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3"/>
  </bookViews>
  <sheets>
    <sheet name="Uputstvo" sheetId="4" r:id="rId1"/>
    <sheet name="Podaci" sheetId="5" r:id="rId2"/>
    <sheet name="UnObr1" sheetId="6" r:id="rId3"/>
    <sheet name="StObr1" sheetId="7" r:id="rId4"/>
    <sheet name="UnObr2" sheetId="8" r:id="rId5"/>
    <sheet name="StObr2" sheetId="9" r:id="rId6"/>
    <sheet name="UnObr3" sheetId="10" r:id="rId7"/>
    <sheet name="StObr3" sheetId="11" r:id="rId8"/>
    <sheet name="UnObr4" sheetId="12" r:id="rId9"/>
    <sheet name="StObr4" sheetId="13" r:id="rId10"/>
    <sheet name="UnObr5" sheetId="14" r:id="rId11"/>
    <sheet name="StObr5" sheetId="15" r:id="rId12"/>
    <sheet name="Kontrole" sheetId="16" r:id="rId13"/>
    <sheet name="KontrolnaStampa" sheetId="17" r:id="rId14"/>
    <sheet name="Sheet1" sheetId="1" r:id="rId15"/>
    <sheet name="Sheet2" sheetId="2" r:id="rId16"/>
    <sheet name="Sheet3" sheetId="3" r:id="rId17"/>
  </sheets>
  <externalReferences>
    <externalReference r:id="rId18"/>
  </externalReferences>
  <definedNames>
    <definedName name="_xlnm.Print_Area" localSheetId="12">Kontrole!$A$1:$X$40</definedName>
    <definedName name="_xlnm.Print_Area" localSheetId="3">StObr1!$A$1:$AR$316</definedName>
    <definedName name="_xlnm.Print_Area" localSheetId="5">StObr2!$A$1:$AR$394</definedName>
    <definedName name="_xlnm.Print_Area" localSheetId="0">Uputstvo!$A$1:$A$17</definedName>
    <definedName name="_xlnm.Print_Titles" localSheetId="5">StObr2!$A$24:$IV$28</definedName>
    <definedName name="_xlnm.Print_Titles" localSheetId="7">StObr3!$A$23:$IV$27</definedName>
    <definedName name="_xlnm.Print_Titles" localSheetId="9">StObr4!$A$23:$IV$27</definedName>
    <definedName name="ц304">UnObr4!$C$285</definedName>
  </definedNames>
  <calcPr calcId="125725"/>
</workbook>
</file>

<file path=xl/calcChain.xml><?xml version="1.0" encoding="utf-8"?>
<calcChain xmlns="http://schemas.openxmlformats.org/spreadsheetml/2006/main">
  <c r="I42" i="17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C35"/>
  <c r="B35"/>
  <c r="C34"/>
  <c r="B34"/>
  <c r="C33"/>
  <c r="B33"/>
  <c r="C32"/>
  <c r="B32"/>
  <c r="C31"/>
  <c r="B31"/>
  <c r="C30"/>
  <c r="B30"/>
  <c r="C26"/>
  <c r="B26"/>
  <c r="C25"/>
  <c r="B25"/>
  <c r="C24"/>
  <c r="B24"/>
  <c r="C23"/>
  <c r="B23"/>
  <c r="C19"/>
  <c r="B19"/>
  <c r="C18"/>
  <c r="B18"/>
  <c r="C17"/>
  <c r="B17"/>
  <c r="C16"/>
  <c r="B16"/>
  <c r="E12"/>
  <c r="D12"/>
  <c r="C12"/>
  <c r="B12"/>
  <c r="C7"/>
  <c r="C5"/>
  <c r="A7" i="16"/>
  <c r="C7"/>
  <c r="J7"/>
  <c r="L7"/>
  <c r="R7"/>
  <c r="T7"/>
  <c r="V7"/>
  <c r="A10"/>
  <c r="C10"/>
  <c r="J10"/>
  <c r="L10"/>
  <c r="R10"/>
  <c r="T10"/>
  <c r="V10"/>
  <c r="X10"/>
  <c r="A13"/>
  <c r="C13"/>
  <c r="J13"/>
  <c r="L13"/>
  <c r="R13"/>
  <c r="T13"/>
  <c r="V13"/>
  <c r="X13"/>
  <c r="A16"/>
  <c r="C16"/>
  <c r="J16"/>
  <c r="L16"/>
  <c r="R16"/>
  <c r="T16"/>
  <c r="V16"/>
  <c r="A19"/>
  <c r="C19"/>
  <c r="J19"/>
  <c r="L19"/>
  <c r="R19"/>
  <c r="T19"/>
  <c r="V19"/>
  <c r="A22"/>
  <c r="C22"/>
  <c r="E22"/>
  <c r="J22"/>
  <c r="L22"/>
  <c r="R22"/>
  <c r="T22"/>
  <c r="A25"/>
  <c r="C25"/>
  <c r="J25"/>
  <c r="L25"/>
  <c r="N25"/>
  <c r="R25"/>
  <c r="T25"/>
  <c r="A28"/>
  <c r="C28"/>
  <c r="J28"/>
  <c r="L28"/>
  <c r="N28"/>
  <c r="P28"/>
  <c r="R28"/>
  <c r="T28"/>
  <c r="A31"/>
  <c r="C31"/>
  <c r="E31"/>
  <c r="J31"/>
  <c r="L31"/>
  <c r="N31"/>
  <c r="P31"/>
  <c r="R31"/>
  <c r="T31"/>
  <c r="A34"/>
  <c r="C34"/>
  <c r="F3" i="15"/>
  <c r="G3"/>
  <c r="H3"/>
  <c r="I3"/>
  <c r="J3"/>
  <c r="L3"/>
  <c r="M3"/>
  <c r="N3"/>
  <c r="O3"/>
  <c r="P3"/>
  <c r="Q3"/>
  <c r="R3"/>
  <c r="S3"/>
  <c r="B9"/>
  <c r="H11"/>
  <c r="Z11"/>
  <c r="E13"/>
  <c r="Z13"/>
  <c r="B16"/>
  <c r="S21"/>
  <c r="Y21"/>
  <c r="Y30"/>
  <c r="AD30"/>
  <c r="AJ30"/>
  <c r="AO30"/>
  <c r="AT30"/>
  <c r="AY30"/>
  <c r="BC30"/>
  <c r="BH30"/>
  <c r="Y31"/>
  <c r="AD31"/>
  <c r="AJ31"/>
  <c r="AO31"/>
  <c r="AT31"/>
  <c r="AY31"/>
  <c r="BC31"/>
  <c r="BH31"/>
  <c r="Y32"/>
  <c r="AD32"/>
  <c r="AJ32"/>
  <c r="AO32"/>
  <c r="AT32"/>
  <c r="AY32"/>
  <c r="BC32"/>
  <c r="BH32"/>
  <c r="Y33"/>
  <c r="AD33"/>
  <c r="AJ33"/>
  <c r="AO33"/>
  <c r="AT33"/>
  <c r="AY33"/>
  <c r="BC33"/>
  <c r="BH33"/>
  <c r="Y34"/>
  <c r="AD34"/>
  <c r="AJ34"/>
  <c r="AO34"/>
  <c r="AT34"/>
  <c r="AY34"/>
  <c r="BC34"/>
  <c r="BH34"/>
  <c r="Y40"/>
  <c r="AD40"/>
  <c r="AJ40"/>
  <c r="AO40"/>
  <c r="AT40"/>
  <c r="AY40"/>
  <c r="BC40"/>
  <c r="BH40"/>
  <c r="Y41"/>
  <c r="AD41"/>
  <c r="AJ41"/>
  <c r="AO41"/>
  <c r="AT41"/>
  <c r="AY41"/>
  <c r="BC41"/>
  <c r="BH41"/>
  <c r="Y42"/>
  <c r="AD42"/>
  <c r="AJ42"/>
  <c r="AO42"/>
  <c r="AT42"/>
  <c r="AY42"/>
  <c r="BC42"/>
  <c r="BH42"/>
  <c r="Y43"/>
  <c r="AD43"/>
  <c r="AJ43"/>
  <c r="AO43"/>
  <c r="AT43"/>
  <c r="AY43"/>
  <c r="BC43"/>
  <c r="BH43"/>
  <c r="Y44"/>
  <c r="AD44"/>
  <c r="AJ44"/>
  <c r="AO44"/>
  <c r="AT44"/>
  <c r="AY44"/>
  <c r="BC44"/>
  <c r="BH44"/>
  <c r="Y45"/>
  <c r="AD45"/>
  <c r="AJ45"/>
  <c r="AO45"/>
  <c r="AT45"/>
  <c r="AY45"/>
  <c r="BC45"/>
  <c r="BH45"/>
  <c r="Y46"/>
  <c r="AD46"/>
  <c r="AJ46"/>
  <c r="AO46"/>
  <c r="AT46"/>
  <c r="AY46"/>
  <c r="BC46"/>
  <c r="BH46"/>
  <c r="Y47"/>
  <c r="AD47"/>
  <c r="AJ47"/>
  <c r="AO47"/>
  <c r="AT47"/>
  <c r="AY47"/>
  <c r="BC47"/>
  <c r="BH47"/>
  <c r="Y48"/>
  <c r="AD48"/>
  <c r="AJ48"/>
  <c r="AO48"/>
  <c r="AT48"/>
  <c r="AY48"/>
  <c r="BC48"/>
  <c r="BH48"/>
  <c r="Y49"/>
  <c r="AD49"/>
  <c r="AJ49"/>
  <c r="AO49"/>
  <c r="AT49"/>
  <c r="AY49"/>
  <c r="BC49"/>
  <c r="BH49"/>
  <c r="Y50"/>
  <c r="AD50"/>
  <c r="AJ50"/>
  <c r="AO50"/>
  <c r="AT50"/>
  <c r="AY50"/>
  <c r="BC50"/>
  <c r="BH50"/>
  <c r="Y51"/>
  <c r="AD51"/>
  <c r="AJ51"/>
  <c r="AO51"/>
  <c r="AT51"/>
  <c r="AY51"/>
  <c r="BC51"/>
  <c r="BH51"/>
  <c r="Y52"/>
  <c r="AD52"/>
  <c r="AJ52"/>
  <c r="AO52"/>
  <c r="AT52"/>
  <c r="AY52"/>
  <c r="BC52"/>
  <c r="BH52"/>
  <c r="Y53"/>
  <c r="AD53"/>
  <c r="AJ53"/>
  <c r="AO53"/>
  <c r="AT53"/>
  <c r="AY53"/>
  <c r="BC53"/>
  <c r="BH53"/>
  <c r="Y54"/>
  <c r="AD54"/>
  <c r="AJ54"/>
  <c r="AO54"/>
  <c r="AT54"/>
  <c r="AY54"/>
  <c r="BC54"/>
  <c r="BH54"/>
  <c r="Y55"/>
  <c r="AD55"/>
  <c r="AJ55"/>
  <c r="AO55"/>
  <c r="AT55"/>
  <c r="AY55"/>
  <c r="BC55"/>
  <c r="BH55"/>
  <c r="Y56"/>
  <c r="AD56"/>
  <c r="AJ56"/>
  <c r="AO56"/>
  <c r="AT56"/>
  <c r="AY56"/>
  <c r="BC56"/>
  <c r="BH56"/>
  <c r="Y57"/>
  <c r="AD57"/>
  <c r="AJ57"/>
  <c r="AO57"/>
  <c r="AT57"/>
  <c r="AY57"/>
  <c r="BC57"/>
  <c r="BH57"/>
  <c r="Y58"/>
  <c r="AD58"/>
  <c r="AJ58"/>
  <c r="AO58"/>
  <c r="AT58"/>
  <c r="AY58"/>
  <c r="BC58"/>
  <c r="BH58"/>
  <c r="Y59"/>
  <c r="AD59"/>
  <c r="AJ59"/>
  <c r="AO59"/>
  <c r="AT59"/>
  <c r="AY59"/>
  <c r="BC59"/>
  <c r="BH59"/>
  <c r="Y60"/>
  <c r="AD60"/>
  <c r="AJ60"/>
  <c r="AO60"/>
  <c r="AT60"/>
  <c r="AY60"/>
  <c r="BC60"/>
  <c r="BH60"/>
  <c r="Y61"/>
  <c r="AD61"/>
  <c r="AJ61"/>
  <c r="AO61"/>
  <c r="AT61"/>
  <c r="AY61"/>
  <c r="BC61"/>
  <c r="BH61"/>
  <c r="Y67"/>
  <c r="AD67"/>
  <c r="AJ67"/>
  <c r="AO67"/>
  <c r="AT67"/>
  <c r="AY67"/>
  <c r="BC67"/>
  <c r="BH67"/>
  <c r="Y68"/>
  <c r="AD68"/>
  <c r="AJ68"/>
  <c r="AO68"/>
  <c r="AT68"/>
  <c r="AY68"/>
  <c r="BC68"/>
  <c r="BH68"/>
  <c r="Y69"/>
  <c r="AD69"/>
  <c r="AJ69"/>
  <c r="AO69"/>
  <c r="AT69"/>
  <c r="AY69"/>
  <c r="BC69"/>
  <c r="BH69"/>
  <c r="Y70"/>
  <c r="AD70"/>
  <c r="AJ70"/>
  <c r="AO70"/>
  <c r="AT70"/>
  <c r="AY70"/>
  <c r="BC70"/>
  <c r="BH70"/>
  <c r="Y71"/>
  <c r="AD71"/>
  <c r="AJ71"/>
  <c r="AO71"/>
  <c r="AT71"/>
  <c r="AY71"/>
  <c r="BC71"/>
  <c r="BH71"/>
  <c r="Y72"/>
  <c r="AD72"/>
  <c r="AJ72"/>
  <c r="AO72"/>
  <c r="AT72"/>
  <c r="AY72"/>
  <c r="BC72"/>
  <c r="BH72"/>
  <c r="Y73"/>
  <c r="AD73"/>
  <c r="AJ73"/>
  <c r="AO73"/>
  <c r="AT73"/>
  <c r="AY73"/>
  <c r="BC73"/>
  <c r="BH73"/>
  <c r="Y74"/>
  <c r="AD74"/>
  <c r="AJ74"/>
  <c r="AO74"/>
  <c r="AT74"/>
  <c r="AY74"/>
  <c r="BC74"/>
  <c r="BH74"/>
  <c r="Y75"/>
  <c r="AD75"/>
  <c r="AJ75"/>
  <c r="AO75"/>
  <c r="AT75"/>
  <c r="AY75"/>
  <c r="BC75"/>
  <c r="BH75"/>
  <c r="Y76"/>
  <c r="AD76"/>
  <c r="AJ76"/>
  <c r="AO76"/>
  <c r="AT76"/>
  <c r="AY76"/>
  <c r="BC76"/>
  <c r="BH76"/>
  <c r="Y77"/>
  <c r="AD77"/>
  <c r="AJ77"/>
  <c r="AO77"/>
  <c r="AT77"/>
  <c r="AY77"/>
  <c r="BC77"/>
  <c r="BH77"/>
  <c r="Y78"/>
  <c r="AD78"/>
  <c r="AJ78"/>
  <c r="AO78"/>
  <c r="AT78"/>
  <c r="AY78"/>
  <c r="BC78"/>
  <c r="BH78"/>
  <c r="Y79"/>
  <c r="AD79"/>
  <c r="AJ79"/>
  <c r="AO79"/>
  <c r="AT79"/>
  <c r="AY79"/>
  <c r="BC79"/>
  <c r="BH79"/>
  <c r="Y80"/>
  <c r="AD80"/>
  <c r="AJ80"/>
  <c r="AO80"/>
  <c r="AT80"/>
  <c r="AY80"/>
  <c r="BC80"/>
  <c r="BH80"/>
  <c r="Y81"/>
  <c r="AD81"/>
  <c r="AJ81"/>
  <c r="AO81"/>
  <c r="AT81"/>
  <c r="AY81"/>
  <c r="BC81"/>
  <c r="BH81"/>
  <c r="Y82"/>
  <c r="AD82"/>
  <c r="AJ82"/>
  <c r="AO82"/>
  <c r="AT82"/>
  <c r="AY82"/>
  <c r="BC82"/>
  <c r="BH82"/>
  <c r="Y83"/>
  <c r="AD83"/>
  <c r="AJ83"/>
  <c r="AO83"/>
  <c r="AT83"/>
  <c r="AY83"/>
  <c r="BC83"/>
  <c r="BH83"/>
  <c r="Y84"/>
  <c r="AD84"/>
  <c r="AJ84"/>
  <c r="AO84"/>
  <c r="AT84"/>
  <c r="AY84"/>
  <c r="BC84"/>
  <c r="BH84"/>
  <c r="Y85"/>
  <c r="AD85"/>
  <c r="AJ85"/>
  <c r="AO85"/>
  <c r="AT85"/>
  <c r="AY85"/>
  <c r="BC85"/>
  <c r="BH85"/>
  <c r="Y86"/>
  <c r="AD86"/>
  <c r="AJ86"/>
  <c r="AO86"/>
  <c r="AT86"/>
  <c r="AY86"/>
  <c r="BC86"/>
  <c r="BH86"/>
  <c r="Y87"/>
  <c r="AD87"/>
  <c r="AJ87"/>
  <c r="AO87"/>
  <c r="AT87"/>
  <c r="AY87"/>
  <c r="BC87"/>
  <c r="BH87"/>
  <c r="Y93"/>
  <c r="AD93"/>
  <c r="AJ93"/>
  <c r="AO93"/>
  <c r="AT93"/>
  <c r="AY93"/>
  <c r="BC93"/>
  <c r="BH93"/>
  <c r="Y94"/>
  <c r="AD94"/>
  <c r="AJ94"/>
  <c r="AO94"/>
  <c r="AT94"/>
  <c r="AY94"/>
  <c r="BC94"/>
  <c r="BH94"/>
  <c r="Y95"/>
  <c r="AD95"/>
  <c r="AJ95"/>
  <c r="AO95"/>
  <c r="AT95"/>
  <c r="AY95"/>
  <c r="BC95"/>
  <c r="BH95"/>
  <c r="Y96"/>
  <c r="AD96"/>
  <c r="AJ96"/>
  <c r="AO96"/>
  <c r="AT96"/>
  <c r="AY96"/>
  <c r="BC96"/>
  <c r="BH96"/>
  <c r="Y97"/>
  <c r="AD97"/>
  <c r="AJ97"/>
  <c r="AO97"/>
  <c r="AT97"/>
  <c r="AY97"/>
  <c r="BC97"/>
  <c r="BH97"/>
  <c r="Y98"/>
  <c r="AD98"/>
  <c r="AJ98"/>
  <c r="AO98"/>
  <c r="AT98"/>
  <c r="AY98"/>
  <c r="BC98"/>
  <c r="BH98"/>
  <c r="Y99"/>
  <c r="AD99"/>
  <c r="AJ99"/>
  <c r="AO99"/>
  <c r="AT99"/>
  <c r="AY99"/>
  <c r="BC99"/>
  <c r="BH99"/>
  <c r="Y100"/>
  <c r="AD100"/>
  <c r="AJ100"/>
  <c r="AO100"/>
  <c r="AT100"/>
  <c r="AY100"/>
  <c r="BC100"/>
  <c r="BH100"/>
  <c r="Y101"/>
  <c r="AD101"/>
  <c r="AJ101"/>
  <c r="AO101"/>
  <c r="AT101"/>
  <c r="AY101"/>
  <c r="BC101"/>
  <c r="BH101"/>
  <c r="Y102"/>
  <c r="AD102"/>
  <c r="AJ102"/>
  <c r="AO102"/>
  <c r="AT102"/>
  <c r="AY102"/>
  <c r="BC102"/>
  <c r="BH102"/>
  <c r="Y103"/>
  <c r="AD103"/>
  <c r="AJ103"/>
  <c r="AO103"/>
  <c r="AT103"/>
  <c r="AY103"/>
  <c r="BC103"/>
  <c r="BH103"/>
  <c r="Y104"/>
  <c r="AD104"/>
  <c r="AJ104"/>
  <c r="AO104"/>
  <c r="AT104"/>
  <c r="AY104"/>
  <c r="BC104"/>
  <c r="BH104"/>
  <c r="Y105"/>
  <c r="AD105"/>
  <c r="AJ105"/>
  <c r="AO105"/>
  <c r="AT105"/>
  <c r="AY105"/>
  <c r="BC105"/>
  <c r="BH105"/>
  <c r="Y106"/>
  <c r="AD106"/>
  <c r="AJ106"/>
  <c r="AO106"/>
  <c r="AT106"/>
  <c r="AY106"/>
  <c r="BC106"/>
  <c r="BH106"/>
  <c r="Y107"/>
  <c r="AD107"/>
  <c r="AJ107"/>
  <c r="AO107"/>
  <c r="AT107"/>
  <c r="AY107"/>
  <c r="BC107"/>
  <c r="BH107"/>
  <c r="Y108"/>
  <c r="AD108"/>
  <c r="AJ108"/>
  <c r="AO108"/>
  <c r="AT108"/>
  <c r="AY108"/>
  <c r="BC108"/>
  <c r="BH108"/>
  <c r="Y109"/>
  <c r="AD109"/>
  <c r="AJ109"/>
  <c r="AO109"/>
  <c r="AT109"/>
  <c r="AY109"/>
  <c r="BC109"/>
  <c r="BH109"/>
  <c r="Y110"/>
  <c r="AD110"/>
  <c r="AJ110"/>
  <c r="AO110"/>
  <c r="AT110"/>
  <c r="AY110"/>
  <c r="BC110"/>
  <c r="BH110"/>
  <c r="Y111"/>
  <c r="AD111"/>
  <c r="AJ111"/>
  <c r="AO111"/>
  <c r="AT111"/>
  <c r="AY111"/>
  <c r="BC111"/>
  <c r="BH111"/>
  <c r="Y112"/>
  <c r="AD112"/>
  <c r="AJ112"/>
  <c r="AO112"/>
  <c r="AT112"/>
  <c r="AY112"/>
  <c r="BC112"/>
  <c r="BH112"/>
  <c r="Y113"/>
  <c r="AD113"/>
  <c r="AJ113"/>
  <c r="AO113"/>
  <c r="AT113"/>
  <c r="AY113"/>
  <c r="BC113"/>
  <c r="BH113"/>
  <c r="Y114"/>
  <c r="AD114"/>
  <c r="AJ114"/>
  <c r="AO114"/>
  <c r="AT114"/>
  <c r="AY114"/>
  <c r="BC114"/>
  <c r="BH114"/>
  <c r="Y115"/>
  <c r="AD115"/>
  <c r="AJ115"/>
  <c r="AO115"/>
  <c r="AT115"/>
  <c r="AY115"/>
  <c r="BC115"/>
  <c r="BH115"/>
  <c r="Y116"/>
  <c r="AD116"/>
  <c r="AJ116"/>
  <c r="AO116"/>
  <c r="AT116"/>
  <c r="AY116"/>
  <c r="BC116"/>
  <c r="BH116"/>
  <c r="Y122"/>
  <c r="AD122"/>
  <c r="AJ122"/>
  <c r="AO122"/>
  <c r="AT122"/>
  <c r="AY122"/>
  <c r="BC122"/>
  <c r="BH122"/>
  <c r="Y123"/>
  <c r="AD123"/>
  <c r="AJ123"/>
  <c r="AO123"/>
  <c r="AT123"/>
  <c r="AY123"/>
  <c r="BC123"/>
  <c r="BH123"/>
  <c r="Y124"/>
  <c r="AD124"/>
  <c r="AJ124"/>
  <c r="AO124"/>
  <c r="AT124"/>
  <c r="AY124"/>
  <c r="BC124"/>
  <c r="BH124"/>
  <c r="Y125"/>
  <c r="AD125"/>
  <c r="AJ125"/>
  <c r="AO125"/>
  <c r="AT125"/>
  <c r="AY125"/>
  <c r="BC125"/>
  <c r="BH125"/>
  <c r="Y126"/>
  <c r="AD126"/>
  <c r="AJ126"/>
  <c r="AO126"/>
  <c r="AT126"/>
  <c r="AY126"/>
  <c r="BC126"/>
  <c r="BH126"/>
  <c r="Y127"/>
  <c r="AD127"/>
  <c r="AJ127"/>
  <c r="AO127"/>
  <c r="AT127"/>
  <c r="AY127"/>
  <c r="BC127"/>
  <c r="BH127"/>
  <c r="Y128"/>
  <c r="AD128"/>
  <c r="AJ128"/>
  <c r="AO128"/>
  <c r="AT128"/>
  <c r="AY128"/>
  <c r="BC128"/>
  <c r="BH128"/>
  <c r="Y129"/>
  <c r="AD129"/>
  <c r="AJ129"/>
  <c r="AO129"/>
  <c r="AT129"/>
  <c r="AY129"/>
  <c r="BC129"/>
  <c r="BH129"/>
  <c r="Y130"/>
  <c r="AD130"/>
  <c r="AJ130"/>
  <c r="AO130"/>
  <c r="AT130"/>
  <c r="AY130"/>
  <c r="BC130"/>
  <c r="BH130"/>
  <c r="Y131"/>
  <c r="AD131"/>
  <c r="AJ131"/>
  <c r="AO131"/>
  <c r="AT131"/>
  <c r="AY131"/>
  <c r="BC131"/>
  <c r="BH131"/>
  <c r="Y132"/>
  <c r="AD132"/>
  <c r="AJ132"/>
  <c r="AO132"/>
  <c r="AT132"/>
  <c r="AY132"/>
  <c r="BC132"/>
  <c r="BH132"/>
  <c r="Y133"/>
  <c r="AD133"/>
  <c r="AJ133"/>
  <c r="AO133"/>
  <c r="AT133"/>
  <c r="AY133"/>
  <c r="BC133"/>
  <c r="BH133"/>
  <c r="Y134"/>
  <c r="AD134"/>
  <c r="AJ134"/>
  <c r="AO134"/>
  <c r="AT134"/>
  <c r="AY134"/>
  <c r="BC134"/>
  <c r="BH134"/>
  <c r="Y135"/>
  <c r="AD135"/>
  <c r="AJ135"/>
  <c r="AO135"/>
  <c r="AT135"/>
  <c r="AY135"/>
  <c r="BC135"/>
  <c r="BH135"/>
  <c r="Y136"/>
  <c r="AD136"/>
  <c r="AJ136"/>
  <c r="AO136"/>
  <c r="AT136"/>
  <c r="AY136"/>
  <c r="BC136"/>
  <c r="BH136"/>
  <c r="Y137"/>
  <c r="AD137"/>
  <c r="AJ137"/>
  <c r="AO137"/>
  <c r="AT137"/>
  <c r="AY137"/>
  <c r="BC137"/>
  <c r="BH137"/>
  <c r="Y138"/>
  <c r="AD138"/>
  <c r="AJ138"/>
  <c r="AO138"/>
  <c r="AT138"/>
  <c r="AY138"/>
  <c r="BC138"/>
  <c r="BH138"/>
  <c r="Y139"/>
  <c r="AD139"/>
  <c r="AJ139"/>
  <c r="AO139"/>
  <c r="AT139"/>
  <c r="AY139"/>
  <c r="BC139"/>
  <c r="BH139"/>
  <c r="Y140"/>
  <c r="AD140"/>
  <c r="AJ140"/>
  <c r="AO140"/>
  <c r="AT140"/>
  <c r="AY140"/>
  <c r="BC140"/>
  <c r="BH140"/>
  <c r="Y141"/>
  <c r="AD141"/>
  <c r="AJ141"/>
  <c r="AO141"/>
  <c r="AT141"/>
  <c r="AY141"/>
  <c r="BC141"/>
  <c r="BH141"/>
  <c r="Y142"/>
  <c r="AD142"/>
  <c r="AJ142"/>
  <c r="AO142"/>
  <c r="AT142"/>
  <c r="AY142"/>
  <c r="BC142"/>
  <c r="BH142"/>
  <c r="Y148"/>
  <c r="AD148"/>
  <c r="AJ148"/>
  <c r="AO148"/>
  <c r="AT148"/>
  <c r="AY148"/>
  <c r="BC148"/>
  <c r="BH148"/>
  <c r="Y149"/>
  <c r="AD149"/>
  <c r="AJ149"/>
  <c r="AO149"/>
  <c r="AT149"/>
  <c r="AY149"/>
  <c r="BC149"/>
  <c r="BH149"/>
  <c r="Y150"/>
  <c r="AD150"/>
  <c r="AJ150"/>
  <c r="AO150"/>
  <c r="AT150"/>
  <c r="AY150"/>
  <c r="BC150"/>
  <c r="BH150"/>
  <c r="Y151"/>
  <c r="AD151"/>
  <c r="AJ151"/>
  <c r="AO151"/>
  <c r="AT151"/>
  <c r="AY151"/>
  <c r="BC151"/>
  <c r="BH151"/>
  <c r="Y152"/>
  <c r="AD152"/>
  <c r="AJ152"/>
  <c r="AO152"/>
  <c r="AT152"/>
  <c r="AY152"/>
  <c r="BC152"/>
  <c r="BH152"/>
  <c r="Y153"/>
  <c r="AD153"/>
  <c r="AJ153"/>
  <c r="AO153"/>
  <c r="AT153"/>
  <c r="AY153"/>
  <c r="BC153"/>
  <c r="BH153"/>
  <c r="Y154"/>
  <c r="AD154"/>
  <c r="AJ154"/>
  <c r="AO154"/>
  <c r="AT154"/>
  <c r="AY154"/>
  <c r="BC154"/>
  <c r="BH154"/>
  <c r="Y155"/>
  <c r="AD155"/>
  <c r="AJ155"/>
  <c r="AO155"/>
  <c r="AT155"/>
  <c r="AY155"/>
  <c r="BC155"/>
  <c r="BH155"/>
  <c r="Y156"/>
  <c r="AD156"/>
  <c r="AJ156"/>
  <c r="AO156"/>
  <c r="AT156"/>
  <c r="AY156"/>
  <c r="BC156"/>
  <c r="BH156"/>
  <c r="Y157"/>
  <c r="AD157"/>
  <c r="AJ157"/>
  <c r="AO157"/>
  <c r="AT157"/>
  <c r="AY157"/>
  <c r="BC157"/>
  <c r="BH157"/>
  <c r="Y158"/>
  <c r="AD158"/>
  <c r="AJ158"/>
  <c r="AO158"/>
  <c r="AT158"/>
  <c r="AY158"/>
  <c r="BC158"/>
  <c r="BH158"/>
  <c r="Y159"/>
  <c r="AD159"/>
  <c r="AJ159"/>
  <c r="AO159"/>
  <c r="AT159"/>
  <c r="AY159"/>
  <c r="BC159"/>
  <c r="BH159"/>
  <c r="Y160"/>
  <c r="AD160"/>
  <c r="AJ160"/>
  <c r="AO160"/>
  <c r="AT160"/>
  <c r="AY160"/>
  <c r="BC160"/>
  <c r="BH160"/>
  <c r="Y161"/>
  <c r="AD161"/>
  <c r="AJ161"/>
  <c r="AO161"/>
  <c r="AT161"/>
  <c r="AY161"/>
  <c r="BC161"/>
  <c r="BH161"/>
  <c r="Y162"/>
  <c r="AD162"/>
  <c r="AJ162"/>
  <c r="AO162"/>
  <c r="AT162"/>
  <c r="AY162"/>
  <c r="BC162"/>
  <c r="BH162"/>
  <c r="Y163"/>
  <c r="AD163"/>
  <c r="AJ163"/>
  <c r="AO163"/>
  <c r="AT163"/>
  <c r="AY163"/>
  <c r="BC163"/>
  <c r="BH163"/>
  <c r="Y164"/>
  <c r="AD164"/>
  <c r="AJ164"/>
  <c r="AO164"/>
  <c r="AT164"/>
  <c r="AY164"/>
  <c r="BC164"/>
  <c r="BH164"/>
  <c r="Y165"/>
  <c r="AD165"/>
  <c r="AJ165"/>
  <c r="AO165"/>
  <c r="AT165"/>
  <c r="AY165"/>
  <c r="BC165"/>
  <c r="BH165"/>
  <c r="Y166"/>
  <c r="AD166"/>
  <c r="AJ166"/>
  <c r="AO166"/>
  <c r="AT166"/>
  <c r="AY166"/>
  <c r="BC166"/>
  <c r="BH166"/>
  <c r="Y167"/>
  <c r="AD167"/>
  <c r="AJ167"/>
  <c r="AO167"/>
  <c r="AT167"/>
  <c r="AY167"/>
  <c r="BC167"/>
  <c r="BH167"/>
  <c r="Y173"/>
  <c r="AD173"/>
  <c r="AJ173"/>
  <c r="AO173"/>
  <c r="AT173"/>
  <c r="AY173"/>
  <c r="BC173"/>
  <c r="BH173"/>
  <c r="Y174"/>
  <c r="AD174"/>
  <c r="AJ174"/>
  <c r="AO174"/>
  <c r="AT174"/>
  <c r="AY174"/>
  <c r="BC174"/>
  <c r="BH174"/>
  <c r="Y175"/>
  <c r="AD175"/>
  <c r="AJ175"/>
  <c r="AO175"/>
  <c r="AT175"/>
  <c r="AY175"/>
  <c r="BC175"/>
  <c r="BH175"/>
  <c r="Y176"/>
  <c r="AD176"/>
  <c r="AJ176"/>
  <c r="AO176"/>
  <c r="AT176"/>
  <c r="AY176"/>
  <c r="BC176"/>
  <c r="BH176"/>
  <c r="Y177"/>
  <c r="AD177"/>
  <c r="AJ177"/>
  <c r="AO177"/>
  <c r="AT177"/>
  <c r="AY177"/>
  <c r="BC177"/>
  <c r="BH177"/>
  <c r="Y178"/>
  <c r="AD178"/>
  <c r="AJ178"/>
  <c r="AO178"/>
  <c r="AT178"/>
  <c r="AY178"/>
  <c r="BC178"/>
  <c r="BH178"/>
  <c r="Y179"/>
  <c r="AD179"/>
  <c r="AJ179"/>
  <c r="AO179"/>
  <c r="AT179"/>
  <c r="AY179"/>
  <c r="BC179"/>
  <c r="BH179"/>
  <c r="Y180"/>
  <c r="AD180"/>
  <c r="AJ180"/>
  <c r="AO180"/>
  <c r="AT180"/>
  <c r="AY180"/>
  <c r="BC180"/>
  <c r="BH180"/>
  <c r="Y181"/>
  <c r="AD181"/>
  <c r="AJ181"/>
  <c r="AO181"/>
  <c r="AT181"/>
  <c r="AY181"/>
  <c r="BC181"/>
  <c r="BH181"/>
  <c r="Y182"/>
  <c r="AD182"/>
  <c r="AJ182"/>
  <c r="AO182"/>
  <c r="AT182"/>
  <c r="AY182"/>
  <c r="BC182"/>
  <c r="BH182"/>
  <c r="Y183"/>
  <c r="AD183"/>
  <c r="AJ183"/>
  <c r="AO183"/>
  <c r="AT183"/>
  <c r="AY183"/>
  <c r="BC183"/>
  <c r="BH183"/>
  <c r="Y184"/>
  <c r="AD184"/>
  <c r="AJ184"/>
  <c r="AO184"/>
  <c r="AT184"/>
  <c r="AY184"/>
  <c r="BC184"/>
  <c r="BH184"/>
  <c r="Y185"/>
  <c r="AD185"/>
  <c r="AJ185"/>
  <c r="AO185"/>
  <c r="AT185"/>
  <c r="AY185"/>
  <c r="BC185"/>
  <c r="BH185"/>
  <c r="Y186"/>
  <c r="AD186"/>
  <c r="AJ186"/>
  <c r="AO186"/>
  <c r="AT186"/>
  <c r="AY186"/>
  <c r="BC186"/>
  <c r="BH186"/>
  <c r="Y187"/>
  <c r="AD187"/>
  <c r="AJ187"/>
  <c r="AO187"/>
  <c r="AT187"/>
  <c r="AY187"/>
  <c r="BC187"/>
  <c r="BH187"/>
  <c r="Y188"/>
  <c r="AD188"/>
  <c r="AJ188"/>
  <c r="AO188"/>
  <c r="AT188"/>
  <c r="AY188"/>
  <c r="BC188"/>
  <c r="BH188"/>
  <c r="Y189"/>
  <c r="AD189"/>
  <c r="AJ189"/>
  <c r="AO189"/>
  <c r="AT189"/>
  <c r="AY189"/>
  <c r="BC189"/>
  <c r="BH189"/>
  <c r="Y190"/>
  <c r="AD190"/>
  <c r="AJ190"/>
  <c r="AO190"/>
  <c r="AT190"/>
  <c r="AY190"/>
  <c r="BC190"/>
  <c r="BH190"/>
  <c r="Y191"/>
  <c r="AD191"/>
  <c r="AJ191"/>
  <c r="AO191"/>
  <c r="AT191"/>
  <c r="AY191"/>
  <c r="BC191"/>
  <c r="BH191"/>
  <c r="Y192"/>
  <c r="AD192"/>
  <c r="AJ192"/>
  <c r="AO192"/>
  <c r="AT192"/>
  <c r="AY192"/>
  <c r="BC192"/>
  <c r="BH192"/>
  <c r="Y193"/>
  <c r="AD193"/>
  <c r="AJ193"/>
  <c r="AO193"/>
  <c r="AT193"/>
  <c r="AY193"/>
  <c r="BC193"/>
  <c r="BH193"/>
  <c r="Y199"/>
  <c r="AD199"/>
  <c r="AJ199"/>
  <c r="AO199"/>
  <c r="AT199"/>
  <c r="AY199"/>
  <c r="BC199"/>
  <c r="BH199"/>
  <c r="Y200"/>
  <c r="AD200"/>
  <c r="AJ200"/>
  <c r="AO200"/>
  <c r="AT200"/>
  <c r="AY200"/>
  <c r="BC200"/>
  <c r="BH200"/>
  <c r="Y201"/>
  <c r="AD201"/>
  <c r="AJ201"/>
  <c r="AO201"/>
  <c r="AT201"/>
  <c r="AY201"/>
  <c r="BC201"/>
  <c r="BH201"/>
  <c r="Y202"/>
  <c r="AD202"/>
  <c r="AJ202"/>
  <c r="AO202"/>
  <c r="AT202"/>
  <c r="AY202"/>
  <c r="BC202"/>
  <c r="BH202"/>
  <c r="Y203"/>
  <c r="AD203"/>
  <c r="AJ203"/>
  <c r="AO203"/>
  <c r="AT203"/>
  <c r="AY203"/>
  <c r="BC203"/>
  <c r="BH203"/>
  <c r="Y204"/>
  <c r="AD204"/>
  <c r="AJ204"/>
  <c r="AO204"/>
  <c r="AT204"/>
  <c r="AY204"/>
  <c r="BC204"/>
  <c r="BH204"/>
  <c r="Y205"/>
  <c r="AD205"/>
  <c r="AJ205"/>
  <c r="AO205"/>
  <c r="AT205"/>
  <c r="AY205"/>
  <c r="BC205"/>
  <c r="BH205"/>
  <c r="Y206"/>
  <c r="AD206"/>
  <c r="AJ206"/>
  <c r="AO206"/>
  <c r="AT206"/>
  <c r="AY206"/>
  <c r="BC206"/>
  <c r="BH206"/>
  <c r="Y207"/>
  <c r="AD207"/>
  <c r="AJ207"/>
  <c r="AO207"/>
  <c r="AT207"/>
  <c r="AY207"/>
  <c r="BC207"/>
  <c r="BH207"/>
  <c r="Y208"/>
  <c r="AD208"/>
  <c r="AJ208"/>
  <c r="AO208"/>
  <c r="AT208"/>
  <c r="AY208"/>
  <c r="BC208"/>
  <c r="BH208"/>
  <c r="Y209"/>
  <c r="AD209"/>
  <c r="AJ209"/>
  <c r="AO209"/>
  <c r="AT209"/>
  <c r="AY209"/>
  <c r="BC209"/>
  <c r="BH209"/>
  <c r="Y210"/>
  <c r="AD210"/>
  <c r="AJ210"/>
  <c r="AO210"/>
  <c r="AT210"/>
  <c r="AY210"/>
  <c r="BC210"/>
  <c r="BH210"/>
  <c r="Y211"/>
  <c r="AD211"/>
  <c r="AJ211"/>
  <c r="AO211"/>
  <c r="AT211"/>
  <c r="AY211"/>
  <c r="BC211"/>
  <c r="BH211"/>
  <c r="Y212"/>
  <c r="AD212"/>
  <c r="AJ212"/>
  <c r="AO212"/>
  <c r="AT212"/>
  <c r="AY212"/>
  <c r="BC212"/>
  <c r="BH212"/>
  <c r="Y213"/>
  <c r="AD213"/>
  <c r="AJ213"/>
  <c r="AO213"/>
  <c r="AT213"/>
  <c r="AY213"/>
  <c r="BC213"/>
  <c r="BH213"/>
  <c r="Y214"/>
  <c r="AD214"/>
  <c r="AJ214"/>
  <c r="AO214"/>
  <c r="AT214"/>
  <c r="AY214"/>
  <c r="BC214"/>
  <c r="BH214"/>
  <c r="Y215"/>
  <c r="AD215"/>
  <c r="AJ215"/>
  <c r="AO215"/>
  <c r="AT215"/>
  <c r="AY215"/>
  <c r="BC215"/>
  <c r="BH215"/>
  <c r="Y216"/>
  <c r="AD216"/>
  <c r="AJ216"/>
  <c r="AO216"/>
  <c r="AT216"/>
  <c r="AY216"/>
  <c r="BC216"/>
  <c r="BH216"/>
  <c r="Y217"/>
  <c r="AD217"/>
  <c r="AJ217"/>
  <c r="AO217"/>
  <c r="AT217"/>
  <c r="AY217"/>
  <c r="BC217"/>
  <c r="BH217"/>
  <c r="Y218"/>
  <c r="AD218"/>
  <c r="AJ218"/>
  <c r="AO218"/>
  <c r="AT218"/>
  <c r="AY218"/>
  <c r="BC218"/>
  <c r="BH218"/>
  <c r="Y219"/>
  <c r="AD219"/>
  <c r="AJ219"/>
  <c r="AO219"/>
  <c r="AT219"/>
  <c r="AY219"/>
  <c r="BC219"/>
  <c r="BH219"/>
  <c r="Y225"/>
  <c r="AD225"/>
  <c r="AJ225"/>
  <c r="AO225"/>
  <c r="AT225"/>
  <c r="AY225"/>
  <c r="BC225"/>
  <c r="BH225"/>
  <c r="Y226"/>
  <c r="AD226"/>
  <c r="AJ226"/>
  <c r="AO226"/>
  <c r="AT226"/>
  <c r="AY226"/>
  <c r="BC226"/>
  <c r="BH226"/>
  <c r="Y227"/>
  <c r="AD227"/>
  <c r="AJ227"/>
  <c r="AO227"/>
  <c r="AT227"/>
  <c r="AY227"/>
  <c r="BC227"/>
  <c r="BH227"/>
  <c r="Y228"/>
  <c r="AD228"/>
  <c r="AJ228"/>
  <c r="AO228"/>
  <c r="AT228"/>
  <c r="AY228"/>
  <c r="BC228"/>
  <c r="BH228"/>
  <c r="Y229"/>
  <c r="AD229"/>
  <c r="AJ229"/>
  <c r="AO229"/>
  <c r="AT229"/>
  <c r="AY229"/>
  <c r="BC229"/>
  <c r="BH229"/>
  <c r="Y230"/>
  <c r="AD230"/>
  <c r="AJ230"/>
  <c r="AO230"/>
  <c r="AT230"/>
  <c r="AY230"/>
  <c r="BC230"/>
  <c r="BH230"/>
  <c r="Y231"/>
  <c r="AD231"/>
  <c r="AJ231"/>
  <c r="AO231"/>
  <c r="AT231"/>
  <c r="AY231"/>
  <c r="BC231"/>
  <c r="BH231"/>
  <c r="Y232"/>
  <c r="AD232"/>
  <c r="AJ232"/>
  <c r="AO232"/>
  <c r="AT232"/>
  <c r="AY232"/>
  <c r="BC232"/>
  <c r="BH232"/>
  <c r="Y233"/>
  <c r="AD233"/>
  <c r="AJ233"/>
  <c r="AO233"/>
  <c r="AT233"/>
  <c r="AY233"/>
  <c r="BC233"/>
  <c r="BH233"/>
  <c r="Y234"/>
  <c r="AD234"/>
  <c r="AJ234"/>
  <c r="AO234"/>
  <c r="AT234"/>
  <c r="AY234"/>
  <c r="BC234"/>
  <c r="BH234"/>
  <c r="Y235"/>
  <c r="AD235"/>
  <c r="AJ235"/>
  <c r="AO235"/>
  <c r="AT235"/>
  <c r="AY235"/>
  <c r="BC235"/>
  <c r="BH235"/>
  <c r="Y236"/>
  <c r="AD236"/>
  <c r="AJ236"/>
  <c r="AO236"/>
  <c r="AT236"/>
  <c r="AY236"/>
  <c r="BC236"/>
  <c r="BH236"/>
  <c r="Y237"/>
  <c r="AD237"/>
  <c r="AJ237"/>
  <c r="AO237"/>
  <c r="AT237"/>
  <c r="AY237"/>
  <c r="BC237"/>
  <c r="BH237"/>
  <c r="Y238"/>
  <c r="AD238"/>
  <c r="AJ238"/>
  <c r="AO238"/>
  <c r="AT238"/>
  <c r="AY238"/>
  <c r="BC238"/>
  <c r="BH238"/>
  <c r="Y239"/>
  <c r="AD239"/>
  <c r="AJ239"/>
  <c r="AO239"/>
  <c r="AT239"/>
  <c r="AY239"/>
  <c r="BC239"/>
  <c r="BH239"/>
  <c r="Y240"/>
  <c r="AD240"/>
  <c r="AJ240"/>
  <c r="AO240"/>
  <c r="AT240"/>
  <c r="AY240"/>
  <c r="BC240"/>
  <c r="BH240"/>
  <c r="Y250"/>
  <c r="AD250"/>
  <c r="AJ250"/>
  <c r="AO250"/>
  <c r="AT250"/>
  <c r="AY250"/>
  <c r="BC250"/>
  <c r="BH250"/>
  <c r="Y251"/>
  <c r="AD251"/>
  <c r="AJ251"/>
  <c r="AO251"/>
  <c r="AT251"/>
  <c r="AY251"/>
  <c r="BC251"/>
  <c r="BH251"/>
  <c r="Y252"/>
  <c r="AD252"/>
  <c r="AJ252"/>
  <c r="AO252"/>
  <c r="AT252"/>
  <c r="AY252"/>
  <c r="BC252"/>
  <c r="BH252"/>
  <c r="Y253"/>
  <c r="AD253"/>
  <c r="AJ253"/>
  <c r="AO253"/>
  <c r="AT253"/>
  <c r="AY253"/>
  <c r="BC253"/>
  <c r="BH253"/>
  <c r="Y254"/>
  <c r="AD254"/>
  <c r="AJ254"/>
  <c r="AO254"/>
  <c r="AT254"/>
  <c r="AY254"/>
  <c r="BC254"/>
  <c r="BH254"/>
  <c r="Y255"/>
  <c r="AD255"/>
  <c r="AJ255"/>
  <c r="AO255"/>
  <c r="AT255"/>
  <c r="AY255"/>
  <c r="BC255"/>
  <c r="BH255"/>
  <c r="Y256"/>
  <c r="AD256"/>
  <c r="AJ256"/>
  <c r="AO256"/>
  <c r="AT256"/>
  <c r="AY256"/>
  <c r="BC256"/>
  <c r="BH256"/>
  <c r="Y257"/>
  <c r="AD257"/>
  <c r="AJ257"/>
  <c r="AO257"/>
  <c r="AT257"/>
  <c r="AY257"/>
  <c r="BC257"/>
  <c r="BH257"/>
  <c r="Y258"/>
  <c r="AD258"/>
  <c r="AJ258"/>
  <c r="AO258"/>
  <c r="AT258"/>
  <c r="AY258"/>
  <c r="BC258"/>
  <c r="BH258"/>
  <c r="Y259"/>
  <c r="AD259"/>
  <c r="AJ259"/>
  <c r="AO259"/>
  <c r="AT259"/>
  <c r="AY259"/>
  <c r="BC259"/>
  <c r="BH259"/>
  <c r="Y260"/>
  <c r="AD260"/>
  <c r="AJ260"/>
  <c r="AO260"/>
  <c r="AT260"/>
  <c r="AY260"/>
  <c r="BC260"/>
  <c r="BH260"/>
  <c r="Y261"/>
  <c r="AD261"/>
  <c r="AJ261"/>
  <c r="AO261"/>
  <c r="AT261"/>
  <c r="AY261"/>
  <c r="BC261"/>
  <c r="BH261"/>
  <c r="Y262"/>
  <c r="AD262"/>
  <c r="AJ262"/>
  <c r="AO262"/>
  <c r="AT262"/>
  <c r="AY262"/>
  <c r="BC262"/>
  <c r="BH262"/>
  <c r="Y263"/>
  <c r="AD263"/>
  <c r="AJ263"/>
  <c r="AO263"/>
  <c r="AT263"/>
  <c r="AY263"/>
  <c r="BC263"/>
  <c r="BH263"/>
  <c r="Y264"/>
  <c r="AD264"/>
  <c r="AJ264"/>
  <c r="AO264"/>
  <c r="AT264"/>
  <c r="AY264"/>
  <c r="BC264"/>
  <c r="BH264"/>
  <c r="Y265"/>
  <c r="AD265"/>
  <c r="AJ265"/>
  <c r="AO265"/>
  <c r="AT265"/>
  <c r="AY265"/>
  <c r="BC265"/>
  <c r="BH265"/>
  <c r="Y266"/>
  <c r="AD266"/>
  <c r="AJ266"/>
  <c r="AO266"/>
  <c r="AT266"/>
  <c r="AY266"/>
  <c r="BC266"/>
  <c r="BH266"/>
  <c r="Y267"/>
  <c r="AD267"/>
  <c r="AJ267"/>
  <c r="AO267"/>
  <c r="AT267"/>
  <c r="AY267"/>
  <c r="BC267"/>
  <c r="BH267"/>
  <c r="Y268"/>
  <c r="AD268"/>
  <c r="AJ268"/>
  <c r="AO268"/>
  <c r="AT268"/>
  <c r="AY268"/>
  <c r="BC268"/>
  <c r="BH268"/>
  <c r="Y274"/>
  <c r="AD274"/>
  <c r="AJ274"/>
  <c r="AO274"/>
  <c r="AT274"/>
  <c r="AY274"/>
  <c r="BC274"/>
  <c r="BH274"/>
  <c r="Y275"/>
  <c r="AD275"/>
  <c r="AJ275"/>
  <c r="AO275"/>
  <c r="AT275"/>
  <c r="AY275"/>
  <c r="BC275"/>
  <c r="BH275"/>
  <c r="Y276"/>
  <c r="AD276"/>
  <c r="AJ276"/>
  <c r="AO276"/>
  <c r="AT276"/>
  <c r="AY276"/>
  <c r="BC276"/>
  <c r="BH276"/>
  <c r="Y277"/>
  <c r="AD277"/>
  <c r="AJ277"/>
  <c r="AO277"/>
  <c r="AT277"/>
  <c r="AY277"/>
  <c r="BC277"/>
  <c r="BH277"/>
  <c r="Y278"/>
  <c r="AD278"/>
  <c r="AJ278"/>
  <c r="AO278"/>
  <c r="AT278"/>
  <c r="AY278"/>
  <c r="BC278"/>
  <c r="BH278"/>
  <c r="Y279"/>
  <c r="AD279"/>
  <c r="AJ279"/>
  <c r="AO279"/>
  <c r="AT279"/>
  <c r="AY279"/>
  <c r="BC279"/>
  <c r="BH279"/>
  <c r="Y280"/>
  <c r="AD280"/>
  <c r="AJ280"/>
  <c r="AO280"/>
  <c r="AT280"/>
  <c r="AY280"/>
  <c r="BC280"/>
  <c r="BH280"/>
  <c r="Y281"/>
  <c r="AD281"/>
  <c r="AJ281"/>
  <c r="AO281"/>
  <c r="AT281"/>
  <c r="AY281"/>
  <c r="BC281"/>
  <c r="BH281"/>
  <c r="Y282"/>
  <c r="AD282"/>
  <c r="AJ282"/>
  <c r="AO282"/>
  <c r="AT282"/>
  <c r="AY282"/>
  <c r="BC282"/>
  <c r="BH282"/>
  <c r="Y283"/>
  <c r="AD283"/>
  <c r="AJ283"/>
  <c r="AO283"/>
  <c r="AT283"/>
  <c r="AY283"/>
  <c r="BC283"/>
  <c r="BH283"/>
  <c r="Y284"/>
  <c r="AD284"/>
  <c r="AJ284"/>
  <c r="AO284"/>
  <c r="AT284"/>
  <c r="AY284"/>
  <c r="BC284"/>
  <c r="BH284"/>
  <c r="Y285"/>
  <c r="AD285"/>
  <c r="AJ285"/>
  <c r="AO285"/>
  <c r="AT285"/>
  <c r="AY285"/>
  <c r="BC285"/>
  <c r="BH285"/>
  <c r="Y286"/>
  <c r="AD286"/>
  <c r="AJ286"/>
  <c r="AO286"/>
  <c r="AT286"/>
  <c r="AY286"/>
  <c r="BC286"/>
  <c r="BH286"/>
  <c r="Y287"/>
  <c r="AD287"/>
  <c r="AJ287"/>
  <c r="AO287"/>
  <c r="AT287"/>
  <c r="AY287"/>
  <c r="BC287"/>
  <c r="BH287"/>
  <c r="Y288"/>
  <c r="AD288"/>
  <c r="AJ288"/>
  <c r="AO288"/>
  <c r="AT288"/>
  <c r="AY288"/>
  <c r="BC288"/>
  <c r="BH288"/>
  <c r="Y289"/>
  <c r="AD289"/>
  <c r="AJ289"/>
  <c r="AO289"/>
  <c r="AT289"/>
  <c r="AY289"/>
  <c r="BC289"/>
  <c r="BH289"/>
  <c r="Y290"/>
  <c r="AD290"/>
  <c r="AJ290"/>
  <c r="AO290"/>
  <c r="AT290"/>
  <c r="AY290"/>
  <c r="BC290"/>
  <c r="BH290"/>
  <c r="Y291"/>
  <c r="AD291"/>
  <c r="AJ291"/>
  <c r="AO291"/>
  <c r="AT291"/>
  <c r="AY291"/>
  <c r="BC291"/>
  <c r="BH291"/>
  <c r="Y292"/>
  <c r="AD292"/>
  <c r="AJ292"/>
  <c r="AO292"/>
  <c r="AT292"/>
  <c r="AY292"/>
  <c r="BC292"/>
  <c r="BH292"/>
  <c r="Y293"/>
  <c r="AD293"/>
  <c r="AJ293"/>
  <c r="AO293"/>
  <c r="AT293"/>
  <c r="AY293"/>
  <c r="BC293"/>
  <c r="BH293"/>
  <c r="Y294"/>
  <c r="AD294"/>
  <c r="AJ294"/>
  <c r="AO294"/>
  <c r="AT294"/>
  <c r="AY294"/>
  <c r="BC294"/>
  <c r="BH294"/>
  <c r="Y295"/>
  <c r="AD295"/>
  <c r="AJ295"/>
  <c r="AO295"/>
  <c r="AT295"/>
  <c r="AY295"/>
  <c r="BC295"/>
  <c r="BH295"/>
  <c r="Y296"/>
  <c r="AD296"/>
  <c r="AJ296"/>
  <c r="AO296"/>
  <c r="AT296"/>
  <c r="AY296"/>
  <c r="BC296"/>
  <c r="BH296"/>
  <c r="Y297"/>
  <c r="AD297"/>
  <c r="AJ297"/>
  <c r="AO297"/>
  <c r="AT297"/>
  <c r="AY297"/>
  <c r="BC297"/>
  <c r="BH297"/>
  <c r="Y298"/>
  <c r="AD298"/>
  <c r="AJ298"/>
  <c r="AO298"/>
  <c r="AT298"/>
  <c r="AY298"/>
  <c r="BC298"/>
  <c r="BH298"/>
  <c r="Y304"/>
  <c r="AD304"/>
  <c r="AJ304"/>
  <c r="AO304"/>
  <c r="AT304"/>
  <c r="AY304"/>
  <c r="BC304"/>
  <c r="BH304"/>
  <c r="Y305"/>
  <c r="AD305"/>
  <c r="AJ305"/>
  <c r="AO305"/>
  <c r="AT305"/>
  <c r="AY305"/>
  <c r="BC305"/>
  <c r="BH305"/>
  <c r="Y306"/>
  <c r="AD306"/>
  <c r="AJ306"/>
  <c r="AO306"/>
  <c r="AT306"/>
  <c r="AY306"/>
  <c r="BC306"/>
  <c r="BH306"/>
  <c r="Y307"/>
  <c r="AD307"/>
  <c r="AJ307"/>
  <c r="AO307"/>
  <c r="AT307"/>
  <c r="AY307"/>
  <c r="BC307"/>
  <c r="BH307"/>
  <c r="Y308"/>
  <c r="AD308"/>
  <c r="AJ308"/>
  <c r="AO308"/>
  <c r="AT308"/>
  <c r="AY308"/>
  <c r="BC308"/>
  <c r="BH308"/>
  <c r="Y309"/>
  <c r="AD309"/>
  <c r="AJ309"/>
  <c r="AO309"/>
  <c r="AT309"/>
  <c r="AY309"/>
  <c r="BC309"/>
  <c r="BH309"/>
  <c r="Y310"/>
  <c r="AD310"/>
  <c r="AJ310"/>
  <c r="AO310"/>
  <c r="AT310"/>
  <c r="AY310"/>
  <c r="BC310"/>
  <c r="BH310"/>
  <c r="Y311"/>
  <c r="AD311"/>
  <c r="AJ311"/>
  <c r="AO311"/>
  <c r="AT311"/>
  <c r="AY311"/>
  <c r="BC311"/>
  <c r="BH311"/>
  <c r="Y312"/>
  <c r="AD312"/>
  <c r="AJ312"/>
  <c r="AO312"/>
  <c r="AT312"/>
  <c r="AY312"/>
  <c r="BC312"/>
  <c r="BH312"/>
  <c r="Y313"/>
  <c r="AD313"/>
  <c r="AJ313"/>
  <c r="AO313"/>
  <c r="AT313"/>
  <c r="AY313"/>
  <c r="BC313"/>
  <c r="BH313"/>
  <c r="Y314"/>
  <c r="AD314"/>
  <c r="AJ314"/>
  <c r="AO314"/>
  <c r="AT314"/>
  <c r="AY314"/>
  <c r="BC314"/>
  <c r="BH314"/>
  <c r="Y315"/>
  <c r="AD315"/>
  <c r="AJ315"/>
  <c r="AO315"/>
  <c r="AT315"/>
  <c r="AY315"/>
  <c r="BC315"/>
  <c r="BH315"/>
  <c r="Y316"/>
  <c r="AD316"/>
  <c r="AJ316"/>
  <c r="AO316"/>
  <c r="AT316"/>
  <c r="AY316"/>
  <c r="BC316"/>
  <c r="BH316"/>
  <c r="Y317"/>
  <c r="AD317"/>
  <c r="AJ317"/>
  <c r="AO317"/>
  <c r="AT317"/>
  <c r="AY317"/>
  <c r="BC317"/>
  <c r="BH317"/>
  <c r="Y318"/>
  <c r="AD318"/>
  <c r="AJ318"/>
  <c r="AO318"/>
  <c r="AT318"/>
  <c r="AY318"/>
  <c r="BC318"/>
  <c r="BH318"/>
  <c r="Y319"/>
  <c r="AD319"/>
  <c r="AJ319"/>
  <c r="AO319"/>
  <c r="AT319"/>
  <c r="AY319"/>
  <c r="BC319"/>
  <c r="BH319"/>
  <c r="Y320"/>
  <c r="AD320"/>
  <c r="AJ320"/>
  <c r="AO320"/>
  <c r="AT320"/>
  <c r="AY320"/>
  <c r="BC320"/>
  <c r="BH320"/>
  <c r="Y321"/>
  <c r="AD321"/>
  <c r="AJ321"/>
  <c r="AO321"/>
  <c r="AT321"/>
  <c r="AY321"/>
  <c r="BC321"/>
  <c r="BH321"/>
  <c r="Y322"/>
  <c r="AD322"/>
  <c r="AJ322"/>
  <c r="AO322"/>
  <c r="AT322"/>
  <c r="AY322"/>
  <c r="BC322"/>
  <c r="BH322"/>
  <c r="Y323"/>
  <c r="AD323"/>
  <c r="AJ323"/>
  <c r="AO323"/>
  <c r="AT323"/>
  <c r="AY323"/>
  <c r="BC323"/>
  <c r="BH323"/>
  <c r="Y324"/>
  <c r="AD324"/>
  <c r="AJ324"/>
  <c r="AO324"/>
  <c r="AT324"/>
  <c r="AY324"/>
  <c r="BC324"/>
  <c r="BH324"/>
  <c r="Y325"/>
  <c r="AD325"/>
  <c r="AJ325"/>
  <c r="AO325"/>
  <c r="AT325"/>
  <c r="AY325"/>
  <c r="BC325"/>
  <c r="BH325"/>
  <c r="Y326"/>
  <c r="AD326"/>
  <c r="AJ326"/>
  <c r="AO326"/>
  <c r="AT326"/>
  <c r="AY326"/>
  <c r="BC326"/>
  <c r="BH326"/>
  <c r="Y332"/>
  <c r="AD332"/>
  <c r="AJ332"/>
  <c r="AO332"/>
  <c r="AT332"/>
  <c r="AY332"/>
  <c r="BC332"/>
  <c r="BH332"/>
  <c r="Y333"/>
  <c r="AD333"/>
  <c r="AJ333"/>
  <c r="AO333"/>
  <c r="AT333"/>
  <c r="AY333"/>
  <c r="BC333"/>
  <c r="BH333"/>
  <c r="Y334"/>
  <c r="AD334"/>
  <c r="AJ334"/>
  <c r="AO334"/>
  <c r="AT334"/>
  <c r="AY334"/>
  <c r="BC334"/>
  <c r="BH334"/>
  <c r="Y335"/>
  <c r="AD335"/>
  <c r="AJ335"/>
  <c r="AO335"/>
  <c r="AT335"/>
  <c r="AY335"/>
  <c r="BC335"/>
  <c r="BH335"/>
  <c r="Y336"/>
  <c r="AD336"/>
  <c r="AJ336"/>
  <c r="AO336"/>
  <c r="AT336"/>
  <c r="AY336"/>
  <c r="BC336"/>
  <c r="BH336"/>
  <c r="Y337"/>
  <c r="AD337"/>
  <c r="AJ337"/>
  <c r="AO337"/>
  <c r="AT337"/>
  <c r="AY337"/>
  <c r="BC337"/>
  <c r="BH337"/>
  <c r="Y338"/>
  <c r="AD338"/>
  <c r="AJ338"/>
  <c r="AO338"/>
  <c r="AT338"/>
  <c r="AY338"/>
  <c r="BC338"/>
  <c r="BH338"/>
  <c r="Y339"/>
  <c r="AD339"/>
  <c r="AJ339"/>
  <c r="AO339"/>
  <c r="AT339"/>
  <c r="AY339"/>
  <c r="BC339"/>
  <c r="BH339"/>
  <c r="Y340"/>
  <c r="AD340"/>
  <c r="AJ340"/>
  <c r="AO340"/>
  <c r="AT340"/>
  <c r="AY340"/>
  <c r="BC340"/>
  <c r="BH340"/>
  <c r="Y341"/>
  <c r="AD341"/>
  <c r="AJ341"/>
  <c r="AO341"/>
  <c r="AT341"/>
  <c r="AY341"/>
  <c r="BC341"/>
  <c r="BH341"/>
  <c r="Y342"/>
  <c r="AD342"/>
  <c r="AJ342"/>
  <c r="AO342"/>
  <c r="AT342"/>
  <c r="AY342"/>
  <c r="BC342"/>
  <c r="BH342"/>
  <c r="Y343"/>
  <c r="AD343"/>
  <c r="AJ343"/>
  <c r="AO343"/>
  <c r="AT343"/>
  <c r="AY343"/>
  <c r="BC343"/>
  <c r="BH343"/>
  <c r="Y344"/>
  <c r="AD344"/>
  <c r="AJ344"/>
  <c r="AO344"/>
  <c r="AT344"/>
  <c r="AY344"/>
  <c r="BC344"/>
  <c r="BH344"/>
  <c r="Y345"/>
  <c r="AD345"/>
  <c r="AJ345"/>
  <c r="AO345"/>
  <c r="AT345"/>
  <c r="AY345"/>
  <c r="BC345"/>
  <c r="BH345"/>
  <c r="Y346"/>
  <c r="AD346"/>
  <c r="AJ346"/>
  <c r="AO346"/>
  <c r="AT346"/>
  <c r="AY346"/>
  <c r="BC346"/>
  <c r="BH346"/>
  <c r="Y347"/>
  <c r="AD347"/>
  <c r="AJ347"/>
  <c r="AO347"/>
  <c r="AT347"/>
  <c r="AY347"/>
  <c r="BC347"/>
  <c r="BH347"/>
  <c r="Y348"/>
  <c r="AD348"/>
  <c r="AJ348"/>
  <c r="AO348"/>
  <c r="AT348"/>
  <c r="AY348"/>
  <c r="BC348"/>
  <c r="BH348"/>
  <c r="Y349"/>
  <c r="AD349"/>
  <c r="AJ349"/>
  <c r="AO349"/>
  <c r="AT349"/>
  <c r="AY349"/>
  <c r="BC349"/>
  <c r="BH349"/>
  <c r="Y350"/>
  <c r="AD350"/>
  <c r="AJ350"/>
  <c r="AO350"/>
  <c r="AT350"/>
  <c r="AY350"/>
  <c r="BC350"/>
  <c r="BH350"/>
  <c r="Y351"/>
  <c r="AD351"/>
  <c r="AJ351"/>
  <c r="AO351"/>
  <c r="AT351"/>
  <c r="AY351"/>
  <c r="BC351"/>
  <c r="BH351"/>
  <c r="Y352"/>
  <c r="AD352"/>
  <c r="AJ352"/>
  <c r="AO352"/>
  <c r="AT352"/>
  <c r="AY352"/>
  <c r="BC352"/>
  <c r="BH352"/>
  <c r="Y358"/>
  <c r="AD358"/>
  <c r="AJ358"/>
  <c r="AO358"/>
  <c r="AT358"/>
  <c r="AY358"/>
  <c r="BC358"/>
  <c r="BH358"/>
  <c r="Y359"/>
  <c r="AD359"/>
  <c r="AJ359"/>
  <c r="AO359"/>
  <c r="AT359"/>
  <c r="AY359"/>
  <c r="BC359"/>
  <c r="BH359"/>
  <c r="Y360"/>
  <c r="AD360"/>
  <c r="AJ360"/>
  <c r="AO360"/>
  <c r="AT360"/>
  <c r="AY360"/>
  <c r="BC360"/>
  <c r="BH360"/>
  <c r="Y361"/>
  <c r="AD361"/>
  <c r="AJ361"/>
  <c r="AO361"/>
  <c r="AT361"/>
  <c r="AY361"/>
  <c r="BC361"/>
  <c r="BH361"/>
  <c r="Y362"/>
  <c r="AD362"/>
  <c r="AJ362"/>
  <c r="AO362"/>
  <c r="AT362"/>
  <c r="AY362"/>
  <c r="BC362"/>
  <c r="BH362"/>
  <c r="Y363"/>
  <c r="AD363"/>
  <c r="AJ363"/>
  <c r="AO363"/>
  <c r="AT363"/>
  <c r="AY363"/>
  <c r="BC363"/>
  <c r="BH363"/>
  <c r="Y364"/>
  <c r="AD364"/>
  <c r="AJ364"/>
  <c r="AO364"/>
  <c r="AT364"/>
  <c r="AY364"/>
  <c r="BC364"/>
  <c r="BH364"/>
  <c r="Y365"/>
  <c r="AD365"/>
  <c r="AJ365"/>
  <c r="AO365"/>
  <c r="AT365"/>
  <c r="AY365"/>
  <c r="BC365"/>
  <c r="BH365"/>
  <c r="Y366"/>
  <c r="AD366"/>
  <c r="AJ366"/>
  <c r="AO366"/>
  <c r="AT366"/>
  <c r="AY366"/>
  <c r="BC366"/>
  <c r="BH366"/>
  <c r="Y367"/>
  <c r="AD367"/>
  <c r="AJ367"/>
  <c r="AO367"/>
  <c r="AT367"/>
  <c r="AY367"/>
  <c r="BC367"/>
  <c r="BH367"/>
  <c r="Y368"/>
  <c r="AD368"/>
  <c r="AJ368"/>
  <c r="AO368"/>
  <c r="AT368"/>
  <c r="AY368"/>
  <c r="BC368"/>
  <c r="BH368"/>
  <c r="Y369"/>
  <c r="AD369"/>
  <c r="AJ369"/>
  <c r="AO369"/>
  <c r="AT369"/>
  <c r="AY369"/>
  <c r="BC369"/>
  <c r="BH369"/>
  <c r="Y370"/>
  <c r="AD370"/>
  <c r="AJ370"/>
  <c r="AO370"/>
  <c r="AT370"/>
  <c r="AY370"/>
  <c r="BC370"/>
  <c r="BH370"/>
  <c r="Y371"/>
  <c r="AD371"/>
  <c r="AJ371"/>
  <c r="AO371"/>
  <c r="AT371"/>
  <c r="AY371"/>
  <c r="BC371"/>
  <c r="BH371"/>
  <c r="Y372"/>
  <c r="AD372"/>
  <c r="AJ372"/>
  <c r="AO372"/>
  <c r="AT372"/>
  <c r="AY372"/>
  <c r="BC372"/>
  <c r="BH372"/>
  <c r="Y373"/>
  <c r="AD373"/>
  <c r="AJ373"/>
  <c r="AO373"/>
  <c r="AT373"/>
  <c r="AY373"/>
  <c r="BC373"/>
  <c r="BH373"/>
  <c r="Y374"/>
  <c r="AD374"/>
  <c r="AJ374"/>
  <c r="AO374"/>
  <c r="AT374"/>
  <c r="AY374"/>
  <c r="BC374"/>
  <c r="BH374"/>
  <c r="Y375"/>
  <c r="AD375"/>
  <c r="AJ375"/>
  <c r="AO375"/>
  <c r="AT375"/>
  <c r="AY375"/>
  <c r="BC375"/>
  <c r="BH375"/>
  <c r="Y376"/>
  <c r="AD376"/>
  <c r="AJ376"/>
  <c r="AO376"/>
  <c r="AT376"/>
  <c r="AY376"/>
  <c r="BC376"/>
  <c r="BH376"/>
  <c r="Y377"/>
  <c r="AD377"/>
  <c r="AJ377"/>
  <c r="AO377"/>
  <c r="AT377"/>
  <c r="AY377"/>
  <c r="BC377"/>
  <c r="BH377"/>
  <c r="Y378"/>
  <c r="AD378"/>
  <c r="AJ378"/>
  <c r="AO378"/>
  <c r="AT378"/>
  <c r="AY378"/>
  <c r="BC378"/>
  <c r="BH378"/>
  <c r="Y379"/>
  <c r="AD379"/>
  <c r="AJ379"/>
  <c r="AO379"/>
  <c r="AT379"/>
  <c r="AY379"/>
  <c r="BC379"/>
  <c r="BH379"/>
  <c r="Y385"/>
  <c r="AD385"/>
  <c r="AJ385"/>
  <c r="AO385"/>
  <c r="AT385"/>
  <c r="AY385"/>
  <c r="BC385"/>
  <c r="BH385"/>
  <c r="Y386"/>
  <c r="AD386"/>
  <c r="AJ386"/>
  <c r="AO386"/>
  <c r="AT386"/>
  <c r="AY386"/>
  <c r="BC386"/>
  <c r="BH386"/>
  <c r="Y387"/>
  <c r="AD387"/>
  <c r="AJ387"/>
  <c r="AO387"/>
  <c r="AT387"/>
  <c r="AY387"/>
  <c r="BC387"/>
  <c r="BH387"/>
  <c r="Y388"/>
  <c r="AD388"/>
  <c r="AJ388"/>
  <c r="AO388"/>
  <c r="AT388"/>
  <c r="AY388"/>
  <c r="BC388"/>
  <c r="BH388"/>
  <c r="Y389"/>
  <c r="AD389"/>
  <c r="AJ389"/>
  <c r="AO389"/>
  <c r="AT389"/>
  <c r="AY389"/>
  <c r="BC389"/>
  <c r="BH389"/>
  <c r="Y390"/>
  <c r="AD390"/>
  <c r="AJ390"/>
  <c r="AO390"/>
  <c r="AT390"/>
  <c r="AY390"/>
  <c r="BC390"/>
  <c r="BH390"/>
  <c r="Y391"/>
  <c r="AD391"/>
  <c r="AJ391"/>
  <c r="AO391"/>
  <c r="AT391"/>
  <c r="AY391"/>
  <c r="BC391"/>
  <c r="BH391"/>
  <c r="Y392"/>
  <c r="AD392"/>
  <c r="AJ392"/>
  <c r="AO392"/>
  <c r="AT392"/>
  <c r="AY392"/>
  <c r="BC392"/>
  <c r="BH392"/>
  <c r="Y393"/>
  <c r="AD393"/>
  <c r="AJ393"/>
  <c r="AO393"/>
  <c r="AT393"/>
  <c r="AY393"/>
  <c r="BC393"/>
  <c r="BH393"/>
  <c r="Y394"/>
  <c r="AD394"/>
  <c r="AJ394"/>
  <c r="AO394"/>
  <c r="AT394"/>
  <c r="AY394"/>
  <c r="BC394"/>
  <c r="BH394"/>
  <c r="Y395"/>
  <c r="AD395"/>
  <c r="AJ395"/>
  <c r="AO395"/>
  <c r="AT395"/>
  <c r="AY395"/>
  <c r="BC395"/>
  <c r="BH395"/>
  <c r="Y396"/>
  <c r="AD396"/>
  <c r="AJ396"/>
  <c r="AO396"/>
  <c r="AT396"/>
  <c r="AY396"/>
  <c r="BC396"/>
  <c r="BH396"/>
  <c r="Y397"/>
  <c r="AD397"/>
  <c r="AJ397"/>
  <c r="AO397"/>
  <c r="AT397"/>
  <c r="AY397"/>
  <c r="BC397"/>
  <c r="BH397"/>
  <c r="Y398"/>
  <c r="AD398"/>
  <c r="AJ398"/>
  <c r="AO398"/>
  <c r="AT398"/>
  <c r="AY398"/>
  <c r="BC398"/>
  <c r="BH398"/>
  <c r="Y399"/>
  <c r="AD399"/>
  <c r="AJ399"/>
  <c r="AO399"/>
  <c r="AT399"/>
  <c r="AY399"/>
  <c r="BC399"/>
  <c r="BH399"/>
  <c r="Y400"/>
  <c r="AD400"/>
  <c r="AJ400"/>
  <c r="AO400"/>
  <c r="AT400"/>
  <c r="AY400"/>
  <c r="BC400"/>
  <c r="BH400"/>
  <c r="Y401"/>
  <c r="AD401"/>
  <c r="AJ401"/>
  <c r="AO401"/>
  <c r="AT401"/>
  <c r="AY401"/>
  <c r="BC401"/>
  <c r="BH401"/>
  <c r="Y402"/>
  <c r="AD402"/>
  <c r="AJ402"/>
  <c r="AO402"/>
  <c r="AT402"/>
  <c r="AY402"/>
  <c r="BC402"/>
  <c r="BH402"/>
  <c r="Y403"/>
  <c r="AD403"/>
  <c r="AJ403"/>
  <c r="AO403"/>
  <c r="AT403"/>
  <c r="AY403"/>
  <c r="BC403"/>
  <c r="BH403"/>
  <c r="Y404"/>
  <c r="AD404"/>
  <c r="AJ404"/>
  <c r="AO404"/>
  <c r="AT404"/>
  <c r="AY404"/>
  <c r="BC404"/>
  <c r="BH404"/>
  <c r="Y410"/>
  <c r="AD410"/>
  <c r="AJ410"/>
  <c r="AO410"/>
  <c r="AT410"/>
  <c r="AY410"/>
  <c r="BC410"/>
  <c r="BH410"/>
  <c r="Y411"/>
  <c r="AD411"/>
  <c r="AJ411"/>
  <c r="AO411"/>
  <c r="AT411"/>
  <c r="AY411"/>
  <c r="BC411"/>
  <c r="BH411"/>
  <c r="Y412"/>
  <c r="AD412"/>
  <c r="AJ412"/>
  <c r="AO412"/>
  <c r="AT412"/>
  <c r="AY412"/>
  <c r="BC412"/>
  <c r="BH412"/>
  <c r="Y413"/>
  <c r="AD413"/>
  <c r="AJ413"/>
  <c r="AO413"/>
  <c r="AT413"/>
  <c r="AY413"/>
  <c r="BC413"/>
  <c r="BH413"/>
  <c r="Y414"/>
  <c r="AD414"/>
  <c r="AJ414"/>
  <c r="AO414"/>
  <c r="AT414"/>
  <c r="AY414"/>
  <c r="BC414"/>
  <c r="BH414"/>
  <c r="Y415"/>
  <c r="AD415"/>
  <c r="AJ415"/>
  <c r="AO415"/>
  <c r="AT415"/>
  <c r="AY415"/>
  <c r="BC415"/>
  <c r="BH415"/>
  <c r="Y416"/>
  <c r="AD416"/>
  <c r="AJ416"/>
  <c r="AO416"/>
  <c r="AT416"/>
  <c r="AY416"/>
  <c r="BC416"/>
  <c r="BH416"/>
  <c r="Y417"/>
  <c r="AD417"/>
  <c r="AJ417"/>
  <c r="AO417"/>
  <c r="AT417"/>
  <c r="AY417"/>
  <c r="BC417"/>
  <c r="BH417"/>
  <c r="Y418"/>
  <c r="AD418"/>
  <c r="AJ418"/>
  <c r="AO418"/>
  <c r="AT418"/>
  <c r="AY418"/>
  <c r="BC418"/>
  <c r="BH418"/>
  <c r="Y419"/>
  <c r="AD419"/>
  <c r="AJ419"/>
  <c r="AO419"/>
  <c r="AT419"/>
  <c r="AY419"/>
  <c r="BC419"/>
  <c r="BH419"/>
  <c r="Y420"/>
  <c r="AD420"/>
  <c r="AJ420"/>
  <c r="AO420"/>
  <c r="AT420"/>
  <c r="AY420"/>
  <c r="BC420"/>
  <c r="BH420"/>
  <c r="Y421"/>
  <c r="AD421"/>
  <c r="AJ421"/>
  <c r="AO421"/>
  <c r="AT421"/>
  <c r="AY421"/>
  <c r="BC421"/>
  <c r="BH421"/>
  <c r="Y422"/>
  <c r="AD422"/>
  <c r="AJ422"/>
  <c r="AO422"/>
  <c r="AT422"/>
  <c r="AY422"/>
  <c r="BC422"/>
  <c r="BH422"/>
  <c r="Y423"/>
  <c r="AD423"/>
  <c r="AJ423"/>
  <c r="AO423"/>
  <c r="AT423"/>
  <c r="AY423"/>
  <c r="BC423"/>
  <c r="BH423"/>
  <c r="Y424"/>
  <c r="AD424"/>
  <c r="AJ424"/>
  <c r="AO424"/>
  <c r="AT424"/>
  <c r="AY424"/>
  <c r="BC424"/>
  <c r="BH424"/>
  <c r="Y425"/>
  <c r="AD425"/>
  <c r="AJ425"/>
  <c r="AO425"/>
  <c r="AT425"/>
  <c r="AY425"/>
  <c r="BC425"/>
  <c r="BH425"/>
  <c r="Y426"/>
  <c r="AD426"/>
  <c r="AJ426"/>
  <c r="AO426"/>
  <c r="AT426"/>
  <c r="AY426"/>
  <c r="BC426"/>
  <c r="BH426"/>
  <c r="Y427"/>
  <c r="AD427"/>
  <c r="AJ427"/>
  <c r="AO427"/>
  <c r="AT427"/>
  <c r="AY427"/>
  <c r="BC427"/>
  <c r="BH427"/>
  <c r="Y428"/>
  <c r="AD428"/>
  <c r="AJ428"/>
  <c r="AO428"/>
  <c r="AT428"/>
  <c r="AY428"/>
  <c r="BC428"/>
  <c r="BH428"/>
  <c r="Y434"/>
  <c r="AD434"/>
  <c r="AJ434"/>
  <c r="AO434"/>
  <c r="AT434"/>
  <c r="AY434"/>
  <c r="BC434"/>
  <c r="BH434"/>
  <c r="Y435"/>
  <c r="AD435"/>
  <c r="AJ435"/>
  <c r="AO435"/>
  <c r="AT435"/>
  <c r="AY435"/>
  <c r="BC435"/>
  <c r="BH435"/>
  <c r="Y436"/>
  <c r="AD436"/>
  <c r="AJ436"/>
  <c r="AO436"/>
  <c r="AT436"/>
  <c r="AY436"/>
  <c r="BC436"/>
  <c r="BH436"/>
  <c r="Y437"/>
  <c r="AD437"/>
  <c r="AJ437"/>
  <c r="AO437"/>
  <c r="AT437"/>
  <c r="AY437"/>
  <c r="BC437"/>
  <c r="BH437"/>
  <c r="Y438"/>
  <c r="AD438"/>
  <c r="AJ438"/>
  <c r="AO438"/>
  <c r="AT438"/>
  <c r="AY438"/>
  <c r="BC438"/>
  <c r="BH438"/>
  <c r="Y439"/>
  <c r="AD439"/>
  <c r="AJ439"/>
  <c r="AO439"/>
  <c r="AT439"/>
  <c r="AY439"/>
  <c r="BC439"/>
  <c r="BH439"/>
  <c r="Y440"/>
  <c r="AD440"/>
  <c r="AJ440"/>
  <c r="AO440"/>
  <c r="AT440"/>
  <c r="AY440"/>
  <c r="BC440"/>
  <c r="BH440"/>
  <c r="Y441"/>
  <c r="AD441"/>
  <c r="AJ441"/>
  <c r="AO441"/>
  <c r="AT441"/>
  <c r="AY441"/>
  <c r="BC441"/>
  <c r="BH441"/>
  <c r="Y442"/>
  <c r="AD442"/>
  <c r="AJ442"/>
  <c r="AO442"/>
  <c r="AT442"/>
  <c r="AY442"/>
  <c r="BC442"/>
  <c r="BH442"/>
  <c r="Y443"/>
  <c r="AD443"/>
  <c r="AJ443"/>
  <c r="AO443"/>
  <c r="AT443"/>
  <c r="AY443"/>
  <c r="BC443"/>
  <c r="BH443"/>
  <c r="Y444"/>
  <c r="AD444"/>
  <c r="AJ444"/>
  <c r="AO444"/>
  <c r="AT444"/>
  <c r="AY444"/>
  <c r="BC444"/>
  <c r="BH444"/>
  <c r="Y445"/>
  <c r="AD445"/>
  <c r="AJ445"/>
  <c r="AO445"/>
  <c r="AT445"/>
  <c r="AY445"/>
  <c r="BC445"/>
  <c r="BH445"/>
  <c r="Y446"/>
  <c r="AD446"/>
  <c r="AJ446"/>
  <c r="AO446"/>
  <c r="AT446"/>
  <c r="AY446"/>
  <c r="BC446"/>
  <c r="BH446"/>
  <c r="Y447"/>
  <c r="AD447"/>
  <c r="AJ447"/>
  <c r="AO447"/>
  <c r="AT447"/>
  <c r="AY447"/>
  <c r="BC447"/>
  <c r="BH447"/>
  <c r="Y448"/>
  <c r="AD448"/>
  <c r="AJ448"/>
  <c r="AO448"/>
  <c r="AT448"/>
  <c r="AY448"/>
  <c r="BC448"/>
  <c r="BH448"/>
  <c r="Y449"/>
  <c r="AD449"/>
  <c r="AJ449"/>
  <c r="AO449"/>
  <c r="AT449"/>
  <c r="AY449"/>
  <c r="BC449"/>
  <c r="BH449"/>
  <c r="Y450"/>
  <c r="AD450"/>
  <c r="AJ450"/>
  <c r="AO450"/>
  <c r="AT450"/>
  <c r="AY450"/>
  <c r="BC450"/>
  <c r="BH450"/>
  <c r="Y451"/>
  <c r="AD451"/>
  <c r="AJ451"/>
  <c r="AO451"/>
  <c r="AT451"/>
  <c r="AY451"/>
  <c r="BC451"/>
  <c r="BH451"/>
  <c r="Y457"/>
  <c r="AD457"/>
  <c r="AJ457"/>
  <c r="AO457"/>
  <c r="AT457"/>
  <c r="AY457"/>
  <c r="BC457"/>
  <c r="BH457"/>
  <c r="Y458"/>
  <c r="AD458"/>
  <c r="AJ458"/>
  <c r="AO458"/>
  <c r="AT458"/>
  <c r="AY458"/>
  <c r="BC458"/>
  <c r="BH458"/>
  <c r="Y459"/>
  <c r="AD459"/>
  <c r="AJ459"/>
  <c r="AO459"/>
  <c r="AT459"/>
  <c r="AY459"/>
  <c r="BC459"/>
  <c r="BH459"/>
  <c r="Y460"/>
  <c r="AD460"/>
  <c r="AJ460"/>
  <c r="AO460"/>
  <c r="AT460"/>
  <c r="AY460"/>
  <c r="BC460"/>
  <c r="BH460"/>
  <c r="Y461"/>
  <c r="AD461"/>
  <c r="AJ461"/>
  <c r="AO461"/>
  <c r="AT461"/>
  <c r="AY461"/>
  <c r="BC461"/>
  <c r="BH461"/>
  <c r="Y462"/>
  <c r="AD462"/>
  <c r="AJ462"/>
  <c r="AO462"/>
  <c r="AT462"/>
  <c r="AY462"/>
  <c r="BC462"/>
  <c r="BH462"/>
  <c r="Y463"/>
  <c r="AD463"/>
  <c r="AJ463"/>
  <c r="AO463"/>
  <c r="AT463"/>
  <c r="AY463"/>
  <c r="BC463"/>
  <c r="BH463"/>
  <c r="Y464"/>
  <c r="AD464"/>
  <c r="AJ464"/>
  <c r="AO464"/>
  <c r="AT464"/>
  <c r="AY464"/>
  <c r="BC464"/>
  <c r="BH464"/>
  <c r="Y465"/>
  <c r="AD465"/>
  <c r="AJ465"/>
  <c r="AO465"/>
  <c r="AT465"/>
  <c r="AY465"/>
  <c r="BC465"/>
  <c r="BH465"/>
  <c r="Y466"/>
  <c r="AD466"/>
  <c r="AJ466"/>
  <c r="AO466"/>
  <c r="AT466"/>
  <c r="AY466"/>
  <c r="BC466"/>
  <c r="BH466"/>
  <c r="Y467"/>
  <c r="AD467"/>
  <c r="AJ467"/>
  <c r="AO467"/>
  <c r="AT467"/>
  <c r="AY467"/>
  <c r="BC467"/>
  <c r="BH467"/>
  <c r="Y468"/>
  <c r="AD468"/>
  <c r="AJ468"/>
  <c r="AO468"/>
  <c r="AT468"/>
  <c r="AY468"/>
  <c r="BC468"/>
  <c r="BH468"/>
  <c r="Y469"/>
  <c r="AD469"/>
  <c r="AJ469"/>
  <c r="AO469"/>
  <c r="AT469"/>
  <c r="AY469"/>
  <c r="BC469"/>
  <c r="BH469"/>
  <c r="Y470"/>
  <c r="AD470"/>
  <c r="AJ470"/>
  <c r="AO470"/>
  <c r="AT470"/>
  <c r="AY470"/>
  <c r="BC470"/>
  <c r="BH470"/>
  <c r="Y471"/>
  <c r="AD471"/>
  <c r="AJ471"/>
  <c r="AO471"/>
  <c r="AT471"/>
  <c r="AY471"/>
  <c r="BC471"/>
  <c r="BH471"/>
  <c r="Y472"/>
  <c r="AD472"/>
  <c r="AJ472"/>
  <c r="AO472"/>
  <c r="AT472"/>
  <c r="AY472"/>
  <c r="BC472"/>
  <c r="BH472"/>
  <c r="Y473"/>
  <c r="AD473"/>
  <c r="AJ473"/>
  <c r="AO473"/>
  <c r="AT473"/>
  <c r="AY473"/>
  <c r="BC473"/>
  <c r="BH473"/>
  <c r="Y474"/>
  <c r="AD474"/>
  <c r="AJ474"/>
  <c r="AO474"/>
  <c r="AT474"/>
  <c r="AY474"/>
  <c r="BC474"/>
  <c r="BH474"/>
  <c r="Y475"/>
  <c r="AD475"/>
  <c r="AJ475"/>
  <c r="AO475"/>
  <c r="AT475"/>
  <c r="AY475"/>
  <c r="BC475"/>
  <c r="BH475"/>
  <c r="Y476"/>
  <c r="AD476"/>
  <c r="AJ476"/>
  <c r="AO476"/>
  <c r="AT476"/>
  <c r="AY476"/>
  <c r="BC476"/>
  <c r="BH476"/>
  <c r="Y477"/>
  <c r="AD477"/>
  <c r="AJ477"/>
  <c r="AO477"/>
  <c r="AT477"/>
  <c r="AY477"/>
  <c r="BC477"/>
  <c r="BH477"/>
  <c r="Y483"/>
  <c r="AD483"/>
  <c r="AJ483"/>
  <c r="AO483"/>
  <c r="AT483"/>
  <c r="AY483"/>
  <c r="BC483"/>
  <c r="BH483"/>
  <c r="Y484"/>
  <c r="AD484"/>
  <c r="AJ484"/>
  <c r="AO484"/>
  <c r="AT484"/>
  <c r="AY484"/>
  <c r="BC484"/>
  <c r="BH484"/>
  <c r="Y485"/>
  <c r="AD485"/>
  <c r="AJ485"/>
  <c r="AO485"/>
  <c r="AT485"/>
  <c r="AY485"/>
  <c r="BC485"/>
  <c r="BH485"/>
  <c r="Y486"/>
  <c r="AD486"/>
  <c r="AJ486"/>
  <c r="AO486"/>
  <c r="AT486"/>
  <c r="AY486"/>
  <c r="BC486"/>
  <c r="BH486"/>
  <c r="Y487"/>
  <c r="AD487"/>
  <c r="AJ487"/>
  <c r="AO487"/>
  <c r="AT487"/>
  <c r="AY487"/>
  <c r="BC487"/>
  <c r="BH487"/>
  <c r="Y488"/>
  <c r="AD488"/>
  <c r="AJ488"/>
  <c r="AO488"/>
  <c r="AT488"/>
  <c r="AY488"/>
  <c r="BC488"/>
  <c r="BH488"/>
  <c r="Y489"/>
  <c r="AD489"/>
  <c r="AJ489"/>
  <c r="AO489"/>
  <c r="AT489"/>
  <c r="AY489"/>
  <c r="BC489"/>
  <c r="BH489"/>
  <c r="Y490"/>
  <c r="AD490"/>
  <c r="AJ490"/>
  <c r="AO490"/>
  <c r="AT490"/>
  <c r="AY490"/>
  <c r="BC490"/>
  <c r="BH490"/>
  <c r="Y491"/>
  <c r="AD491"/>
  <c r="AJ491"/>
  <c r="AO491"/>
  <c r="AT491"/>
  <c r="AY491"/>
  <c r="BC491"/>
  <c r="BH491"/>
  <c r="Y492"/>
  <c r="AD492"/>
  <c r="AJ492"/>
  <c r="AO492"/>
  <c r="AT492"/>
  <c r="AY492"/>
  <c r="BC492"/>
  <c r="BH492"/>
  <c r="Y493"/>
  <c r="AD493"/>
  <c r="AJ493"/>
  <c r="AO493"/>
  <c r="AT493"/>
  <c r="AY493"/>
  <c r="BC493"/>
  <c r="BH493"/>
  <c r="Y494"/>
  <c r="AD494"/>
  <c r="AJ494"/>
  <c r="AO494"/>
  <c r="AT494"/>
  <c r="AY494"/>
  <c r="BC494"/>
  <c r="BH494"/>
  <c r="Y495"/>
  <c r="AD495"/>
  <c r="AJ495"/>
  <c r="AO495"/>
  <c r="AT495"/>
  <c r="AY495"/>
  <c r="BC495"/>
  <c r="BH495"/>
  <c r="Y496"/>
  <c r="AD496"/>
  <c r="AJ496"/>
  <c r="AO496"/>
  <c r="AT496"/>
  <c r="AY496"/>
  <c r="BC496"/>
  <c r="BH496"/>
  <c r="Y497"/>
  <c r="AD497"/>
  <c r="AJ497"/>
  <c r="AO497"/>
  <c r="AT497"/>
  <c r="AY497"/>
  <c r="BC497"/>
  <c r="BH497"/>
  <c r="Y498"/>
  <c r="AD498"/>
  <c r="AJ498"/>
  <c r="AO498"/>
  <c r="AT498"/>
  <c r="AY498"/>
  <c r="BC498"/>
  <c r="BH498"/>
  <c r="Y499"/>
  <c r="AD499"/>
  <c r="AJ499"/>
  <c r="AO499"/>
  <c r="AT499"/>
  <c r="AY499"/>
  <c r="BC499"/>
  <c r="BH499"/>
  <c r="Y500"/>
  <c r="AD500"/>
  <c r="AJ500"/>
  <c r="AO500"/>
  <c r="AT500"/>
  <c r="AY500"/>
  <c r="BC500"/>
  <c r="BH500"/>
  <c r="Y501"/>
  <c r="AD501"/>
  <c r="AJ501"/>
  <c r="AO501"/>
  <c r="AT501"/>
  <c r="AY501"/>
  <c r="BC501"/>
  <c r="BH501"/>
  <c r="Y502"/>
  <c r="AD502"/>
  <c r="AJ502"/>
  <c r="AO502"/>
  <c r="AT502"/>
  <c r="AY502"/>
  <c r="BC502"/>
  <c r="BH502"/>
  <c r="Y503"/>
  <c r="AD503"/>
  <c r="AJ503"/>
  <c r="AO503"/>
  <c r="AT503"/>
  <c r="AY503"/>
  <c r="BC503"/>
  <c r="BH503"/>
  <c r="Y504"/>
  <c r="AD504"/>
  <c r="AJ504"/>
  <c r="AO504"/>
  <c r="AT504"/>
  <c r="AY504"/>
  <c r="BC504"/>
  <c r="BH504"/>
  <c r="Y505"/>
  <c r="AD505"/>
  <c r="AJ505"/>
  <c r="AO505"/>
  <c r="AT505"/>
  <c r="AY505"/>
  <c r="BC505"/>
  <c r="BH505"/>
  <c r="Y506"/>
  <c r="AD506"/>
  <c r="AJ506"/>
  <c r="AO506"/>
  <c r="AT506"/>
  <c r="AY506"/>
  <c r="BC506"/>
  <c r="BH506"/>
  <c r="Y512"/>
  <c r="AD512"/>
  <c r="AJ512"/>
  <c r="AO512"/>
  <c r="AT512"/>
  <c r="AY512"/>
  <c r="BC512"/>
  <c r="BH512"/>
  <c r="Y513"/>
  <c r="AD513"/>
  <c r="AJ513"/>
  <c r="AO513"/>
  <c r="AT513"/>
  <c r="AY513"/>
  <c r="BC513"/>
  <c r="BH513"/>
  <c r="Y514"/>
  <c r="AD514"/>
  <c r="AJ514"/>
  <c r="AO514"/>
  <c r="AT514"/>
  <c r="AY514"/>
  <c r="BC514"/>
  <c r="BH514"/>
  <c r="Y515"/>
  <c r="AD515"/>
  <c r="AJ515"/>
  <c r="AO515"/>
  <c r="AT515"/>
  <c r="AY515"/>
  <c r="BC515"/>
  <c r="BH515"/>
  <c r="Y516"/>
  <c r="AD516"/>
  <c r="AJ516"/>
  <c r="AO516"/>
  <c r="AT516"/>
  <c r="AY516"/>
  <c r="BC516"/>
  <c r="BH516"/>
  <c r="Y517"/>
  <c r="AD517"/>
  <c r="AJ517"/>
  <c r="AO517"/>
  <c r="AT517"/>
  <c r="AY517"/>
  <c r="BC517"/>
  <c r="BH517"/>
  <c r="Y518"/>
  <c r="AD518"/>
  <c r="AJ518"/>
  <c r="AO518"/>
  <c r="AT518"/>
  <c r="AY518"/>
  <c r="BC518"/>
  <c r="BH518"/>
  <c r="Y519"/>
  <c r="AD519"/>
  <c r="AJ519"/>
  <c r="AO519"/>
  <c r="AT519"/>
  <c r="AY519"/>
  <c r="BC519"/>
  <c r="BH519"/>
  <c r="Y520"/>
  <c r="AD520"/>
  <c r="AJ520"/>
  <c r="AO520"/>
  <c r="AT520"/>
  <c r="AY520"/>
  <c r="BC520"/>
  <c r="BH520"/>
  <c r="Y521"/>
  <c r="AD521"/>
  <c r="AJ521"/>
  <c r="AO521"/>
  <c r="AT521"/>
  <c r="AY521"/>
  <c r="BC521"/>
  <c r="BH521"/>
  <c r="Y522"/>
  <c r="AD522"/>
  <c r="AJ522"/>
  <c r="AO522"/>
  <c r="AT522"/>
  <c r="AY522"/>
  <c r="BC522"/>
  <c r="BH522"/>
  <c r="Y523"/>
  <c r="AD523"/>
  <c r="AJ523"/>
  <c r="AO523"/>
  <c r="AT523"/>
  <c r="AY523"/>
  <c r="BC523"/>
  <c r="BH523"/>
  <c r="Y524"/>
  <c r="AD524"/>
  <c r="AJ524"/>
  <c r="AO524"/>
  <c r="AT524"/>
  <c r="AY524"/>
  <c r="BC524"/>
  <c r="BH524"/>
  <c r="Y525"/>
  <c r="AD525"/>
  <c r="AJ525"/>
  <c r="AO525"/>
  <c r="AT525"/>
  <c r="AY525"/>
  <c r="BC525"/>
  <c r="BH525"/>
  <c r="Y526"/>
  <c r="AD526"/>
  <c r="AJ526"/>
  <c r="AO526"/>
  <c r="AT526"/>
  <c r="AY526"/>
  <c r="BC526"/>
  <c r="BH526"/>
  <c r="Y527"/>
  <c r="AD527"/>
  <c r="AJ527"/>
  <c r="AO527"/>
  <c r="AT527"/>
  <c r="AY527"/>
  <c r="BC527"/>
  <c r="BH527"/>
  <c r="Y528"/>
  <c r="AD528"/>
  <c r="AJ528"/>
  <c r="AO528"/>
  <c r="AT528"/>
  <c r="AY528"/>
  <c r="BC528"/>
  <c r="BH528"/>
  <c r="Y529"/>
  <c r="AD529"/>
  <c r="AJ529"/>
  <c r="AO529"/>
  <c r="AT529"/>
  <c r="AY529"/>
  <c r="BC529"/>
  <c r="BH529"/>
  <c r="Y535"/>
  <c r="AD535"/>
  <c r="AJ535"/>
  <c r="AO535"/>
  <c r="AT535"/>
  <c r="AY535"/>
  <c r="BC535"/>
  <c r="BH535"/>
  <c r="Y536"/>
  <c r="AD536"/>
  <c r="AJ536"/>
  <c r="AO536"/>
  <c r="AT536"/>
  <c r="AY536"/>
  <c r="BC536"/>
  <c r="BH536"/>
  <c r="Y537"/>
  <c r="AD537"/>
  <c r="AJ537"/>
  <c r="AO537"/>
  <c r="AT537"/>
  <c r="AY537"/>
  <c r="BC537"/>
  <c r="BH537"/>
  <c r="Y538"/>
  <c r="AD538"/>
  <c r="AJ538"/>
  <c r="AO538"/>
  <c r="AT538"/>
  <c r="AY538"/>
  <c r="BC538"/>
  <c r="BH538"/>
  <c r="Y539"/>
  <c r="AD539"/>
  <c r="AJ539"/>
  <c r="AO539"/>
  <c r="AT539"/>
  <c r="AY539"/>
  <c r="BC539"/>
  <c r="BH539"/>
  <c r="Y540"/>
  <c r="AD540"/>
  <c r="AJ540"/>
  <c r="AO540"/>
  <c r="AT540"/>
  <c r="AY540"/>
  <c r="BC540"/>
  <c r="BH540"/>
  <c r="Y541"/>
  <c r="AD541"/>
  <c r="AJ541"/>
  <c r="AO541"/>
  <c r="AT541"/>
  <c r="AY541"/>
  <c r="BC541"/>
  <c r="BH541"/>
  <c r="Y542"/>
  <c r="AD542"/>
  <c r="AJ542"/>
  <c r="AO542"/>
  <c r="AT542"/>
  <c r="AY542"/>
  <c r="BC542"/>
  <c r="BH542"/>
  <c r="Y543"/>
  <c r="AD543"/>
  <c r="AJ543"/>
  <c r="AO543"/>
  <c r="AT543"/>
  <c r="AY543"/>
  <c r="BC543"/>
  <c r="BH543"/>
  <c r="Y544"/>
  <c r="AD544"/>
  <c r="AJ544"/>
  <c r="AO544"/>
  <c r="AT544"/>
  <c r="AY544"/>
  <c r="BC544"/>
  <c r="BH544"/>
  <c r="Y545"/>
  <c r="AD545"/>
  <c r="AJ545"/>
  <c r="AO545"/>
  <c r="AT545"/>
  <c r="AY545"/>
  <c r="BC545"/>
  <c r="BH545"/>
  <c r="Y546"/>
  <c r="AD546"/>
  <c r="AJ546"/>
  <c r="AO546"/>
  <c r="AT546"/>
  <c r="AY546"/>
  <c r="BC546"/>
  <c r="BH546"/>
  <c r="Y547"/>
  <c r="AD547"/>
  <c r="AJ547"/>
  <c r="AO547"/>
  <c r="AT547"/>
  <c r="AY547"/>
  <c r="BC547"/>
  <c r="BH547"/>
  <c r="Y548"/>
  <c r="AD548"/>
  <c r="AJ548"/>
  <c r="AO548"/>
  <c r="AT548"/>
  <c r="AY548"/>
  <c r="BC548"/>
  <c r="BH548"/>
  <c r="Y549"/>
  <c r="AD549"/>
  <c r="AJ549"/>
  <c r="AO549"/>
  <c r="AT549"/>
  <c r="AY549"/>
  <c r="BC549"/>
  <c r="BH549"/>
  <c r="Y550"/>
  <c r="AD550"/>
  <c r="AJ550"/>
  <c r="AO550"/>
  <c r="AT550"/>
  <c r="AY550"/>
  <c r="BC550"/>
  <c r="BH550"/>
  <c r="Y551"/>
  <c r="AD551"/>
  <c r="AJ551"/>
  <c r="AO551"/>
  <c r="AT551"/>
  <c r="AY551"/>
  <c r="BC551"/>
  <c r="BH551"/>
  <c r="Y552"/>
  <c r="AD552"/>
  <c r="AJ552"/>
  <c r="AO552"/>
  <c r="AT552"/>
  <c r="AY552"/>
  <c r="BC552"/>
  <c r="BH552"/>
  <c r="Y553"/>
  <c r="AD553"/>
  <c r="AJ553"/>
  <c r="AO553"/>
  <c r="AT553"/>
  <c r="AY553"/>
  <c r="BC553"/>
  <c r="BH553"/>
  <c r="Y554"/>
  <c r="AD554"/>
  <c r="AJ554"/>
  <c r="AO554"/>
  <c r="AT554"/>
  <c r="AY554"/>
  <c r="BC554"/>
  <c r="BH554"/>
  <c r="Y555"/>
  <c r="AD555"/>
  <c r="AJ555"/>
  <c r="AO555"/>
  <c r="AT555"/>
  <c r="AY555"/>
  <c r="BC555"/>
  <c r="BH555"/>
  <c r="Y556"/>
  <c r="AD556"/>
  <c r="AJ556"/>
  <c r="AO556"/>
  <c r="AT556"/>
  <c r="AY556"/>
  <c r="BC556"/>
  <c r="BH556"/>
  <c r="Y557"/>
  <c r="AD557"/>
  <c r="AJ557"/>
  <c r="AO557"/>
  <c r="AT557"/>
  <c r="AY557"/>
  <c r="BC557"/>
  <c r="BH557"/>
  <c r="Y558"/>
  <c r="AD558"/>
  <c r="AJ558"/>
  <c r="AO558"/>
  <c r="AT558"/>
  <c r="AY558"/>
  <c r="BC558"/>
  <c r="BH558"/>
  <c r="Y564"/>
  <c r="AD564"/>
  <c r="AJ564"/>
  <c r="AO564"/>
  <c r="AT564"/>
  <c r="AY564"/>
  <c r="BC564"/>
  <c r="BH564"/>
  <c r="Y565"/>
  <c r="AD565"/>
  <c r="AJ565"/>
  <c r="AO565"/>
  <c r="AT565"/>
  <c r="AY565"/>
  <c r="BC565"/>
  <c r="BH565"/>
  <c r="Y566"/>
  <c r="AD566"/>
  <c r="AJ566"/>
  <c r="AO566"/>
  <c r="AT566"/>
  <c r="AY566"/>
  <c r="BC566"/>
  <c r="BH566"/>
  <c r="Y567"/>
  <c r="AD567"/>
  <c r="AJ567"/>
  <c r="AO567"/>
  <c r="AT567"/>
  <c r="AY567"/>
  <c r="BC567"/>
  <c r="BH567"/>
  <c r="Y568"/>
  <c r="AD568"/>
  <c r="AJ568"/>
  <c r="AO568"/>
  <c r="AT568"/>
  <c r="AY568"/>
  <c r="BC568"/>
  <c r="BH568"/>
  <c r="Y569"/>
  <c r="AD569"/>
  <c r="AJ569"/>
  <c r="AO569"/>
  <c r="AT569"/>
  <c r="AY569"/>
  <c r="BC569"/>
  <c r="BH569"/>
  <c r="Y570"/>
  <c r="AD570"/>
  <c r="AJ570"/>
  <c r="AO570"/>
  <c r="AT570"/>
  <c r="AY570"/>
  <c r="BC570"/>
  <c r="BH570"/>
  <c r="Y571"/>
  <c r="AD571"/>
  <c r="AJ571"/>
  <c r="AO571"/>
  <c r="AT571"/>
  <c r="AY571"/>
  <c r="BC571"/>
  <c r="BH571"/>
  <c r="Y572"/>
  <c r="AD572"/>
  <c r="AJ572"/>
  <c r="AO572"/>
  <c r="AT572"/>
  <c r="AY572"/>
  <c r="BC572"/>
  <c r="BH572"/>
  <c r="Y573"/>
  <c r="AD573"/>
  <c r="AJ573"/>
  <c r="AO573"/>
  <c r="AT573"/>
  <c r="AY573"/>
  <c r="BC573"/>
  <c r="BH573"/>
  <c r="Y583"/>
  <c r="AD583"/>
  <c r="AJ583"/>
  <c r="AO583"/>
  <c r="AT583"/>
  <c r="AY583"/>
  <c r="BC583"/>
  <c r="BH583"/>
  <c r="Y584"/>
  <c r="AD584"/>
  <c r="AJ584"/>
  <c r="AO584"/>
  <c r="AT584"/>
  <c r="AY584"/>
  <c r="BC584"/>
  <c r="BH584"/>
  <c r="Y585"/>
  <c r="AD585"/>
  <c r="AJ585"/>
  <c r="AO585"/>
  <c r="AT585"/>
  <c r="AY585"/>
  <c r="BC585"/>
  <c r="BH585"/>
  <c r="Y586"/>
  <c r="AD586"/>
  <c r="AJ586"/>
  <c r="AO586"/>
  <c r="AT586"/>
  <c r="AY586"/>
  <c r="BC586"/>
  <c r="BH586"/>
  <c r="Y587"/>
  <c r="AD587"/>
  <c r="AJ587"/>
  <c r="AO587"/>
  <c r="AT587"/>
  <c r="AY587"/>
  <c r="BC587"/>
  <c r="BH587"/>
  <c r="Y588"/>
  <c r="AD588"/>
  <c r="AJ588"/>
  <c r="AO588"/>
  <c r="AT588"/>
  <c r="AY588"/>
  <c r="BC588"/>
  <c r="BH588"/>
  <c r="Y589"/>
  <c r="AD589"/>
  <c r="AJ589"/>
  <c r="AO589"/>
  <c r="AT589"/>
  <c r="AY589"/>
  <c r="BC589"/>
  <c r="BH589"/>
  <c r="Y590"/>
  <c r="AD590"/>
  <c r="AJ590"/>
  <c r="AO590"/>
  <c r="AT590"/>
  <c r="AY590"/>
  <c r="BC590"/>
  <c r="BH590"/>
  <c r="Y591"/>
  <c r="AD591"/>
  <c r="AJ591"/>
  <c r="AO591"/>
  <c r="AT591"/>
  <c r="AY591"/>
  <c r="BC591"/>
  <c r="BH591"/>
  <c r="Y592"/>
  <c r="AD592"/>
  <c r="AJ592"/>
  <c r="AO592"/>
  <c r="AT592"/>
  <c r="AY592"/>
  <c r="BC592"/>
  <c r="BH592"/>
  <c r="D595"/>
  <c r="E438" i="14"/>
  <c r="K437"/>
  <c r="J437"/>
  <c r="I437"/>
  <c r="H437"/>
  <c r="G437"/>
  <c r="F437"/>
  <c r="E437" s="1"/>
  <c r="D437"/>
  <c r="E436"/>
  <c r="E435"/>
  <c r="E434"/>
  <c r="E433"/>
  <c r="E432"/>
  <c r="E431"/>
  <c r="E430"/>
  <c r="E429"/>
  <c r="K428"/>
  <c r="J428"/>
  <c r="I428"/>
  <c r="H428"/>
  <c r="G428"/>
  <c r="F428"/>
  <c r="E428"/>
  <c r="D428"/>
  <c r="E427"/>
  <c r="E426"/>
  <c r="E425"/>
  <c r="E424"/>
  <c r="E423"/>
  <c r="E422"/>
  <c r="E421"/>
  <c r="E420"/>
  <c r="E419"/>
  <c r="K418"/>
  <c r="J418"/>
  <c r="I418"/>
  <c r="H418"/>
  <c r="G418"/>
  <c r="F418"/>
  <c r="E418" s="1"/>
  <c r="D418"/>
  <c r="K417"/>
  <c r="J417"/>
  <c r="I417"/>
  <c r="H417"/>
  <c r="G417"/>
  <c r="F417"/>
  <c r="E417"/>
  <c r="D417"/>
  <c r="E416"/>
  <c r="K415"/>
  <c r="J415"/>
  <c r="I415"/>
  <c r="H415"/>
  <c r="G415"/>
  <c r="F415"/>
  <c r="E415"/>
  <c r="D415"/>
  <c r="E414"/>
  <c r="K413"/>
  <c r="J413"/>
  <c r="I413"/>
  <c r="H413"/>
  <c r="G413"/>
  <c r="F413"/>
  <c r="E413"/>
  <c r="D413"/>
  <c r="E412"/>
  <c r="K411"/>
  <c r="J411"/>
  <c r="I411"/>
  <c r="H411"/>
  <c r="G411"/>
  <c r="F411"/>
  <c r="E411" s="1"/>
  <c r="D411"/>
  <c r="E410"/>
  <c r="E409"/>
  <c r="E408"/>
  <c r="E407"/>
  <c r="E406"/>
  <c r="E405"/>
  <c r="E404"/>
  <c r="K403"/>
  <c r="J403"/>
  <c r="I403"/>
  <c r="H403"/>
  <c r="G403"/>
  <c r="F403"/>
  <c r="E403" s="1"/>
  <c r="D403"/>
  <c r="E402"/>
  <c r="E401"/>
  <c r="E400"/>
  <c r="E399"/>
  <c r="E398"/>
  <c r="E397"/>
  <c r="E396"/>
  <c r="E395"/>
  <c r="E394"/>
  <c r="K393"/>
  <c r="J393"/>
  <c r="I393"/>
  <c r="H393"/>
  <c r="G393"/>
  <c r="F393"/>
  <c r="E393"/>
  <c r="D393"/>
  <c r="K392"/>
  <c r="J392"/>
  <c r="I392"/>
  <c r="H392"/>
  <c r="G392"/>
  <c r="F392"/>
  <c r="E392"/>
  <c r="D392"/>
  <c r="K391"/>
  <c r="K445" s="1"/>
  <c r="J391"/>
  <c r="J445" s="1"/>
  <c r="I391"/>
  <c r="I445" s="1"/>
  <c r="H391"/>
  <c r="H445" s="1"/>
  <c r="G391"/>
  <c r="G445" s="1"/>
  <c r="F391"/>
  <c r="F445" s="1"/>
  <c r="D391"/>
  <c r="D445" s="1"/>
  <c r="E390"/>
  <c r="K389"/>
  <c r="J389"/>
  <c r="I389"/>
  <c r="H389"/>
  <c r="G389"/>
  <c r="F389"/>
  <c r="E389"/>
  <c r="D389"/>
  <c r="K388"/>
  <c r="J388"/>
  <c r="I388"/>
  <c r="H388"/>
  <c r="G388"/>
  <c r="F388"/>
  <c r="E388"/>
  <c r="D388"/>
  <c r="E387"/>
  <c r="E386"/>
  <c r="K385"/>
  <c r="J385"/>
  <c r="I385"/>
  <c r="H385"/>
  <c r="G385"/>
  <c r="F385"/>
  <c r="E385"/>
  <c r="D385"/>
  <c r="E384"/>
  <c r="K383"/>
  <c r="J383"/>
  <c r="I383"/>
  <c r="H383"/>
  <c r="G383"/>
  <c r="F383"/>
  <c r="E383" s="1"/>
  <c r="D383"/>
  <c r="E382"/>
  <c r="K381"/>
  <c r="J381"/>
  <c r="I381"/>
  <c r="H381"/>
  <c r="G381"/>
  <c r="F381"/>
  <c r="E381"/>
  <c r="D381"/>
  <c r="K380"/>
  <c r="J380"/>
  <c r="I380"/>
  <c r="H380"/>
  <c r="G380"/>
  <c r="F380"/>
  <c r="E380"/>
  <c r="D380"/>
  <c r="E379"/>
  <c r="K378"/>
  <c r="J378"/>
  <c r="I378"/>
  <c r="H378"/>
  <c r="G378"/>
  <c r="F378"/>
  <c r="E378"/>
  <c r="D378"/>
  <c r="K377"/>
  <c r="J377"/>
  <c r="I377"/>
  <c r="H377"/>
  <c r="G377"/>
  <c r="F377"/>
  <c r="E377"/>
  <c r="D377"/>
  <c r="E376"/>
  <c r="K375"/>
  <c r="J375"/>
  <c r="I375"/>
  <c r="H375"/>
  <c r="G375"/>
  <c r="F375"/>
  <c r="E375"/>
  <c r="D375"/>
  <c r="E374"/>
  <c r="E373"/>
  <c r="E372"/>
  <c r="K371"/>
  <c r="J371"/>
  <c r="I371"/>
  <c r="H371"/>
  <c r="G371"/>
  <c r="F371"/>
  <c r="E371" s="1"/>
  <c r="D371"/>
  <c r="E370"/>
  <c r="K369"/>
  <c r="J369"/>
  <c r="I369"/>
  <c r="H369"/>
  <c r="G369"/>
  <c r="F369"/>
  <c r="E369"/>
  <c r="D369"/>
  <c r="K368"/>
  <c r="J368"/>
  <c r="I368"/>
  <c r="H368"/>
  <c r="G368"/>
  <c r="F368"/>
  <c r="E368"/>
  <c r="D368"/>
  <c r="E367"/>
  <c r="K366"/>
  <c r="J366"/>
  <c r="I366"/>
  <c r="H366"/>
  <c r="G366"/>
  <c r="F366"/>
  <c r="E366" s="1"/>
  <c r="D366"/>
  <c r="E365"/>
  <c r="K364"/>
  <c r="J364"/>
  <c r="I364"/>
  <c r="H364"/>
  <c r="G364"/>
  <c r="F364"/>
  <c r="E364"/>
  <c r="D364"/>
  <c r="E363"/>
  <c r="K362"/>
  <c r="J362"/>
  <c r="I362"/>
  <c r="H362"/>
  <c r="G362"/>
  <c r="F362"/>
  <c r="E362" s="1"/>
  <c r="D362"/>
  <c r="E361"/>
  <c r="E360"/>
  <c r="E359"/>
  <c r="E358"/>
  <c r="E357"/>
  <c r="E356"/>
  <c r="E355"/>
  <c r="E354"/>
  <c r="E353"/>
  <c r="K352"/>
  <c r="J352"/>
  <c r="I352"/>
  <c r="H352"/>
  <c r="G352"/>
  <c r="F352"/>
  <c r="E352"/>
  <c r="D352"/>
  <c r="E351"/>
  <c r="E350"/>
  <c r="E349"/>
  <c r="E348"/>
  <c r="K347"/>
  <c r="J347"/>
  <c r="I347"/>
  <c r="H347"/>
  <c r="G347"/>
  <c r="F347"/>
  <c r="E347"/>
  <c r="D347"/>
  <c r="K346"/>
  <c r="J346"/>
  <c r="I346"/>
  <c r="H346"/>
  <c r="G346"/>
  <c r="F346"/>
  <c r="E346"/>
  <c r="D346"/>
  <c r="K345"/>
  <c r="J345"/>
  <c r="I345"/>
  <c r="H345"/>
  <c r="G345"/>
  <c r="F345"/>
  <c r="E345"/>
  <c r="D345"/>
  <c r="E344"/>
  <c r="K343"/>
  <c r="J343"/>
  <c r="I343"/>
  <c r="H343"/>
  <c r="G343"/>
  <c r="F343"/>
  <c r="E343"/>
  <c r="D343"/>
  <c r="E342"/>
  <c r="K341"/>
  <c r="J341"/>
  <c r="I341"/>
  <c r="H341"/>
  <c r="G341"/>
  <c r="F341"/>
  <c r="E341" s="1"/>
  <c r="D341"/>
  <c r="E340"/>
  <c r="E339"/>
  <c r="K338"/>
  <c r="J338"/>
  <c r="I338"/>
  <c r="H338"/>
  <c r="G338"/>
  <c r="F338"/>
  <c r="E338" s="1"/>
  <c r="D338"/>
  <c r="E337"/>
  <c r="K336"/>
  <c r="J336"/>
  <c r="I336"/>
  <c r="H336"/>
  <c r="G336"/>
  <c r="F336"/>
  <c r="E336"/>
  <c r="D336"/>
  <c r="E335"/>
  <c r="E334"/>
  <c r="E333"/>
  <c r="K332"/>
  <c r="J332"/>
  <c r="I332"/>
  <c r="H332"/>
  <c r="G332"/>
  <c r="F332"/>
  <c r="E332" s="1"/>
  <c r="D332"/>
  <c r="E331"/>
  <c r="E330"/>
  <c r="K329"/>
  <c r="J329"/>
  <c r="I329"/>
  <c r="H329"/>
  <c r="G329"/>
  <c r="F329"/>
  <c r="E329"/>
  <c r="D329"/>
  <c r="K328"/>
  <c r="J328"/>
  <c r="I328"/>
  <c r="H328"/>
  <c r="G328"/>
  <c r="F328"/>
  <c r="E328"/>
  <c r="D328"/>
  <c r="E327"/>
  <c r="E326"/>
  <c r="E325"/>
  <c r="E324"/>
  <c r="E323"/>
  <c r="E322"/>
  <c r="E321"/>
  <c r="E320"/>
  <c r="E319"/>
  <c r="K318"/>
  <c r="J318"/>
  <c r="I318"/>
  <c r="H318"/>
  <c r="G318"/>
  <c r="F318"/>
  <c r="E318"/>
  <c r="D318"/>
  <c r="E317"/>
  <c r="E316"/>
  <c r="E315"/>
  <c r="K314"/>
  <c r="J314"/>
  <c r="I314"/>
  <c r="H314"/>
  <c r="G314"/>
  <c r="F314"/>
  <c r="E314"/>
  <c r="D314"/>
  <c r="K313"/>
  <c r="J313"/>
  <c r="I313"/>
  <c r="H313"/>
  <c r="G313"/>
  <c r="F313"/>
  <c r="E313" s="1"/>
  <c r="D313"/>
  <c r="E312"/>
  <c r="E311"/>
  <c r="K310"/>
  <c r="J310"/>
  <c r="I310"/>
  <c r="H310"/>
  <c r="G310"/>
  <c r="F310"/>
  <c r="E310"/>
  <c r="D310"/>
  <c r="E309"/>
  <c r="E308"/>
  <c r="K307"/>
  <c r="J307"/>
  <c r="I307"/>
  <c r="H307"/>
  <c r="G307"/>
  <c r="F307"/>
  <c r="E307"/>
  <c r="D307"/>
  <c r="E306"/>
  <c r="E305"/>
  <c r="K304"/>
  <c r="J304"/>
  <c r="I304"/>
  <c r="H304"/>
  <c r="G304"/>
  <c r="F304"/>
  <c r="E304"/>
  <c r="D304"/>
  <c r="E303"/>
  <c r="E302"/>
  <c r="K301"/>
  <c r="J301"/>
  <c r="I301"/>
  <c r="H301"/>
  <c r="G301"/>
  <c r="F301"/>
  <c r="E301"/>
  <c r="D301"/>
  <c r="E300"/>
  <c r="E299"/>
  <c r="K298"/>
  <c r="J298"/>
  <c r="I298"/>
  <c r="H298"/>
  <c r="G298"/>
  <c r="F298"/>
  <c r="E298"/>
  <c r="D298"/>
  <c r="K297"/>
  <c r="J297"/>
  <c r="I297"/>
  <c r="H297"/>
  <c r="G297"/>
  <c r="F297"/>
  <c r="E297"/>
  <c r="D297"/>
  <c r="E296"/>
  <c r="E295"/>
  <c r="K294"/>
  <c r="J294"/>
  <c r="I294"/>
  <c r="H294"/>
  <c r="G294"/>
  <c r="F294"/>
  <c r="E294" s="1"/>
  <c r="D294"/>
  <c r="E293"/>
  <c r="E292"/>
  <c r="K291"/>
  <c r="J291"/>
  <c r="I291"/>
  <c r="H291"/>
  <c r="G291"/>
  <c r="F291"/>
  <c r="E291" s="1"/>
  <c r="D291"/>
  <c r="E290"/>
  <c r="E289"/>
  <c r="K288"/>
  <c r="J288"/>
  <c r="I288"/>
  <c r="H288"/>
  <c r="G288"/>
  <c r="F288"/>
  <c r="E288"/>
  <c r="D288"/>
  <c r="E287"/>
  <c r="E286"/>
  <c r="K285"/>
  <c r="J285"/>
  <c r="I285"/>
  <c r="H285"/>
  <c r="G285"/>
  <c r="F285"/>
  <c r="E285"/>
  <c r="D285"/>
  <c r="K284"/>
  <c r="J284"/>
  <c r="I284"/>
  <c r="H284"/>
  <c r="G284"/>
  <c r="F284"/>
  <c r="E284"/>
  <c r="D284"/>
  <c r="E283"/>
  <c r="E282"/>
  <c r="E281"/>
  <c r="K280"/>
  <c r="J280"/>
  <c r="I280"/>
  <c r="H280"/>
  <c r="G280"/>
  <c r="F280"/>
  <c r="E280" s="1"/>
  <c r="D280"/>
  <c r="E279"/>
  <c r="K278"/>
  <c r="J278"/>
  <c r="I278"/>
  <c r="H278"/>
  <c r="G278"/>
  <c r="F278"/>
  <c r="E278"/>
  <c r="D278"/>
  <c r="E277"/>
  <c r="E276"/>
  <c r="E275"/>
  <c r="E274"/>
  <c r="E273"/>
  <c r="E272"/>
  <c r="K271"/>
  <c r="J271"/>
  <c r="I271"/>
  <c r="H271"/>
  <c r="G271"/>
  <c r="F271"/>
  <c r="E271"/>
  <c r="D271"/>
  <c r="E270"/>
  <c r="E269"/>
  <c r="E268"/>
  <c r="E267"/>
  <c r="E266"/>
  <c r="E265"/>
  <c r="E264"/>
  <c r="E263"/>
  <c r="E262"/>
  <c r="K261"/>
  <c r="J261"/>
  <c r="I261"/>
  <c r="H261"/>
  <c r="G261"/>
  <c r="F261"/>
  <c r="E261" s="1"/>
  <c r="D261"/>
  <c r="K260"/>
  <c r="J260"/>
  <c r="I260"/>
  <c r="H260"/>
  <c r="G260"/>
  <c r="F260"/>
  <c r="E260"/>
  <c r="D260"/>
  <c r="E259"/>
  <c r="K258"/>
  <c r="J258"/>
  <c r="I258"/>
  <c r="H258"/>
  <c r="G258"/>
  <c r="F258"/>
  <c r="E258"/>
  <c r="D258"/>
  <c r="E257"/>
  <c r="E256"/>
  <c r="E255"/>
  <c r="K254"/>
  <c r="J254"/>
  <c r="I254"/>
  <c r="H254"/>
  <c r="G254"/>
  <c r="F254"/>
  <c r="E254" s="1"/>
  <c r="D254"/>
  <c r="E253"/>
  <c r="K252"/>
  <c r="J252"/>
  <c r="I252"/>
  <c r="H252"/>
  <c r="G252"/>
  <c r="F252"/>
  <c r="E252"/>
  <c r="D252"/>
  <c r="E251"/>
  <c r="K250"/>
  <c r="J250"/>
  <c r="I250"/>
  <c r="H250"/>
  <c r="G250"/>
  <c r="F250"/>
  <c r="E250" s="1"/>
  <c r="D250"/>
  <c r="E249"/>
  <c r="E248"/>
  <c r="E247"/>
  <c r="K246"/>
  <c r="J246"/>
  <c r="I246"/>
  <c r="H246"/>
  <c r="G246"/>
  <c r="F246"/>
  <c r="E246"/>
  <c r="D246"/>
  <c r="K245"/>
  <c r="J245"/>
  <c r="I245"/>
  <c r="H245"/>
  <c r="G245"/>
  <c r="F245"/>
  <c r="E245"/>
  <c r="D245"/>
  <c r="E244"/>
  <c r="E243"/>
  <c r="E242"/>
  <c r="E241"/>
  <c r="E240"/>
  <c r="E239"/>
  <c r="E238"/>
  <c r="E237"/>
  <c r="E236"/>
  <c r="K235"/>
  <c r="J235"/>
  <c r="I235"/>
  <c r="H235"/>
  <c r="G235"/>
  <c r="F235"/>
  <c r="E235" s="1"/>
  <c r="D235"/>
  <c r="E234"/>
  <c r="E233"/>
  <c r="K232"/>
  <c r="J232"/>
  <c r="I232"/>
  <c r="H232"/>
  <c r="G232"/>
  <c r="F232"/>
  <c r="E232" s="1"/>
  <c r="D232"/>
  <c r="E231"/>
  <c r="E230"/>
  <c r="E229"/>
  <c r="E228"/>
  <c r="E227"/>
  <c r="E226"/>
  <c r="E225"/>
  <c r="K224"/>
  <c r="J224"/>
  <c r="I224"/>
  <c r="H224"/>
  <c r="G224"/>
  <c r="F224"/>
  <c r="E224"/>
  <c r="D224"/>
  <c r="E223"/>
  <c r="E222"/>
  <c r="E221"/>
  <c r="E220"/>
  <c r="E219"/>
  <c r="E218"/>
  <c r="E217"/>
  <c r="E216"/>
  <c r="K215"/>
  <c r="J215"/>
  <c r="I215"/>
  <c r="H215"/>
  <c r="G215"/>
  <c r="F215"/>
  <c r="E215"/>
  <c r="D215"/>
  <c r="E214"/>
  <c r="E213"/>
  <c r="E212"/>
  <c r="E211"/>
  <c r="E210"/>
  <c r="K209"/>
  <c r="J209"/>
  <c r="I209"/>
  <c r="H209"/>
  <c r="G209"/>
  <c r="F209"/>
  <c r="E209"/>
  <c r="D209"/>
  <c r="E208"/>
  <c r="E207"/>
  <c r="E206"/>
  <c r="E205"/>
  <c r="E204"/>
  <c r="E203"/>
  <c r="E202"/>
  <c r="K201"/>
  <c r="J201"/>
  <c r="I201"/>
  <c r="H201"/>
  <c r="G201"/>
  <c r="F201"/>
  <c r="E201" s="1"/>
  <c r="D201"/>
  <c r="K200"/>
  <c r="J200"/>
  <c r="I200"/>
  <c r="H200"/>
  <c r="G200"/>
  <c r="F200"/>
  <c r="E200"/>
  <c r="D200"/>
  <c r="E199"/>
  <c r="K198"/>
  <c r="J198"/>
  <c r="I198"/>
  <c r="H198"/>
  <c r="G198"/>
  <c r="F198"/>
  <c r="E198"/>
  <c r="D198"/>
  <c r="E197"/>
  <c r="K196"/>
  <c r="J196"/>
  <c r="I196"/>
  <c r="H196"/>
  <c r="G196"/>
  <c r="F196"/>
  <c r="E196" s="1"/>
  <c r="D196"/>
  <c r="E195"/>
  <c r="K194"/>
  <c r="J194"/>
  <c r="I194"/>
  <c r="H194"/>
  <c r="G194"/>
  <c r="F194"/>
  <c r="E194"/>
  <c r="D194"/>
  <c r="E193"/>
  <c r="K192"/>
  <c r="J192"/>
  <c r="I192"/>
  <c r="H192"/>
  <c r="G192"/>
  <c r="F192"/>
  <c r="E192"/>
  <c r="D192"/>
  <c r="E191"/>
  <c r="E190"/>
  <c r="E189"/>
  <c r="E188"/>
  <c r="K187"/>
  <c r="J187"/>
  <c r="I187"/>
  <c r="H187"/>
  <c r="G187"/>
  <c r="F187"/>
  <c r="E187"/>
  <c r="D187"/>
  <c r="E186"/>
  <c r="K185"/>
  <c r="J185"/>
  <c r="I185"/>
  <c r="H185"/>
  <c r="G185"/>
  <c r="F185"/>
  <c r="E185" s="1"/>
  <c r="D185"/>
  <c r="E184"/>
  <c r="E183"/>
  <c r="E182"/>
  <c r="K181"/>
  <c r="J181"/>
  <c r="I181"/>
  <c r="H181"/>
  <c r="G181"/>
  <c r="F181"/>
  <c r="E181"/>
  <c r="D181"/>
  <c r="E180"/>
  <c r="K179"/>
  <c r="J179"/>
  <c r="I179"/>
  <c r="H179"/>
  <c r="G179"/>
  <c r="F179"/>
  <c r="E179" s="1"/>
  <c r="D179"/>
  <c r="K178"/>
  <c r="J178"/>
  <c r="I178"/>
  <c r="H178"/>
  <c r="G178"/>
  <c r="F178"/>
  <c r="E178"/>
  <c r="D178"/>
  <c r="K177"/>
  <c r="J177"/>
  <c r="I177"/>
  <c r="H177"/>
  <c r="G177"/>
  <c r="F177"/>
  <c r="E177" s="1"/>
  <c r="D177"/>
  <c r="K176"/>
  <c r="K441" s="1"/>
  <c r="J176"/>
  <c r="J441" s="1"/>
  <c r="I176"/>
  <c r="I441" s="1"/>
  <c r="H176"/>
  <c r="H441" s="1"/>
  <c r="G176"/>
  <c r="G441" s="1"/>
  <c r="F176"/>
  <c r="F441" s="1"/>
  <c r="D176"/>
  <c r="D441" s="1"/>
  <c r="E174"/>
  <c r="E173"/>
  <c r="E172"/>
  <c r="E171"/>
  <c r="E170"/>
  <c r="E169"/>
  <c r="E168"/>
  <c r="E167"/>
  <c r="K166"/>
  <c r="J166"/>
  <c r="I166"/>
  <c r="H166"/>
  <c r="G166"/>
  <c r="F166"/>
  <c r="E166" s="1"/>
  <c r="D166"/>
  <c r="E165"/>
  <c r="E164"/>
  <c r="E163"/>
  <c r="E162"/>
  <c r="E161"/>
  <c r="E160"/>
  <c r="E159"/>
  <c r="E158"/>
  <c r="E157"/>
  <c r="K156"/>
  <c r="J156"/>
  <c r="I156"/>
  <c r="H156"/>
  <c r="G156"/>
  <c r="F156"/>
  <c r="E156"/>
  <c r="D156"/>
  <c r="K155"/>
  <c r="J155"/>
  <c r="I155"/>
  <c r="H155"/>
  <c r="G155"/>
  <c r="F155"/>
  <c r="E155"/>
  <c r="D155"/>
  <c r="E154"/>
  <c r="E153"/>
  <c r="E152"/>
  <c r="E151"/>
  <c r="E150"/>
  <c r="E149"/>
  <c r="E148"/>
  <c r="K147"/>
  <c r="J147"/>
  <c r="I147"/>
  <c r="H147"/>
  <c r="G147"/>
  <c r="F147"/>
  <c r="E147"/>
  <c r="D147"/>
  <c r="E146"/>
  <c r="E145"/>
  <c r="E144"/>
  <c r="E143"/>
  <c r="E142"/>
  <c r="E141"/>
  <c r="E140"/>
  <c r="E139"/>
  <c r="E138"/>
  <c r="K137"/>
  <c r="J137"/>
  <c r="I137"/>
  <c r="H137"/>
  <c r="G137"/>
  <c r="F137"/>
  <c r="E137"/>
  <c r="D137"/>
  <c r="K136"/>
  <c r="J136"/>
  <c r="I136"/>
  <c r="H136"/>
  <c r="G136"/>
  <c r="F136"/>
  <c r="E136"/>
  <c r="D136"/>
  <c r="K135"/>
  <c r="K444" s="1"/>
  <c r="K446" s="1"/>
  <c r="J135"/>
  <c r="J444" s="1"/>
  <c r="J446" s="1"/>
  <c r="I135"/>
  <c r="I444" s="1"/>
  <c r="I446" s="1"/>
  <c r="H135"/>
  <c r="H444" s="1"/>
  <c r="H446" s="1"/>
  <c r="G135"/>
  <c r="G444" s="1"/>
  <c r="G446" s="1"/>
  <c r="F135"/>
  <c r="F444" s="1"/>
  <c r="E135"/>
  <c r="D135"/>
  <c r="D444" s="1"/>
  <c r="D446" s="1"/>
  <c r="E134"/>
  <c r="K133"/>
  <c r="J133"/>
  <c r="I133"/>
  <c r="H133"/>
  <c r="G133"/>
  <c r="F133"/>
  <c r="E133" s="1"/>
  <c r="D133"/>
  <c r="E132"/>
  <c r="K131"/>
  <c r="J131"/>
  <c r="I131"/>
  <c r="H131"/>
  <c r="G131"/>
  <c r="F131"/>
  <c r="E131" s="1"/>
  <c r="D131"/>
  <c r="E130"/>
  <c r="K129"/>
  <c r="J129"/>
  <c r="I129"/>
  <c r="H129"/>
  <c r="G129"/>
  <c r="F129"/>
  <c r="E129"/>
  <c r="D129"/>
  <c r="K128"/>
  <c r="J128"/>
  <c r="I128"/>
  <c r="H128"/>
  <c r="G128"/>
  <c r="F128"/>
  <c r="E128"/>
  <c r="D128"/>
  <c r="E127"/>
  <c r="K126"/>
  <c r="J126"/>
  <c r="I126"/>
  <c r="H126"/>
  <c r="G126"/>
  <c r="F126"/>
  <c r="E126" s="1"/>
  <c r="D126"/>
  <c r="K125"/>
  <c r="J125"/>
  <c r="I125"/>
  <c r="H125"/>
  <c r="G125"/>
  <c r="F125"/>
  <c r="E125" s="1"/>
  <c r="D125"/>
  <c r="E124"/>
  <c r="K123"/>
  <c r="J123"/>
  <c r="I123"/>
  <c r="H123"/>
  <c r="G123"/>
  <c r="F123"/>
  <c r="E123" s="1"/>
  <c r="D123"/>
  <c r="E122"/>
  <c r="K121"/>
  <c r="J121"/>
  <c r="I121"/>
  <c r="H121"/>
  <c r="G121"/>
  <c r="F121"/>
  <c r="E121"/>
  <c r="D121"/>
  <c r="E120"/>
  <c r="K119"/>
  <c r="J119"/>
  <c r="I119"/>
  <c r="H119"/>
  <c r="G119"/>
  <c r="F119"/>
  <c r="E119" s="1"/>
  <c r="D119"/>
  <c r="K118"/>
  <c r="J118"/>
  <c r="I118"/>
  <c r="H118"/>
  <c r="G118"/>
  <c r="F118"/>
  <c r="E118" s="1"/>
  <c r="D118"/>
  <c r="E117"/>
  <c r="K116"/>
  <c r="J116"/>
  <c r="I116"/>
  <c r="H116"/>
  <c r="G116"/>
  <c r="F116"/>
  <c r="E116"/>
  <c r="D116"/>
  <c r="E115"/>
  <c r="K114"/>
  <c r="J114"/>
  <c r="I114"/>
  <c r="H114"/>
  <c r="G114"/>
  <c r="F114"/>
  <c r="E114" s="1"/>
  <c r="D114"/>
  <c r="E113"/>
  <c r="K112"/>
  <c r="J112"/>
  <c r="I112"/>
  <c r="H112"/>
  <c r="G112"/>
  <c r="F112"/>
  <c r="E112"/>
  <c r="D112"/>
  <c r="K111"/>
  <c r="J111"/>
  <c r="I111"/>
  <c r="H111"/>
  <c r="G111"/>
  <c r="F111"/>
  <c r="E111"/>
  <c r="D111"/>
  <c r="K110"/>
  <c r="J110"/>
  <c r="I110"/>
  <c r="H110"/>
  <c r="G110"/>
  <c r="F110"/>
  <c r="E110"/>
  <c r="D110"/>
  <c r="E109"/>
  <c r="K108"/>
  <c r="J108"/>
  <c r="I108"/>
  <c r="H108"/>
  <c r="G108"/>
  <c r="F108"/>
  <c r="E108" s="1"/>
  <c r="D108"/>
  <c r="K107"/>
  <c r="J107"/>
  <c r="I107"/>
  <c r="H107"/>
  <c r="G107"/>
  <c r="F107"/>
  <c r="E107" s="1"/>
  <c r="D107"/>
  <c r="E106"/>
  <c r="E105"/>
  <c r="K104"/>
  <c r="J104"/>
  <c r="I104"/>
  <c r="H104"/>
  <c r="G104"/>
  <c r="F104"/>
  <c r="E104" s="1"/>
  <c r="D104"/>
  <c r="K103"/>
  <c r="J103"/>
  <c r="I103"/>
  <c r="H103"/>
  <c r="G103"/>
  <c r="F103"/>
  <c r="E103" s="1"/>
  <c r="D103"/>
  <c r="E102"/>
  <c r="K101"/>
  <c r="J101"/>
  <c r="I101"/>
  <c r="H101"/>
  <c r="G101"/>
  <c r="F101"/>
  <c r="E101"/>
  <c r="D101"/>
  <c r="E100"/>
  <c r="K99"/>
  <c r="J99"/>
  <c r="I99"/>
  <c r="H99"/>
  <c r="G99"/>
  <c r="F99"/>
  <c r="E99" s="1"/>
  <c r="D99"/>
  <c r="K98"/>
  <c r="J98"/>
  <c r="I98"/>
  <c r="H98"/>
  <c r="G98"/>
  <c r="F98"/>
  <c r="E98" s="1"/>
  <c r="D98"/>
  <c r="E97"/>
  <c r="K96"/>
  <c r="J96"/>
  <c r="I96"/>
  <c r="H96"/>
  <c r="G96"/>
  <c r="F96"/>
  <c r="E96"/>
  <c r="D96"/>
  <c r="E95"/>
  <c r="E94"/>
  <c r="K93"/>
  <c r="J93"/>
  <c r="I93"/>
  <c r="H93"/>
  <c r="G93"/>
  <c r="F93"/>
  <c r="E93"/>
  <c r="D93"/>
  <c r="E92"/>
  <c r="E91"/>
  <c r="E90"/>
  <c r="E89"/>
  <c r="E88"/>
  <c r="E87"/>
  <c r="K86"/>
  <c r="J86"/>
  <c r="I86"/>
  <c r="H86"/>
  <c r="G86"/>
  <c r="F86"/>
  <c r="E86"/>
  <c r="D86"/>
  <c r="E85"/>
  <c r="E84"/>
  <c r="E83"/>
  <c r="E82"/>
  <c r="K81"/>
  <c r="J81"/>
  <c r="I81"/>
  <c r="H81"/>
  <c r="G81"/>
  <c r="F81"/>
  <c r="E81" s="1"/>
  <c r="D81"/>
  <c r="E80"/>
  <c r="E79"/>
  <c r="E78"/>
  <c r="E77"/>
  <c r="E76"/>
  <c r="E75"/>
  <c r="K74"/>
  <c r="J74"/>
  <c r="I74"/>
  <c r="H74"/>
  <c r="G74"/>
  <c r="F74"/>
  <c r="E74" s="1"/>
  <c r="D74"/>
  <c r="K73"/>
  <c r="J73"/>
  <c r="I73"/>
  <c r="H73"/>
  <c r="G73"/>
  <c r="F73"/>
  <c r="E73" s="1"/>
  <c r="D73"/>
  <c r="E72"/>
  <c r="E71"/>
  <c r="K70"/>
  <c r="J70"/>
  <c r="I70"/>
  <c r="H70"/>
  <c r="G70"/>
  <c r="F70"/>
  <c r="E70" s="1"/>
  <c r="D70"/>
  <c r="E69"/>
  <c r="E68"/>
  <c r="E67"/>
  <c r="E66"/>
  <c r="K65"/>
  <c r="J65"/>
  <c r="I65"/>
  <c r="H65"/>
  <c r="G65"/>
  <c r="F65"/>
  <c r="E65" s="1"/>
  <c r="D65"/>
  <c r="E64"/>
  <c r="E63"/>
  <c r="K62"/>
  <c r="J62"/>
  <c r="I62"/>
  <c r="H62"/>
  <c r="G62"/>
  <c r="F62"/>
  <c r="E62" s="1"/>
  <c r="D62"/>
  <c r="K61"/>
  <c r="J61"/>
  <c r="I61"/>
  <c r="H61"/>
  <c r="G61"/>
  <c r="F61"/>
  <c r="E61" s="1"/>
  <c r="D61"/>
  <c r="E60"/>
  <c r="E59"/>
  <c r="E58"/>
  <c r="K57"/>
  <c r="J57"/>
  <c r="I57"/>
  <c r="H57"/>
  <c r="G57"/>
  <c r="F57"/>
  <c r="E57"/>
  <c r="D57"/>
  <c r="E56"/>
  <c r="E55"/>
  <c r="E54"/>
  <c r="E53"/>
  <c r="K52"/>
  <c r="J52"/>
  <c r="I52"/>
  <c r="H52"/>
  <c r="G52"/>
  <c r="F52"/>
  <c r="E52"/>
  <c r="D52"/>
  <c r="K51"/>
  <c r="J51"/>
  <c r="I51"/>
  <c r="H51"/>
  <c r="G51"/>
  <c r="F51"/>
  <c r="E51"/>
  <c r="D51"/>
  <c r="E50"/>
  <c r="E49"/>
  <c r="E48"/>
  <c r="E47"/>
  <c r="E46"/>
  <c r="E45"/>
  <c r="K44"/>
  <c r="J44"/>
  <c r="I44"/>
  <c r="H44"/>
  <c r="G44"/>
  <c r="F44"/>
  <c r="E44"/>
  <c r="D44"/>
  <c r="E43"/>
  <c r="E42"/>
  <c r="E41"/>
  <c r="E40"/>
  <c r="E39"/>
  <c r="E38"/>
  <c r="K37"/>
  <c r="J37"/>
  <c r="I37"/>
  <c r="H37"/>
  <c r="G37"/>
  <c r="F37"/>
  <c r="E37"/>
  <c r="D37"/>
  <c r="E36"/>
  <c r="E35"/>
  <c r="K34"/>
  <c r="J34"/>
  <c r="I34"/>
  <c r="H34"/>
  <c r="G34"/>
  <c r="F34"/>
  <c r="E34"/>
  <c r="D34"/>
  <c r="E33"/>
  <c r="E32"/>
  <c r="E31"/>
  <c r="E30"/>
  <c r="E29"/>
  <c r="E28"/>
  <c r="K27"/>
  <c r="J27"/>
  <c r="I27"/>
  <c r="H27"/>
  <c r="G27"/>
  <c r="F27"/>
  <c r="E27"/>
  <c r="D27"/>
  <c r="E26"/>
  <c r="E25"/>
  <c r="E24"/>
  <c r="E23"/>
  <c r="E22"/>
  <c r="K21"/>
  <c r="J21"/>
  <c r="I21"/>
  <c r="H21"/>
  <c r="G21"/>
  <c r="F21"/>
  <c r="E21"/>
  <c r="D21"/>
  <c r="E20"/>
  <c r="E19"/>
  <c r="E18"/>
  <c r="E17"/>
  <c r="E16"/>
  <c r="E15"/>
  <c r="K14"/>
  <c r="J14"/>
  <c r="I14"/>
  <c r="H14"/>
  <c r="G14"/>
  <c r="F14"/>
  <c r="E14"/>
  <c r="D14"/>
  <c r="E13"/>
  <c r="K12"/>
  <c r="J12"/>
  <c r="I12"/>
  <c r="H12"/>
  <c r="G12"/>
  <c r="F12"/>
  <c r="E12" s="1"/>
  <c r="D12"/>
  <c r="E11"/>
  <c r="E10"/>
  <c r="E9"/>
  <c r="K8"/>
  <c r="J8"/>
  <c r="I8"/>
  <c r="H8"/>
  <c r="G8"/>
  <c r="F8"/>
  <c r="E8"/>
  <c r="D8"/>
  <c r="K7"/>
  <c r="J7"/>
  <c r="I7"/>
  <c r="H7"/>
  <c r="G7"/>
  <c r="F7"/>
  <c r="E7"/>
  <c r="D7"/>
  <c r="K6"/>
  <c r="J6"/>
  <c r="I6"/>
  <c r="H6"/>
  <c r="G6"/>
  <c r="F6"/>
  <c r="E6" s="1"/>
  <c r="D6"/>
  <c r="K5"/>
  <c r="K175" s="1"/>
  <c r="J5"/>
  <c r="J440" s="1"/>
  <c r="J442" s="1"/>
  <c r="I5"/>
  <c r="I175" s="1"/>
  <c r="H5"/>
  <c r="H440" s="1"/>
  <c r="H442" s="1"/>
  <c r="G5"/>
  <c r="G175" s="1"/>
  <c r="F5"/>
  <c r="F440" s="1"/>
  <c r="D5"/>
  <c r="D440" s="1"/>
  <c r="D442" s="1"/>
  <c r="D472" i="13"/>
  <c r="AJ469"/>
  <c r="AA469"/>
  <c r="AJ468"/>
  <c r="AA468"/>
  <c r="AJ467"/>
  <c r="AA467"/>
  <c r="AJ466"/>
  <c r="AA466"/>
  <c r="AJ465"/>
  <c r="AA465"/>
  <c r="AJ464"/>
  <c r="AA464"/>
  <c r="AJ463"/>
  <c r="AA463"/>
  <c r="AJ462"/>
  <c r="AA462"/>
  <c r="AJ461"/>
  <c r="AA461"/>
  <c r="AJ460"/>
  <c r="AA460"/>
  <c r="AJ459"/>
  <c r="AA459"/>
  <c r="AJ458"/>
  <c r="AA458"/>
  <c r="AJ457"/>
  <c r="AA457"/>
  <c r="AJ456"/>
  <c r="AA456"/>
  <c r="AJ455"/>
  <c r="AA455"/>
  <c r="AJ454"/>
  <c r="AA454"/>
  <c r="AJ453"/>
  <c r="AA453"/>
  <c r="AJ452"/>
  <c r="AA452"/>
  <c r="AJ451"/>
  <c r="AA451"/>
  <c r="AJ450"/>
  <c r="AA450"/>
  <c r="AJ449"/>
  <c r="AA449"/>
  <c r="AJ448"/>
  <c r="AA448"/>
  <c r="AJ447"/>
  <c r="AA447"/>
  <c r="AJ446"/>
  <c r="AA446"/>
  <c r="AJ445"/>
  <c r="AA445"/>
  <c r="AJ444"/>
  <c r="AA444"/>
  <c r="AJ443"/>
  <c r="AA443"/>
  <c r="AJ442"/>
  <c r="AA442"/>
  <c r="AJ441"/>
  <c r="AA441"/>
  <c r="AJ440"/>
  <c r="AA440"/>
  <c r="AJ439"/>
  <c r="AA439"/>
  <c r="AJ438"/>
  <c r="AA438"/>
  <c r="AJ437"/>
  <c r="AA437"/>
  <c r="AJ436"/>
  <c r="AA436"/>
  <c r="AJ435"/>
  <c r="AA435"/>
  <c r="AJ434"/>
  <c r="AA434"/>
  <c r="AJ433"/>
  <c r="AA433"/>
  <c r="AJ432"/>
  <c r="AA432"/>
  <c r="AJ431"/>
  <c r="AA431"/>
  <c r="AJ430"/>
  <c r="AA430"/>
  <c r="AJ429"/>
  <c r="AA429"/>
  <c r="AJ428"/>
  <c r="AA428"/>
  <c r="AJ427"/>
  <c r="AA427"/>
  <c r="AJ426"/>
  <c r="AA426"/>
  <c r="AJ425"/>
  <c r="AA425"/>
  <c r="AJ424"/>
  <c r="AA424"/>
  <c r="AJ423"/>
  <c r="AA423"/>
  <c r="AJ422"/>
  <c r="AA422"/>
  <c r="AJ421"/>
  <c r="AA421"/>
  <c r="AJ420"/>
  <c r="AA420"/>
  <c r="AJ419"/>
  <c r="AA419"/>
  <c r="AJ418"/>
  <c r="AA418"/>
  <c r="AJ417"/>
  <c r="AA417"/>
  <c r="AJ416"/>
  <c r="AA416"/>
  <c r="AJ415"/>
  <c r="AA415"/>
  <c r="AJ414"/>
  <c r="AA414"/>
  <c r="AJ413"/>
  <c r="AA413"/>
  <c r="AJ412"/>
  <c r="AA412"/>
  <c r="AJ411"/>
  <c r="AA411"/>
  <c r="AJ410"/>
  <c r="AA410"/>
  <c r="AJ409"/>
  <c r="AA409"/>
  <c r="AJ408"/>
  <c r="AA408"/>
  <c r="AJ407"/>
  <c r="AA407"/>
  <c r="AJ406"/>
  <c r="AA406"/>
  <c r="AJ405"/>
  <c r="AA405"/>
  <c r="AJ404"/>
  <c r="AA404"/>
  <c r="AJ403"/>
  <c r="AA403"/>
  <c r="AJ402"/>
  <c r="AA402"/>
  <c r="AJ401"/>
  <c r="AA401"/>
  <c r="AJ400"/>
  <c r="AA400"/>
  <c r="AJ399"/>
  <c r="AA399"/>
  <c r="AJ398"/>
  <c r="AA398"/>
  <c r="AJ397"/>
  <c r="AA397"/>
  <c r="AJ396"/>
  <c r="AA396"/>
  <c r="AJ395"/>
  <c r="AA395"/>
  <c r="AJ394"/>
  <c r="AA394"/>
  <c r="AJ393"/>
  <c r="AA393"/>
  <c r="AJ392"/>
  <c r="AA392"/>
  <c r="AJ391"/>
  <c r="AA391"/>
  <c r="AJ390"/>
  <c r="AA390"/>
  <c r="AJ389"/>
  <c r="AA389"/>
  <c r="AJ388"/>
  <c r="AA388"/>
  <c r="AJ387"/>
  <c r="AA387"/>
  <c r="AJ386"/>
  <c r="AA386"/>
  <c r="AJ385"/>
  <c r="AA385"/>
  <c r="AJ384"/>
  <c r="AA384"/>
  <c r="AJ383"/>
  <c r="AA383"/>
  <c r="AJ382"/>
  <c r="AA382"/>
  <c r="AJ381"/>
  <c r="AA381"/>
  <c r="AJ380"/>
  <c r="AA380"/>
  <c r="AJ379"/>
  <c r="AA379"/>
  <c r="AJ378"/>
  <c r="AA378"/>
  <c r="AJ377"/>
  <c r="AA377"/>
  <c r="AJ376"/>
  <c r="AA376"/>
  <c r="AJ375"/>
  <c r="AA375"/>
  <c r="AJ374"/>
  <c r="AA374"/>
  <c r="AJ373"/>
  <c r="AA373"/>
  <c r="AJ372"/>
  <c r="AA372"/>
  <c r="AJ371"/>
  <c r="AA371"/>
  <c r="AJ370"/>
  <c r="AA370"/>
  <c r="AJ369"/>
  <c r="AA369"/>
  <c r="AJ368"/>
  <c r="AA368"/>
  <c r="AJ367"/>
  <c r="AA367"/>
  <c r="AJ366"/>
  <c r="AA366"/>
  <c r="AJ365"/>
  <c r="AA365"/>
  <c r="AJ364"/>
  <c r="AA364"/>
  <c r="AJ363"/>
  <c r="AA363"/>
  <c r="AJ362"/>
  <c r="AA362"/>
  <c r="AJ361"/>
  <c r="AA361"/>
  <c r="AJ360"/>
  <c r="AA360"/>
  <c r="AJ359"/>
  <c r="AA359"/>
  <c r="AJ358"/>
  <c r="AA358"/>
  <c r="AJ357"/>
  <c r="AA357"/>
  <c r="AJ356"/>
  <c r="AA356"/>
  <c r="AJ355"/>
  <c r="AA355"/>
  <c r="AJ354"/>
  <c r="AA354"/>
  <c r="AJ353"/>
  <c r="AA353"/>
  <c r="AJ352"/>
  <c r="AA352"/>
  <c r="AJ351"/>
  <c r="AA351"/>
  <c r="AJ350"/>
  <c r="AA350"/>
  <c r="AJ349"/>
  <c r="AA349"/>
  <c r="AJ348"/>
  <c r="AA348"/>
  <c r="AJ347"/>
  <c r="AA347"/>
  <c r="AJ346"/>
  <c r="AA346"/>
  <c r="AJ345"/>
  <c r="AA345"/>
  <c r="AJ344"/>
  <c r="AA344"/>
  <c r="AJ343"/>
  <c r="AA343"/>
  <c r="AJ342"/>
  <c r="AA342"/>
  <c r="AJ341"/>
  <c r="AA341"/>
  <c r="AJ340"/>
  <c r="AA340"/>
  <c r="AJ339"/>
  <c r="AA339"/>
  <c r="AJ338"/>
  <c r="AA338"/>
  <c r="AJ337"/>
  <c r="AA337"/>
  <c r="AJ336"/>
  <c r="AA336"/>
  <c r="AJ335"/>
  <c r="AA335"/>
  <c r="AJ334"/>
  <c r="AA334"/>
  <c r="AJ333"/>
  <c r="AA333"/>
  <c r="AJ332"/>
  <c r="AA332"/>
  <c r="AJ331"/>
  <c r="AA331"/>
  <c r="AJ330"/>
  <c r="AA330"/>
  <c r="AJ329"/>
  <c r="AA329"/>
  <c r="AJ328"/>
  <c r="AA328"/>
  <c r="AJ327"/>
  <c r="AA327"/>
  <c r="AJ326"/>
  <c r="AA326"/>
  <c r="AJ325"/>
  <c r="AA325"/>
  <c r="AJ324"/>
  <c r="AA324"/>
  <c r="AJ323"/>
  <c r="AA323"/>
  <c r="AJ322"/>
  <c r="AA322"/>
  <c r="AJ321"/>
  <c r="AA321"/>
  <c r="AJ320"/>
  <c r="AA320"/>
  <c r="AJ319"/>
  <c r="AA319"/>
  <c r="AJ318"/>
  <c r="AA318"/>
  <c r="AJ317"/>
  <c r="AA317"/>
  <c r="AJ316"/>
  <c r="AA316"/>
  <c r="AJ315"/>
  <c r="AA315"/>
  <c r="AJ314"/>
  <c r="AA314"/>
  <c r="AJ313"/>
  <c r="AA313"/>
  <c r="AJ312"/>
  <c r="AA312"/>
  <c r="AJ311"/>
  <c r="AA311"/>
  <c r="AJ310"/>
  <c r="AA310"/>
  <c r="AJ309"/>
  <c r="AA309"/>
  <c r="AJ308"/>
  <c r="AA308"/>
  <c r="AJ307"/>
  <c r="AA307"/>
  <c r="AJ306"/>
  <c r="AA306"/>
  <c r="AJ305"/>
  <c r="AA305"/>
  <c r="AJ304"/>
  <c r="AA304"/>
  <c r="AJ303"/>
  <c r="AA303"/>
  <c r="AJ302"/>
  <c r="AA302"/>
  <c r="AJ301"/>
  <c r="AA301"/>
  <c r="AJ300"/>
  <c r="AA300"/>
  <c r="AJ299"/>
  <c r="AA299"/>
  <c r="AJ298"/>
  <c r="AA298"/>
  <c r="AJ297"/>
  <c r="AA297"/>
  <c r="AJ296"/>
  <c r="AA296"/>
  <c r="AJ295"/>
  <c r="AA295"/>
  <c r="AJ294"/>
  <c r="AA294"/>
  <c r="AJ293"/>
  <c r="AA293"/>
  <c r="AJ292"/>
  <c r="AA292"/>
  <c r="AJ291"/>
  <c r="AA291"/>
  <c r="AJ290"/>
  <c r="AA290"/>
  <c r="AJ289"/>
  <c r="AA289"/>
  <c r="AJ288"/>
  <c r="AA288"/>
  <c r="AJ287"/>
  <c r="AA287"/>
  <c r="AJ286"/>
  <c r="AA286"/>
  <c r="AJ285"/>
  <c r="AA285"/>
  <c r="AJ284"/>
  <c r="AA284"/>
  <c r="AJ283"/>
  <c r="AA283"/>
  <c r="AJ282"/>
  <c r="AA282"/>
  <c r="AJ281"/>
  <c r="AA281"/>
  <c r="AJ280"/>
  <c r="AA280"/>
  <c r="AJ279"/>
  <c r="AA279"/>
  <c r="AJ278"/>
  <c r="AA278"/>
  <c r="AJ277"/>
  <c r="AA277"/>
  <c r="AJ276"/>
  <c r="AA276"/>
  <c r="AJ275"/>
  <c r="AA275"/>
  <c r="AJ274"/>
  <c r="AA274"/>
  <c r="AJ273"/>
  <c r="AA273"/>
  <c r="AJ272"/>
  <c r="AA272"/>
  <c r="AJ271"/>
  <c r="AA271"/>
  <c r="AJ270"/>
  <c r="AA270"/>
  <c r="AJ269"/>
  <c r="AA269"/>
  <c r="AJ268"/>
  <c r="AA268"/>
  <c r="AJ267"/>
  <c r="AA267"/>
  <c r="AJ266"/>
  <c r="AA266"/>
  <c r="AJ265"/>
  <c r="AA265"/>
  <c r="AJ264"/>
  <c r="AA264"/>
  <c r="AJ263"/>
  <c r="AA263"/>
  <c r="AJ262"/>
  <c r="AA262"/>
  <c r="AJ261"/>
  <c r="AA261"/>
  <c r="AJ260"/>
  <c r="AA260"/>
  <c r="AJ259"/>
  <c r="AA259"/>
  <c r="AJ258"/>
  <c r="AA258"/>
  <c r="AJ257"/>
  <c r="AA257"/>
  <c r="AJ256"/>
  <c r="AA256"/>
  <c r="AJ255"/>
  <c r="AA255"/>
  <c r="AJ254"/>
  <c r="AA254"/>
  <c r="AJ253"/>
  <c r="AA253"/>
  <c r="AJ252"/>
  <c r="AA252"/>
  <c r="AJ251"/>
  <c r="AA251"/>
  <c r="AJ250"/>
  <c r="AA250"/>
  <c r="AJ249"/>
  <c r="AA249"/>
  <c r="AJ248"/>
  <c r="AA248"/>
  <c r="AJ247"/>
  <c r="AA247"/>
  <c r="AJ246"/>
  <c r="AA246"/>
  <c r="AJ245"/>
  <c r="AA245"/>
  <c r="AJ244"/>
  <c r="AA244"/>
  <c r="AJ243"/>
  <c r="AA243"/>
  <c r="AJ242"/>
  <c r="AA242"/>
  <c r="AJ241"/>
  <c r="AA241"/>
  <c r="AJ240"/>
  <c r="AA240"/>
  <c r="AJ239"/>
  <c r="AA239"/>
  <c r="AJ238"/>
  <c r="AA238"/>
  <c r="AJ237"/>
  <c r="AA237"/>
  <c r="AJ236"/>
  <c r="AA236"/>
  <c r="AJ235"/>
  <c r="AA235"/>
  <c r="AJ234"/>
  <c r="AA234"/>
  <c r="AJ233"/>
  <c r="AA233"/>
  <c r="AJ232"/>
  <c r="AA232"/>
  <c r="AJ231"/>
  <c r="AA231"/>
  <c r="AJ230"/>
  <c r="AA230"/>
  <c r="AJ229"/>
  <c r="AA229"/>
  <c r="AJ228"/>
  <c r="AA228"/>
  <c r="AJ227"/>
  <c r="AA227"/>
  <c r="AJ226"/>
  <c r="AA226"/>
  <c r="AJ225"/>
  <c r="AA225"/>
  <c r="AJ224"/>
  <c r="AA224"/>
  <c r="AJ223"/>
  <c r="AA223"/>
  <c r="AJ222"/>
  <c r="AA222"/>
  <c r="AJ221"/>
  <c r="AA221"/>
  <c r="AJ220"/>
  <c r="AA220"/>
  <c r="AJ219"/>
  <c r="AA219"/>
  <c r="AJ218"/>
  <c r="AA218"/>
  <c r="AJ217"/>
  <c r="AA217"/>
  <c r="AJ216"/>
  <c r="AA216"/>
  <c r="AJ215"/>
  <c r="AA215"/>
  <c r="AJ214"/>
  <c r="AA214"/>
  <c r="AJ213"/>
  <c r="AA213"/>
  <c r="AJ212"/>
  <c r="AA212"/>
  <c r="AJ211"/>
  <c r="AA211"/>
  <c r="AJ210"/>
  <c r="AA210"/>
  <c r="AJ209"/>
  <c r="AA209"/>
  <c r="AJ208"/>
  <c r="AA208"/>
  <c r="AJ207"/>
  <c r="AA207"/>
  <c r="AJ206"/>
  <c r="AA206"/>
  <c r="AJ205"/>
  <c r="AA205"/>
  <c r="AJ204"/>
  <c r="AA204"/>
  <c r="AJ203"/>
  <c r="AA203"/>
  <c r="AJ202"/>
  <c r="AA202"/>
  <c r="AJ201"/>
  <c r="AA201"/>
  <c r="AJ200"/>
  <c r="AA200"/>
  <c r="AJ199"/>
  <c r="AA199"/>
  <c r="AJ198"/>
  <c r="AA198"/>
  <c r="AJ197"/>
  <c r="AA197"/>
  <c r="AJ196"/>
  <c r="AA196"/>
  <c r="AJ195"/>
  <c r="AA195"/>
  <c r="AJ194"/>
  <c r="AA194"/>
  <c r="AJ193"/>
  <c r="AA193"/>
  <c r="AJ192"/>
  <c r="AA192"/>
  <c r="AJ191"/>
  <c r="AA191"/>
  <c r="AJ190"/>
  <c r="AA190"/>
  <c r="AJ189"/>
  <c r="AA189"/>
  <c r="AJ188"/>
  <c r="AA188"/>
  <c r="AJ187"/>
  <c r="AA187"/>
  <c r="AJ186"/>
  <c r="AA186"/>
  <c r="AJ185"/>
  <c r="AA185"/>
  <c r="AJ184"/>
  <c r="AA184"/>
  <c r="AJ183"/>
  <c r="AA183"/>
  <c r="AJ182"/>
  <c r="AA182"/>
  <c r="AJ181"/>
  <c r="AA181"/>
  <c r="AJ180"/>
  <c r="AA180"/>
  <c r="AJ179"/>
  <c r="AA179"/>
  <c r="AJ178"/>
  <c r="AA178"/>
  <c r="AJ177"/>
  <c r="AA177"/>
  <c r="AJ176"/>
  <c r="AA176"/>
  <c r="AJ175"/>
  <c r="AA175"/>
  <c r="AJ174"/>
  <c r="AA174"/>
  <c r="AJ173"/>
  <c r="AA173"/>
  <c r="AJ172"/>
  <c r="AA172"/>
  <c r="AJ171"/>
  <c r="AA171"/>
  <c r="AJ170"/>
  <c r="AA170"/>
  <c r="AJ169"/>
  <c r="AA169"/>
  <c r="AJ168"/>
  <c r="AA168"/>
  <c r="AJ167"/>
  <c r="AA167"/>
  <c r="AJ166"/>
  <c r="AA166"/>
  <c r="AJ165"/>
  <c r="AA165"/>
  <c r="AJ164"/>
  <c r="AA164"/>
  <c r="AJ163"/>
  <c r="AA163"/>
  <c r="AJ162"/>
  <c r="AA162"/>
  <c r="AJ161"/>
  <c r="AA161"/>
  <c r="AJ160"/>
  <c r="AA160"/>
  <c r="AJ159"/>
  <c r="AA159"/>
  <c r="AJ158"/>
  <c r="AA158"/>
  <c r="AJ157"/>
  <c r="AA157"/>
  <c r="AJ156"/>
  <c r="AA156"/>
  <c r="AJ155"/>
  <c r="AA155"/>
  <c r="AJ154"/>
  <c r="AA154"/>
  <c r="AJ153"/>
  <c r="AA153"/>
  <c r="AJ152"/>
  <c r="AA152"/>
  <c r="AJ151"/>
  <c r="AA151"/>
  <c r="AJ150"/>
  <c r="AA150"/>
  <c r="AJ149"/>
  <c r="AA149"/>
  <c r="AJ148"/>
  <c r="AA148"/>
  <c r="AJ147"/>
  <c r="AA147"/>
  <c r="AJ146"/>
  <c r="AA146"/>
  <c r="AJ145"/>
  <c r="AA145"/>
  <c r="AJ144"/>
  <c r="AA144"/>
  <c r="AJ143"/>
  <c r="AA143"/>
  <c r="AJ142"/>
  <c r="AA142"/>
  <c r="AJ141"/>
  <c r="AA141"/>
  <c r="AJ140"/>
  <c r="AA140"/>
  <c r="AJ139"/>
  <c r="AA139"/>
  <c r="AJ138"/>
  <c r="AA138"/>
  <c r="AJ137"/>
  <c r="AA137"/>
  <c r="AJ136"/>
  <c r="AA136"/>
  <c r="AJ135"/>
  <c r="AA135"/>
  <c r="AJ134"/>
  <c r="AA134"/>
  <c r="AJ133"/>
  <c r="AA133"/>
  <c r="AJ132"/>
  <c r="AA132"/>
  <c r="AJ131"/>
  <c r="AA131"/>
  <c r="AJ130"/>
  <c r="AA130"/>
  <c r="AJ129"/>
  <c r="AA129"/>
  <c r="AJ128"/>
  <c r="AA128"/>
  <c r="AJ127"/>
  <c r="AA127"/>
  <c r="AJ126"/>
  <c r="AA126"/>
  <c r="AJ125"/>
  <c r="AA125"/>
  <c r="AJ124"/>
  <c r="AA124"/>
  <c r="AJ123"/>
  <c r="AA123"/>
  <c r="AJ122"/>
  <c r="AA122"/>
  <c r="AJ121"/>
  <c r="AA121"/>
  <c r="AJ120"/>
  <c r="AA120"/>
  <c r="AJ119"/>
  <c r="AA119"/>
  <c r="AJ118"/>
  <c r="AA118"/>
  <c r="AJ117"/>
  <c r="AA117"/>
  <c r="AJ116"/>
  <c r="AA116"/>
  <c r="AJ115"/>
  <c r="AA115"/>
  <c r="AJ114"/>
  <c r="AA114"/>
  <c r="AJ113"/>
  <c r="AA113"/>
  <c r="AJ112"/>
  <c r="AA112"/>
  <c r="AJ111"/>
  <c r="AA111"/>
  <c r="AJ110"/>
  <c r="AA110"/>
  <c r="AJ109"/>
  <c r="AA109"/>
  <c r="AJ108"/>
  <c r="AA108"/>
  <c r="AJ107"/>
  <c r="AA107"/>
  <c r="AJ106"/>
  <c r="AA106"/>
  <c r="AJ105"/>
  <c r="AA105"/>
  <c r="AJ104"/>
  <c r="AA104"/>
  <c r="AJ103"/>
  <c r="AA103"/>
  <c r="AJ102"/>
  <c r="AA102"/>
  <c r="AJ101"/>
  <c r="AA101"/>
  <c r="AJ100"/>
  <c r="AA100"/>
  <c r="AJ99"/>
  <c r="AA99"/>
  <c r="AJ98"/>
  <c r="AA98"/>
  <c r="AJ97"/>
  <c r="AA97"/>
  <c r="AJ96"/>
  <c r="AA96"/>
  <c r="AJ95"/>
  <c r="AA95"/>
  <c r="AJ94"/>
  <c r="AA94"/>
  <c r="AJ93"/>
  <c r="AA93"/>
  <c r="AJ92"/>
  <c r="AA92"/>
  <c r="AJ91"/>
  <c r="AA91"/>
  <c r="AJ90"/>
  <c r="AA90"/>
  <c r="AJ89"/>
  <c r="AA89"/>
  <c r="AJ88"/>
  <c r="AA88"/>
  <c r="AJ87"/>
  <c r="AA87"/>
  <c r="AJ86"/>
  <c r="AA86"/>
  <c r="AJ85"/>
  <c r="AA85"/>
  <c r="AJ84"/>
  <c r="AA84"/>
  <c r="AJ83"/>
  <c r="AA83"/>
  <c r="AJ82"/>
  <c r="AA82"/>
  <c r="AJ81"/>
  <c r="AA81"/>
  <c r="AJ80"/>
  <c r="AA80"/>
  <c r="AJ79"/>
  <c r="AA79"/>
  <c r="AJ78"/>
  <c r="AA78"/>
  <c r="AJ77"/>
  <c r="AA77"/>
  <c r="AJ76"/>
  <c r="AA76"/>
  <c r="AJ75"/>
  <c r="AA75"/>
  <c r="AJ74"/>
  <c r="AA74"/>
  <c r="AJ73"/>
  <c r="AA73"/>
  <c r="AJ72"/>
  <c r="AA72"/>
  <c r="AJ71"/>
  <c r="AA71"/>
  <c r="AJ70"/>
  <c r="AA70"/>
  <c r="AJ69"/>
  <c r="AA69"/>
  <c r="AJ68"/>
  <c r="AA68"/>
  <c r="AJ67"/>
  <c r="AA67"/>
  <c r="AJ66"/>
  <c r="AA66"/>
  <c r="AJ65"/>
  <c r="AA65"/>
  <c r="AJ64"/>
  <c r="AA64"/>
  <c r="AJ63"/>
  <c r="AA63"/>
  <c r="AJ62"/>
  <c r="AA62"/>
  <c r="AJ61"/>
  <c r="AA61"/>
  <c r="AJ60"/>
  <c r="AA60"/>
  <c r="AJ59"/>
  <c r="AA59"/>
  <c r="AJ58"/>
  <c r="AA58"/>
  <c r="AJ57"/>
  <c r="AA57"/>
  <c r="AJ56"/>
  <c r="AA56"/>
  <c r="AJ55"/>
  <c r="AA55"/>
  <c r="AJ54"/>
  <c r="AA54"/>
  <c r="AJ53"/>
  <c r="AA53"/>
  <c r="AJ52"/>
  <c r="AA52"/>
  <c r="AJ51"/>
  <c r="AA51"/>
  <c r="AJ50"/>
  <c r="AA50"/>
  <c r="AJ49"/>
  <c r="AA49"/>
  <c r="AJ48"/>
  <c r="AA48"/>
  <c r="AJ47"/>
  <c r="AA47"/>
  <c r="AJ46"/>
  <c r="AA46"/>
  <c r="AJ45"/>
  <c r="AA45"/>
  <c r="AJ44"/>
  <c r="AA44"/>
  <c r="AJ43"/>
  <c r="AA43"/>
  <c r="AJ42"/>
  <c r="AA42"/>
  <c r="AJ41"/>
  <c r="AA41"/>
  <c r="AJ40"/>
  <c r="AA40"/>
  <c r="AJ39"/>
  <c r="AA39"/>
  <c r="AJ38"/>
  <c r="AA38"/>
  <c r="AJ37"/>
  <c r="AA37"/>
  <c r="AJ36"/>
  <c r="AA36"/>
  <c r="AJ35"/>
  <c r="AA35"/>
  <c r="AJ34"/>
  <c r="AA34"/>
  <c r="AJ33"/>
  <c r="AA33"/>
  <c r="AJ32"/>
  <c r="AA32"/>
  <c r="AJ31"/>
  <c r="AA31"/>
  <c r="AJ30"/>
  <c r="AA30"/>
  <c r="AJ29"/>
  <c r="AA29"/>
  <c r="AJ28"/>
  <c r="AA28"/>
  <c r="Y21"/>
  <c r="R21"/>
  <c r="B16"/>
  <c r="Z13"/>
  <c r="E13"/>
  <c r="Z11"/>
  <c r="H11"/>
  <c r="B9"/>
  <c r="S3"/>
  <c r="R3"/>
  <c r="Q3"/>
  <c r="P3"/>
  <c r="O3"/>
  <c r="N3"/>
  <c r="M3"/>
  <c r="L3"/>
  <c r="J3"/>
  <c r="I3"/>
  <c r="H3"/>
  <c r="G3"/>
  <c r="F3"/>
  <c r="D6" i="12"/>
  <c r="D5" s="1"/>
  <c r="E6"/>
  <c r="E5" s="1"/>
  <c r="D10"/>
  <c r="E10"/>
  <c r="D12"/>
  <c r="E12"/>
  <c r="D19"/>
  <c r="E19"/>
  <c r="D25"/>
  <c r="E25"/>
  <c r="D32"/>
  <c r="E32"/>
  <c r="D35"/>
  <c r="E35"/>
  <c r="D42"/>
  <c r="E42"/>
  <c r="D50"/>
  <c r="D49" s="1"/>
  <c r="E50"/>
  <c r="E49" s="1"/>
  <c r="D55"/>
  <c r="E55"/>
  <c r="D60"/>
  <c r="D59" s="1"/>
  <c r="E60"/>
  <c r="E59" s="1"/>
  <c r="D63"/>
  <c r="E63"/>
  <c r="D68"/>
  <c r="E68"/>
  <c r="D72"/>
  <c r="D71" s="1"/>
  <c r="E72"/>
  <c r="E71" s="1"/>
  <c r="D79"/>
  <c r="E79"/>
  <c r="D84"/>
  <c r="E84"/>
  <c r="D91"/>
  <c r="E91"/>
  <c r="D94"/>
  <c r="E94"/>
  <c r="D97"/>
  <c r="D96" s="1"/>
  <c r="E97"/>
  <c r="E96" s="1"/>
  <c r="D99"/>
  <c r="E99"/>
  <c r="D102"/>
  <c r="D101" s="1"/>
  <c r="E102"/>
  <c r="E101" s="1"/>
  <c r="D106"/>
  <c r="D105" s="1"/>
  <c r="E106"/>
  <c r="E105" s="1"/>
  <c r="D110"/>
  <c r="D109" s="1"/>
  <c r="E110"/>
  <c r="E109" s="1"/>
  <c r="D112"/>
  <c r="E112"/>
  <c r="D114"/>
  <c r="E114"/>
  <c r="D117"/>
  <c r="D116" s="1"/>
  <c r="E117"/>
  <c r="E116" s="1"/>
  <c r="D119"/>
  <c r="E119"/>
  <c r="D121"/>
  <c r="E121"/>
  <c r="D124"/>
  <c r="D123" s="1"/>
  <c r="E124"/>
  <c r="E123" s="1"/>
  <c r="D127"/>
  <c r="D126" s="1"/>
  <c r="E127"/>
  <c r="E126" s="1"/>
  <c r="D129"/>
  <c r="E129"/>
  <c r="D131"/>
  <c r="E131"/>
  <c r="D135"/>
  <c r="D134" s="1"/>
  <c r="E135"/>
  <c r="E134" s="1"/>
  <c r="D145"/>
  <c r="E145"/>
  <c r="D154"/>
  <c r="D153" s="1"/>
  <c r="E154"/>
  <c r="E153" s="1"/>
  <c r="D164"/>
  <c r="E164"/>
  <c r="D176"/>
  <c r="D175" s="1"/>
  <c r="E176"/>
  <c r="E175" s="1"/>
  <c r="D178"/>
  <c r="E178"/>
  <c r="D182"/>
  <c r="E182"/>
  <c r="D184"/>
  <c r="E184"/>
  <c r="D189"/>
  <c r="E189"/>
  <c r="D191"/>
  <c r="E191"/>
  <c r="D193"/>
  <c r="E193"/>
  <c r="D195"/>
  <c r="E195"/>
  <c r="D198"/>
  <c r="D197" s="1"/>
  <c r="E198"/>
  <c r="E197" s="1"/>
  <c r="D206"/>
  <c r="E206"/>
  <c r="D212"/>
  <c r="E212"/>
  <c r="D221"/>
  <c r="E221"/>
  <c r="D229"/>
  <c r="E229"/>
  <c r="D232"/>
  <c r="E232"/>
  <c r="D243"/>
  <c r="D242" s="1"/>
  <c r="E243"/>
  <c r="E242" s="1"/>
  <c r="D247"/>
  <c r="E247"/>
  <c r="D249"/>
  <c r="E249"/>
  <c r="D251"/>
  <c r="E251"/>
  <c r="D255"/>
  <c r="E255"/>
  <c r="D258"/>
  <c r="D257" s="1"/>
  <c r="E258"/>
  <c r="E257" s="1"/>
  <c r="D268"/>
  <c r="E268"/>
  <c r="D275"/>
  <c r="E275"/>
  <c r="D277"/>
  <c r="E277"/>
  <c r="D282"/>
  <c r="D281" s="1"/>
  <c r="E282"/>
  <c r="E281" s="1"/>
  <c r="D285"/>
  <c r="E285"/>
  <c r="D288"/>
  <c r="E288"/>
  <c r="D291"/>
  <c r="E291"/>
  <c r="D295"/>
  <c r="D294" s="1"/>
  <c r="E295"/>
  <c r="E294" s="1"/>
  <c r="D298"/>
  <c r="E298"/>
  <c r="D301"/>
  <c r="E301"/>
  <c r="D304"/>
  <c r="E304"/>
  <c r="D307"/>
  <c r="E307"/>
  <c r="D311"/>
  <c r="D310" s="1"/>
  <c r="E311"/>
  <c r="E310" s="1"/>
  <c r="D315"/>
  <c r="E315"/>
  <c r="D326"/>
  <c r="D325" s="1"/>
  <c r="E326"/>
  <c r="E325" s="1"/>
  <c r="D329"/>
  <c r="E329"/>
  <c r="D333"/>
  <c r="E333"/>
  <c r="D335"/>
  <c r="E335"/>
  <c r="D338"/>
  <c r="E338"/>
  <c r="D340"/>
  <c r="E340"/>
  <c r="D344"/>
  <c r="D343" s="1"/>
  <c r="E344"/>
  <c r="E343" s="1"/>
  <c r="D349"/>
  <c r="E349"/>
  <c r="D359"/>
  <c r="E359"/>
  <c r="D361"/>
  <c r="E361"/>
  <c r="D363"/>
  <c r="E363"/>
  <c r="D366"/>
  <c r="D365" s="1"/>
  <c r="E366"/>
  <c r="E365" s="1"/>
  <c r="D368"/>
  <c r="E368"/>
  <c r="D372"/>
  <c r="E372"/>
  <c r="D375"/>
  <c r="D374" s="1"/>
  <c r="E375"/>
  <c r="E374" s="1"/>
  <c r="D378"/>
  <c r="D377" s="1"/>
  <c r="E378"/>
  <c r="E377" s="1"/>
  <c r="D380"/>
  <c r="E380"/>
  <c r="D382"/>
  <c r="E382"/>
  <c r="D386"/>
  <c r="D385" s="1"/>
  <c r="E386"/>
  <c r="E385" s="1"/>
  <c r="D390"/>
  <c r="D389" s="1"/>
  <c r="E390"/>
  <c r="E389" s="1"/>
  <c r="D400"/>
  <c r="E400"/>
  <c r="D408"/>
  <c r="E408"/>
  <c r="D410"/>
  <c r="E410"/>
  <c r="D412"/>
  <c r="E412"/>
  <c r="D415"/>
  <c r="D414" s="1"/>
  <c r="E415"/>
  <c r="E414" s="1"/>
  <c r="D425"/>
  <c r="E425"/>
  <c r="D434"/>
  <c r="E434"/>
  <c r="D193" i="11"/>
  <c r="AJ190"/>
  <c r="AA190"/>
  <c r="AJ189"/>
  <c r="AA189"/>
  <c r="AJ188"/>
  <c r="AA188"/>
  <c r="AJ187"/>
  <c r="AA187"/>
  <c r="AJ186"/>
  <c r="AA186"/>
  <c r="AJ185"/>
  <c r="AA185"/>
  <c r="AJ184"/>
  <c r="AA184"/>
  <c r="AJ183"/>
  <c r="AA183"/>
  <c r="AJ182"/>
  <c r="AA182"/>
  <c r="AJ181"/>
  <c r="AA181"/>
  <c r="AJ180"/>
  <c r="AA180"/>
  <c r="AJ179"/>
  <c r="AA179"/>
  <c r="AJ178"/>
  <c r="AA178"/>
  <c r="AJ177"/>
  <c r="AA177"/>
  <c r="AJ176"/>
  <c r="AA176"/>
  <c r="AJ175"/>
  <c r="AA175"/>
  <c r="AJ174"/>
  <c r="AA174"/>
  <c r="AJ173"/>
  <c r="AA173"/>
  <c r="AJ172"/>
  <c r="AA172"/>
  <c r="AJ171"/>
  <c r="AA171"/>
  <c r="AJ170"/>
  <c r="AA170"/>
  <c r="AJ169"/>
  <c r="AA169"/>
  <c r="AJ168"/>
  <c r="AA168"/>
  <c r="AJ167"/>
  <c r="AA167"/>
  <c r="AJ166"/>
  <c r="AA166"/>
  <c r="AJ165"/>
  <c r="AA165"/>
  <c r="AJ164"/>
  <c r="AA164"/>
  <c r="AJ163"/>
  <c r="AA163"/>
  <c r="AJ162"/>
  <c r="AA162"/>
  <c r="AJ161"/>
  <c r="AA161"/>
  <c r="AJ160"/>
  <c r="AA160"/>
  <c r="AJ159"/>
  <c r="AA159"/>
  <c r="AJ158"/>
  <c r="AA158"/>
  <c r="AJ157"/>
  <c r="AA157"/>
  <c r="AJ156"/>
  <c r="AA156"/>
  <c r="AJ155"/>
  <c r="AA155"/>
  <c r="AJ154"/>
  <c r="AA154"/>
  <c r="AJ153"/>
  <c r="AA153"/>
  <c r="AJ152"/>
  <c r="AA152"/>
  <c r="AJ151"/>
  <c r="AA151"/>
  <c r="AJ150"/>
  <c r="AA150"/>
  <c r="AJ149"/>
  <c r="AA149"/>
  <c r="AJ148"/>
  <c r="AA148"/>
  <c r="AJ147"/>
  <c r="AA147"/>
  <c r="AJ146"/>
  <c r="AA146"/>
  <c r="AJ145"/>
  <c r="AA145"/>
  <c r="AJ144"/>
  <c r="AA144"/>
  <c r="AJ143"/>
  <c r="AA143"/>
  <c r="AJ142"/>
  <c r="AA142"/>
  <c r="AJ141"/>
  <c r="AA141"/>
  <c r="AJ140"/>
  <c r="AA140"/>
  <c r="AJ139"/>
  <c r="AA139"/>
  <c r="AJ138"/>
  <c r="AA138"/>
  <c r="AJ137"/>
  <c r="AA137"/>
  <c r="AJ136"/>
  <c r="AA136"/>
  <c r="AJ135"/>
  <c r="AA135"/>
  <c r="AJ134"/>
  <c r="AA134"/>
  <c r="AJ133"/>
  <c r="AA133"/>
  <c r="AJ132"/>
  <c r="AA132"/>
  <c r="AJ131"/>
  <c r="AA131"/>
  <c r="AJ130"/>
  <c r="AA130"/>
  <c r="AJ129"/>
  <c r="AA129"/>
  <c r="AJ128"/>
  <c r="AA128"/>
  <c r="AJ127"/>
  <c r="AA127"/>
  <c r="AJ126"/>
  <c r="AA126"/>
  <c r="AJ125"/>
  <c r="AA125"/>
  <c r="AJ124"/>
  <c r="AA124"/>
  <c r="AJ123"/>
  <c r="AA123"/>
  <c r="AJ122"/>
  <c r="AA122"/>
  <c r="AJ121"/>
  <c r="AA121"/>
  <c r="AJ120"/>
  <c r="AA120"/>
  <c r="AJ119"/>
  <c r="AA119"/>
  <c r="AJ118"/>
  <c r="AA118"/>
  <c r="AJ117"/>
  <c r="AA117"/>
  <c r="AJ116"/>
  <c r="AA116"/>
  <c r="AJ115"/>
  <c r="AA115"/>
  <c r="AJ114"/>
  <c r="AA114"/>
  <c r="AJ113"/>
  <c r="AA113"/>
  <c r="AJ112"/>
  <c r="AA112"/>
  <c r="AJ111"/>
  <c r="AA111"/>
  <c r="AJ110"/>
  <c r="AA110"/>
  <c r="AJ109"/>
  <c r="AA109"/>
  <c r="AJ108"/>
  <c r="AA108"/>
  <c r="AJ107"/>
  <c r="AA107"/>
  <c r="AJ106"/>
  <c r="AA106"/>
  <c r="AJ105"/>
  <c r="AA105"/>
  <c r="AJ104"/>
  <c r="AA104"/>
  <c r="AJ103"/>
  <c r="AA103"/>
  <c r="AJ102"/>
  <c r="AA102"/>
  <c r="AJ101"/>
  <c r="AA101"/>
  <c r="AJ100"/>
  <c r="AA100"/>
  <c r="AJ99"/>
  <c r="AA99"/>
  <c r="AJ98"/>
  <c r="AA98"/>
  <c r="AJ97"/>
  <c r="AA97"/>
  <c r="AJ96"/>
  <c r="AA96"/>
  <c r="AJ95"/>
  <c r="AA95"/>
  <c r="AJ94"/>
  <c r="AA94"/>
  <c r="AJ93"/>
  <c r="AA93"/>
  <c r="AJ92"/>
  <c r="AA92"/>
  <c r="AJ91"/>
  <c r="AA91"/>
  <c r="AJ90"/>
  <c r="AA90"/>
  <c r="AJ89"/>
  <c r="AA89"/>
  <c r="AJ88"/>
  <c r="AA88"/>
  <c r="AJ87"/>
  <c r="AA87"/>
  <c r="AJ86"/>
  <c r="AA86"/>
  <c r="AJ85"/>
  <c r="AA85"/>
  <c r="AJ84"/>
  <c r="AA84"/>
  <c r="AJ83"/>
  <c r="AA83"/>
  <c r="AJ82"/>
  <c r="AA82"/>
  <c r="AJ81"/>
  <c r="AA81"/>
  <c r="AJ80"/>
  <c r="AA80"/>
  <c r="AJ79"/>
  <c r="AA79"/>
  <c r="AJ78"/>
  <c r="AA78"/>
  <c r="AJ77"/>
  <c r="AA77"/>
  <c r="AJ76"/>
  <c r="AA76"/>
  <c r="AJ75"/>
  <c r="AA75"/>
  <c r="AJ74"/>
  <c r="AA74"/>
  <c r="AJ73"/>
  <c r="AA73"/>
  <c r="AJ72"/>
  <c r="AA72"/>
  <c r="AJ71"/>
  <c r="AA71"/>
  <c r="AJ70"/>
  <c r="AA70"/>
  <c r="AJ69"/>
  <c r="AA69"/>
  <c r="AJ68"/>
  <c r="AA68"/>
  <c r="AJ67"/>
  <c r="AA67"/>
  <c r="AJ66"/>
  <c r="AA66"/>
  <c r="AJ65"/>
  <c r="AA65"/>
  <c r="AJ64"/>
  <c r="AA64"/>
  <c r="AJ63"/>
  <c r="AA63"/>
  <c r="AJ62"/>
  <c r="AA62"/>
  <c r="AJ61"/>
  <c r="AA61"/>
  <c r="AJ60"/>
  <c r="AA60"/>
  <c r="AJ59"/>
  <c r="AA59"/>
  <c r="AJ58"/>
  <c r="AA58"/>
  <c r="AJ57"/>
  <c r="AA57"/>
  <c r="AJ56"/>
  <c r="AA56"/>
  <c r="AJ55"/>
  <c r="AA55"/>
  <c r="AJ54"/>
  <c r="AA54"/>
  <c r="AJ53"/>
  <c r="AA53"/>
  <c r="AJ52"/>
  <c r="AA52"/>
  <c r="AJ51"/>
  <c r="AA51"/>
  <c r="AJ50"/>
  <c r="AA50"/>
  <c r="AJ49"/>
  <c r="AA49"/>
  <c r="AJ48"/>
  <c r="AA48"/>
  <c r="AJ47"/>
  <c r="AA47"/>
  <c r="AJ46"/>
  <c r="AA46"/>
  <c r="AJ45"/>
  <c r="AA45"/>
  <c r="AJ44"/>
  <c r="AA44"/>
  <c r="AJ43"/>
  <c r="AA43"/>
  <c r="AJ42"/>
  <c r="AA42"/>
  <c r="AJ41"/>
  <c r="AA41"/>
  <c r="AJ40"/>
  <c r="AA40"/>
  <c r="AJ39"/>
  <c r="AA39"/>
  <c r="AJ38"/>
  <c r="AA38"/>
  <c r="AJ37"/>
  <c r="AA37"/>
  <c r="AJ36"/>
  <c r="AA36"/>
  <c r="AJ35"/>
  <c r="AA35"/>
  <c r="AJ34"/>
  <c r="AA34"/>
  <c r="AJ33"/>
  <c r="AA33"/>
  <c r="AJ32"/>
  <c r="AA32"/>
  <c r="AJ31"/>
  <c r="AA31"/>
  <c r="AJ30"/>
  <c r="AA30"/>
  <c r="AJ29"/>
  <c r="AA29"/>
  <c r="AJ28"/>
  <c r="AA28"/>
  <c r="X21"/>
  <c r="Q21"/>
  <c r="B16"/>
  <c r="Z13"/>
  <c r="E13"/>
  <c r="Z11"/>
  <c r="H11"/>
  <c r="B9"/>
  <c r="S3"/>
  <c r="R3"/>
  <c r="Q3"/>
  <c r="P3"/>
  <c r="O3"/>
  <c r="N3"/>
  <c r="M3"/>
  <c r="L3"/>
  <c r="J3"/>
  <c r="I3"/>
  <c r="H3"/>
  <c r="G3"/>
  <c r="F3"/>
  <c r="E162" i="10"/>
  <c r="D162"/>
  <c r="E153"/>
  <c r="D153"/>
  <c r="E143"/>
  <c r="D143"/>
  <c r="E142"/>
  <c r="D142"/>
  <c r="E140"/>
  <c r="D140"/>
  <c r="E138"/>
  <c r="D138"/>
  <c r="E136"/>
  <c r="D136"/>
  <c r="E128"/>
  <c r="D128"/>
  <c r="E118"/>
  <c r="D118"/>
  <c r="E117"/>
  <c r="D117"/>
  <c r="E116"/>
  <c r="D116"/>
  <c r="E114"/>
  <c r="D114"/>
  <c r="E113"/>
  <c r="D113"/>
  <c r="E110"/>
  <c r="D110"/>
  <c r="E108"/>
  <c r="D108"/>
  <c r="E106"/>
  <c r="D106"/>
  <c r="E105"/>
  <c r="D105"/>
  <c r="E103"/>
  <c r="D103"/>
  <c r="E102"/>
  <c r="D102"/>
  <c r="E100"/>
  <c r="D100"/>
  <c r="E96"/>
  <c r="D96"/>
  <c r="E94"/>
  <c r="D94"/>
  <c r="E93"/>
  <c r="D93"/>
  <c r="E91"/>
  <c r="D91"/>
  <c r="E89"/>
  <c r="D89"/>
  <c r="E87"/>
  <c r="D87"/>
  <c r="E77"/>
  <c r="D77"/>
  <c r="E72"/>
  <c r="D72"/>
  <c r="E71"/>
  <c r="D71"/>
  <c r="E70"/>
  <c r="D70"/>
  <c r="E69"/>
  <c r="E165" s="1"/>
  <c r="D69"/>
  <c r="D165" s="1"/>
  <c r="E60"/>
  <c r="D60"/>
  <c r="E50"/>
  <c r="D50"/>
  <c r="E49"/>
  <c r="D49"/>
  <c r="E41"/>
  <c r="D41"/>
  <c r="E31"/>
  <c r="D31"/>
  <c r="E30"/>
  <c r="D30"/>
  <c r="E29"/>
  <c r="D29"/>
  <c r="E27"/>
  <c r="D27"/>
  <c r="E25"/>
  <c r="D25"/>
  <c r="E23"/>
  <c r="D23"/>
  <c r="E22"/>
  <c r="D22"/>
  <c r="E20"/>
  <c r="D20"/>
  <c r="E19"/>
  <c r="D19"/>
  <c r="E17"/>
  <c r="D17"/>
  <c r="E15"/>
  <c r="D15"/>
  <c r="E13"/>
  <c r="D13"/>
  <c r="E12"/>
  <c r="D12"/>
  <c r="E10"/>
  <c r="D10"/>
  <c r="E8"/>
  <c r="D8"/>
  <c r="E6"/>
  <c r="D6"/>
  <c r="E5"/>
  <c r="D5"/>
  <c r="E4"/>
  <c r="D4"/>
  <c r="E3"/>
  <c r="E164" s="1"/>
  <c r="D3"/>
  <c r="D164" s="1"/>
  <c r="D393" i="9"/>
  <c r="AJ390"/>
  <c r="AA390"/>
  <c r="AJ389"/>
  <c r="AA389"/>
  <c r="AJ388"/>
  <c r="AA388"/>
  <c r="AJ387"/>
  <c r="AA387"/>
  <c r="AJ386"/>
  <c r="AA386"/>
  <c r="AJ385"/>
  <c r="AA385"/>
  <c r="AJ384"/>
  <c r="AA384"/>
  <c r="AJ383"/>
  <c r="AA383"/>
  <c r="AJ382"/>
  <c r="AA382"/>
  <c r="AJ381"/>
  <c r="AA381"/>
  <c r="AJ380"/>
  <c r="AA380"/>
  <c r="AJ379"/>
  <c r="AA379"/>
  <c r="AJ378"/>
  <c r="AA378"/>
  <c r="AJ377"/>
  <c r="AA377"/>
  <c r="AJ376"/>
  <c r="AA376"/>
  <c r="AJ375"/>
  <c r="AA375"/>
  <c r="AJ374"/>
  <c r="AA374"/>
  <c r="AJ373"/>
  <c r="AA373"/>
  <c r="AJ372"/>
  <c r="AA372"/>
  <c r="AJ371"/>
  <c r="AA371"/>
  <c r="AJ370"/>
  <c r="AA370"/>
  <c r="AJ369"/>
  <c r="AA369"/>
  <c r="AJ368"/>
  <c r="AA368"/>
  <c r="AJ367"/>
  <c r="AA367"/>
  <c r="AJ366"/>
  <c r="AA366"/>
  <c r="AJ365"/>
  <c r="AA365"/>
  <c r="AJ364"/>
  <c r="AA364"/>
  <c r="AJ363"/>
  <c r="AA363"/>
  <c r="AJ362"/>
  <c r="AA362"/>
  <c r="AJ361"/>
  <c r="AA361"/>
  <c r="AJ360"/>
  <c r="AA360"/>
  <c r="AJ359"/>
  <c r="AA359"/>
  <c r="AJ358"/>
  <c r="AA358"/>
  <c r="AJ357"/>
  <c r="AA357"/>
  <c r="AJ356"/>
  <c r="AA356"/>
  <c r="AJ355"/>
  <c r="AA355"/>
  <c r="AJ354"/>
  <c r="AA354"/>
  <c r="AJ353"/>
  <c r="AA353"/>
  <c r="AJ352"/>
  <c r="AA352"/>
  <c r="AJ351"/>
  <c r="AA351"/>
  <c r="AJ350"/>
  <c r="AA350"/>
  <c r="AJ349"/>
  <c r="AA349"/>
  <c r="AJ348"/>
  <c r="AA348"/>
  <c r="AJ347"/>
  <c r="AA347"/>
  <c r="AJ346"/>
  <c r="AA346"/>
  <c r="AJ345"/>
  <c r="AA345"/>
  <c r="AJ344"/>
  <c r="AA344"/>
  <c r="AJ343"/>
  <c r="AA343"/>
  <c r="AJ342"/>
  <c r="AA342"/>
  <c r="AJ341"/>
  <c r="AA341"/>
  <c r="AJ340"/>
  <c r="AA340"/>
  <c r="AJ339"/>
  <c r="AA339"/>
  <c r="AJ338"/>
  <c r="AA338"/>
  <c r="AJ337"/>
  <c r="AA337"/>
  <c r="AJ336"/>
  <c r="AA336"/>
  <c r="AJ335"/>
  <c r="AA335"/>
  <c r="AJ334"/>
  <c r="AA334"/>
  <c r="AJ333"/>
  <c r="AA333"/>
  <c r="AJ332"/>
  <c r="AA332"/>
  <c r="AJ331"/>
  <c r="AA331"/>
  <c r="AJ330"/>
  <c r="AA330"/>
  <c r="AJ329"/>
  <c r="AA329"/>
  <c r="AJ328"/>
  <c r="AA328"/>
  <c r="AJ327"/>
  <c r="AA327"/>
  <c r="AJ326"/>
  <c r="AA326"/>
  <c r="AJ325"/>
  <c r="AA325"/>
  <c r="AJ324"/>
  <c r="AA324"/>
  <c r="AJ323"/>
  <c r="AA323"/>
  <c r="AJ322"/>
  <c r="AA322"/>
  <c r="AJ321"/>
  <c r="AA321"/>
  <c r="AJ320"/>
  <c r="AA320"/>
  <c r="AJ319"/>
  <c r="AA319"/>
  <c r="AJ318"/>
  <c r="AA318"/>
  <c r="AJ317"/>
  <c r="AA317"/>
  <c r="AJ316"/>
  <c r="AA316"/>
  <c r="AJ315"/>
  <c r="AA315"/>
  <c r="AJ314"/>
  <c r="AA314"/>
  <c r="AJ313"/>
  <c r="AA313"/>
  <c r="AJ312"/>
  <c r="AA312"/>
  <c r="AJ311"/>
  <c r="AA311"/>
  <c r="AJ310"/>
  <c r="AA310"/>
  <c r="AJ309"/>
  <c r="AA309"/>
  <c r="AJ308"/>
  <c r="AA308"/>
  <c r="AJ307"/>
  <c r="AA307"/>
  <c r="AJ306"/>
  <c r="AA306"/>
  <c r="AJ305"/>
  <c r="AA305"/>
  <c r="AJ304"/>
  <c r="AA304"/>
  <c r="AJ303"/>
  <c r="AA303"/>
  <c r="AJ302"/>
  <c r="AA302"/>
  <c r="AJ301"/>
  <c r="AA301"/>
  <c r="AJ300"/>
  <c r="AA300"/>
  <c r="AJ299"/>
  <c r="AA299"/>
  <c r="AJ298"/>
  <c r="AA298"/>
  <c r="AJ297"/>
  <c r="AA297"/>
  <c r="AJ296"/>
  <c r="AA296"/>
  <c r="AJ295"/>
  <c r="AA295"/>
  <c r="AJ294"/>
  <c r="AA294"/>
  <c r="AJ293"/>
  <c r="AA293"/>
  <c r="AJ292"/>
  <c r="AA292"/>
  <c r="AJ291"/>
  <c r="AA291"/>
  <c r="AJ290"/>
  <c r="AA290"/>
  <c r="AJ289"/>
  <c r="AA289"/>
  <c r="AJ288"/>
  <c r="AA288"/>
  <c r="AJ287"/>
  <c r="AA287"/>
  <c r="AJ286"/>
  <c r="AA286"/>
  <c r="AJ285"/>
  <c r="AA285"/>
  <c r="AJ284"/>
  <c r="AA284"/>
  <c r="AJ283"/>
  <c r="AA283"/>
  <c r="AJ282"/>
  <c r="AA282"/>
  <c r="AJ281"/>
  <c r="AA281"/>
  <c r="AJ280"/>
  <c r="AA280"/>
  <c r="AJ279"/>
  <c r="AA279"/>
  <c r="AJ278"/>
  <c r="AA278"/>
  <c r="AJ277"/>
  <c r="AA277"/>
  <c r="AJ276"/>
  <c r="AA276"/>
  <c r="AJ275"/>
  <c r="AA275"/>
  <c r="AJ274"/>
  <c r="AA274"/>
  <c r="AJ273"/>
  <c r="AA273"/>
  <c r="AJ272"/>
  <c r="AA272"/>
  <c r="AJ271"/>
  <c r="AA271"/>
  <c r="AJ270"/>
  <c r="AA270"/>
  <c r="AJ269"/>
  <c r="AA269"/>
  <c r="AJ268"/>
  <c r="AA268"/>
  <c r="AJ267"/>
  <c r="AA267"/>
  <c r="AJ266"/>
  <c r="AA266"/>
  <c r="AJ265"/>
  <c r="AA265"/>
  <c r="AJ264"/>
  <c r="AA264"/>
  <c r="AJ263"/>
  <c r="AA263"/>
  <c r="AJ262"/>
  <c r="AA262"/>
  <c r="AJ261"/>
  <c r="AA261"/>
  <c r="AJ260"/>
  <c r="AA260"/>
  <c r="AJ259"/>
  <c r="AA259"/>
  <c r="AJ258"/>
  <c r="AA258"/>
  <c r="AJ257"/>
  <c r="AA257"/>
  <c r="AJ256"/>
  <c r="AA256"/>
  <c r="AJ255"/>
  <c r="AA255"/>
  <c r="AJ254"/>
  <c r="AA254"/>
  <c r="AJ253"/>
  <c r="AA253"/>
  <c r="AJ252"/>
  <c r="AA252"/>
  <c r="AJ251"/>
  <c r="AA251"/>
  <c r="AJ250"/>
  <c r="AA250"/>
  <c r="AJ249"/>
  <c r="AA249"/>
  <c r="AJ248"/>
  <c r="AA248"/>
  <c r="AJ247"/>
  <c r="AA247"/>
  <c r="AJ246"/>
  <c r="AA246"/>
  <c r="AJ245"/>
  <c r="AA245"/>
  <c r="AJ244"/>
  <c r="AA244"/>
  <c r="AJ243"/>
  <c r="AA243"/>
  <c r="AJ242"/>
  <c r="AA242"/>
  <c r="AJ241"/>
  <c r="AA241"/>
  <c r="AJ240"/>
  <c r="AA240"/>
  <c r="AJ239"/>
  <c r="AA239"/>
  <c r="AJ238"/>
  <c r="AA238"/>
  <c r="AJ237"/>
  <c r="AA237"/>
  <c r="AJ236"/>
  <c r="AA236"/>
  <c r="AJ235"/>
  <c r="AA235"/>
  <c r="AJ234"/>
  <c r="AA234"/>
  <c r="AJ233"/>
  <c r="AA233"/>
  <c r="AJ232"/>
  <c r="AA232"/>
  <c r="AJ231"/>
  <c r="AA231"/>
  <c r="AJ230"/>
  <c r="AA230"/>
  <c r="AJ229"/>
  <c r="AA229"/>
  <c r="AJ228"/>
  <c r="AA228"/>
  <c r="AJ227"/>
  <c r="AA227"/>
  <c r="AJ226"/>
  <c r="AA226"/>
  <c r="AJ225"/>
  <c r="AA225"/>
  <c r="AJ224"/>
  <c r="AA224"/>
  <c r="AJ223"/>
  <c r="AA223"/>
  <c r="AJ222"/>
  <c r="AA222"/>
  <c r="AJ221"/>
  <c r="AA221"/>
  <c r="AJ220"/>
  <c r="AA220"/>
  <c r="AJ219"/>
  <c r="AA219"/>
  <c r="AJ218"/>
  <c r="AA218"/>
  <c r="AJ217"/>
  <c r="AA217"/>
  <c r="AJ216"/>
  <c r="AA216"/>
  <c r="AJ215"/>
  <c r="AA215"/>
  <c r="AJ214"/>
  <c r="AA214"/>
  <c r="AJ213"/>
  <c r="AA213"/>
  <c r="AJ212"/>
  <c r="AA212"/>
  <c r="AJ211"/>
  <c r="AA211"/>
  <c r="AJ210"/>
  <c r="AA210"/>
  <c r="AJ209"/>
  <c r="AA209"/>
  <c r="AJ208"/>
  <c r="AA208"/>
  <c r="AJ207"/>
  <c r="AA207"/>
  <c r="AJ206"/>
  <c r="AA206"/>
  <c r="AJ205"/>
  <c r="AA205"/>
  <c r="AJ204"/>
  <c r="AA204"/>
  <c r="AJ203"/>
  <c r="AA203"/>
  <c r="AJ202"/>
  <c r="AA202"/>
  <c r="AJ201"/>
  <c r="AA201"/>
  <c r="AJ200"/>
  <c r="AA200"/>
  <c r="AJ199"/>
  <c r="AA199"/>
  <c r="AJ198"/>
  <c r="AA198"/>
  <c r="AJ197"/>
  <c r="AA197"/>
  <c r="AJ196"/>
  <c r="AA196"/>
  <c r="AJ195"/>
  <c r="AA195"/>
  <c r="AJ194"/>
  <c r="AA194"/>
  <c r="AJ193"/>
  <c r="AA193"/>
  <c r="AJ192"/>
  <c r="AA192"/>
  <c r="AJ191"/>
  <c r="AA191"/>
  <c r="AJ190"/>
  <c r="AA190"/>
  <c r="AJ189"/>
  <c r="AA189"/>
  <c r="AJ188"/>
  <c r="AA188"/>
  <c r="AJ187"/>
  <c r="AA187"/>
  <c r="AJ186"/>
  <c r="AA186"/>
  <c r="AJ185"/>
  <c r="AA185"/>
  <c r="AJ184"/>
  <c r="AA184"/>
  <c r="AJ183"/>
  <c r="AA183"/>
  <c r="AJ182"/>
  <c r="AA182"/>
  <c r="AJ181"/>
  <c r="AA181"/>
  <c r="AJ180"/>
  <c r="AA180"/>
  <c r="AJ179"/>
  <c r="AA179"/>
  <c r="AJ178"/>
  <c r="AA178"/>
  <c r="AJ177"/>
  <c r="AA177"/>
  <c r="AJ176"/>
  <c r="AA176"/>
  <c r="AJ175"/>
  <c r="AA175"/>
  <c r="AJ174"/>
  <c r="AA174"/>
  <c r="AJ173"/>
  <c r="AA173"/>
  <c r="AJ172"/>
  <c r="AA172"/>
  <c r="AJ171"/>
  <c r="AA171"/>
  <c r="AJ170"/>
  <c r="AA170"/>
  <c r="AJ169"/>
  <c r="AA169"/>
  <c r="AJ168"/>
  <c r="AA168"/>
  <c r="AJ167"/>
  <c r="AA167"/>
  <c r="AJ166"/>
  <c r="AA166"/>
  <c r="AJ165"/>
  <c r="AA165"/>
  <c r="AJ164"/>
  <c r="AA164"/>
  <c r="AJ163"/>
  <c r="AA163"/>
  <c r="AJ162"/>
  <c r="AA162"/>
  <c r="AJ161"/>
  <c r="AA161"/>
  <c r="AJ160"/>
  <c r="AA160"/>
  <c r="AJ159"/>
  <c r="AA159"/>
  <c r="AJ158"/>
  <c r="AA158"/>
  <c r="AJ157"/>
  <c r="AA157"/>
  <c r="AJ156"/>
  <c r="AA156"/>
  <c r="AJ155"/>
  <c r="AA155"/>
  <c r="AJ154"/>
  <c r="AA154"/>
  <c r="AJ153"/>
  <c r="AA153"/>
  <c r="AJ152"/>
  <c r="AA152"/>
  <c r="AJ151"/>
  <c r="AA151"/>
  <c r="AJ150"/>
  <c r="AA150"/>
  <c r="AJ149"/>
  <c r="AA149"/>
  <c r="AJ148"/>
  <c r="AA148"/>
  <c r="AJ147"/>
  <c r="AA147"/>
  <c r="AJ146"/>
  <c r="AA146"/>
  <c r="AJ145"/>
  <c r="AA145"/>
  <c r="AJ144"/>
  <c r="AA144"/>
  <c r="AJ143"/>
  <c r="AA143"/>
  <c r="AJ142"/>
  <c r="AA142"/>
  <c r="AJ141"/>
  <c r="AA141"/>
  <c r="AJ140"/>
  <c r="AA140"/>
  <c r="AJ139"/>
  <c r="AA139"/>
  <c r="AJ138"/>
  <c r="AA138"/>
  <c r="AJ137"/>
  <c r="AA137"/>
  <c r="AJ136"/>
  <c r="AA136"/>
  <c r="AJ135"/>
  <c r="AA135"/>
  <c r="AJ134"/>
  <c r="AA134"/>
  <c r="AJ133"/>
  <c r="AA133"/>
  <c r="AJ132"/>
  <c r="AA132"/>
  <c r="AJ131"/>
  <c r="AA131"/>
  <c r="AJ130"/>
  <c r="AA130"/>
  <c r="AJ129"/>
  <c r="AA129"/>
  <c r="AJ128"/>
  <c r="AA128"/>
  <c r="AJ127"/>
  <c r="AA127"/>
  <c r="AJ126"/>
  <c r="AA126"/>
  <c r="AJ125"/>
  <c r="AA125"/>
  <c r="AJ124"/>
  <c r="AA124"/>
  <c r="AJ123"/>
  <c r="AA123"/>
  <c r="AJ122"/>
  <c r="AA122"/>
  <c r="AJ121"/>
  <c r="AA121"/>
  <c r="AJ120"/>
  <c r="AA120"/>
  <c r="AJ119"/>
  <c r="AA119"/>
  <c r="AJ118"/>
  <c r="AA118"/>
  <c r="AJ117"/>
  <c r="AA117"/>
  <c r="AJ116"/>
  <c r="AA116"/>
  <c r="AJ115"/>
  <c r="AA115"/>
  <c r="AJ114"/>
  <c r="AA114"/>
  <c r="AJ113"/>
  <c r="AA113"/>
  <c r="AJ112"/>
  <c r="AA112"/>
  <c r="AJ111"/>
  <c r="AA111"/>
  <c r="AJ110"/>
  <c r="AA110"/>
  <c r="AJ109"/>
  <c r="AA109"/>
  <c r="AJ108"/>
  <c r="AA108"/>
  <c r="AJ107"/>
  <c r="AA107"/>
  <c r="AJ106"/>
  <c r="AA106"/>
  <c r="AJ105"/>
  <c r="AA105"/>
  <c r="AJ104"/>
  <c r="AA104"/>
  <c r="AJ103"/>
  <c r="AA103"/>
  <c r="AJ102"/>
  <c r="AA102"/>
  <c r="AJ101"/>
  <c r="AA101"/>
  <c r="AJ100"/>
  <c r="AA100"/>
  <c r="AJ99"/>
  <c r="AA99"/>
  <c r="AJ98"/>
  <c r="AA98"/>
  <c r="AJ97"/>
  <c r="AA97"/>
  <c r="AJ96"/>
  <c r="AA96"/>
  <c r="AJ95"/>
  <c r="AA95"/>
  <c r="AJ94"/>
  <c r="AA94"/>
  <c r="AJ93"/>
  <c r="AA93"/>
  <c r="AJ92"/>
  <c r="AA92"/>
  <c r="AJ91"/>
  <c r="AA91"/>
  <c r="AJ90"/>
  <c r="AA90"/>
  <c r="AJ89"/>
  <c r="AA89"/>
  <c r="AJ88"/>
  <c r="AA88"/>
  <c r="AJ87"/>
  <c r="AA87"/>
  <c r="AJ86"/>
  <c r="AA86"/>
  <c r="AJ85"/>
  <c r="AA85"/>
  <c r="AJ84"/>
  <c r="AA84"/>
  <c r="AJ83"/>
  <c r="AA83"/>
  <c r="AJ82"/>
  <c r="AA82"/>
  <c r="AJ81"/>
  <c r="AA81"/>
  <c r="AJ80"/>
  <c r="AA80"/>
  <c r="AJ79"/>
  <c r="AA79"/>
  <c r="AJ78"/>
  <c r="AA78"/>
  <c r="AJ77"/>
  <c r="AA77"/>
  <c r="AJ76"/>
  <c r="AA76"/>
  <c r="AJ75"/>
  <c r="AA75"/>
  <c r="AJ74"/>
  <c r="AA74"/>
  <c r="AJ73"/>
  <c r="AA73"/>
  <c r="AJ72"/>
  <c r="AA72"/>
  <c r="AJ71"/>
  <c r="AA71"/>
  <c r="AJ70"/>
  <c r="AA70"/>
  <c r="AJ69"/>
  <c r="AA69"/>
  <c r="AJ68"/>
  <c r="AA68"/>
  <c r="AJ67"/>
  <c r="AA67"/>
  <c r="AJ66"/>
  <c r="AA66"/>
  <c r="AJ65"/>
  <c r="AA65"/>
  <c r="AJ64"/>
  <c r="AA64"/>
  <c r="AJ63"/>
  <c r="AA63"/>
  <c r="AJ62"/>
  <c r="AA62"/>
  <c r="AJ61"/>
  <c r="AA61"/>
  <c r="AJ60"/>
  <c r="AA60"/>
  <c r="AJ59"/>
  <c r="AA59"/>
  <c r="AJ58"/>
  <c r="AA58"/>
  <c r="AJ57"/>
  <c r="AA57"/>
  <c r="AJ56"/>
  <c r="AA56"/>
  <c r="AJ55"/>
  <c r="AA55"/>
  <c r="AJ54"/>
  <c r="AA54"/>
  <c r="AJ53"/>
  <c r="AA53"/>
  <c r="AJ52"/>
  <c r="AA52"/>
  <c r="AJ51"/>
  <c r="AA51"/>
  <c r="AJ50"/>
  <c r="AA50"/>
  <c r="AJ49"/>
  <c r="AA49"/>
  <c r="AJ48"/>
  <c r="AA48"/>
  <c r="AJ47"/>
  <c r="AA47"/>
  <c r="AJ46"/>
  <c r="AA46"/>
  <c r="AJ45"/>
  <c r="AA45"/>
  <c r="AJ44"/>
  <c r="AA44"/>
  <c r="AJ43"/>
  <c r="AA43"/>
  <c r="AJ42"/>
  <c r="AA42"/>
  <c r="AJ41"/>
  <c r="AA41"/>
  <c r="AJ40"/>
  <c r="AA40"/>
  <c r="AJ39"/>
  <c r="AA39"/>
  <c r="AJ38"/>
  <c r="AA38"/>
  <c r="AJ37"/>
  <c r="AA37"/>
  <c r="AJ36"/>
  <c r="AA36"/>
  <c r="AJ35"/>
  <c r="AA35"/>
  <c r="AJ34"/>
  <c r="AA34"/>
  <c r="AJ33"/>
  <c r="AA33"/>
  <c r="AJ32"/>
  <c r="AA32"/>
  <c r="AJ31"/>
  <c r="AA31"/>
  <c r="AJ30"/>
  <c r="AA30"/>
  <c r="AJ29"/>
  <c r="AA29"/>
  <c r="Y22"/>
  <c r="R22"/>
  <c r="B17"/>
  <c r="Z13"/>
  <c r="E13"/>
  <c r="Z11"/>
  <c r="H11"/>
  <c r="B9"/>
  <c r="S3"/>
  <c r="R3"/>
  <c r="Q3"/>
  <c r="P3"/>
  <c r="O3"/>
  <c r="N3"/>
  <c r="M3"/>
  <c r="L3"/>
  <c r="J3"/>
  <c r="I3"/>
  <c r="H3"/>
  <c r="G3"/>
  <c r="F3"/>
  <c r="E362" i="8"/>
  <c r="D362"/>
  <c r="E357"/>
  <c r="D357"/>
  <c r="E351"/>
  <c r="D351"/>
  <c r="E346"/>
  <c r="D346"/>
  <c r="E345"/>
  <c r="D345"/>
  <c r="E342"/>
  <c r="D342"/>
  <c r="E340"/>
  <c r="D340"/>
  <c r="E338"/>
  <c r="D338"/>
  <c r="E337"/>
  <c r="D337"/>
  <c r="E335"/>
  <c r="D335"/>
  <c r="E334"/>
  <c r="D334"/>
  <c r="E332"/>
  <c r="D332"/>
  <c r="E328"/>
  <c r="D328"/>
  <c r="E326"/>
  <c r="D326"/>
  <c r="E325"/>
  <c r="D325"/>
  <c r="E323"/>
  <c r="D323"/>
  <c r="E321"/>
  <c r="D321"/>
  <c r="E319"/>
  <c r="D319"/>
  <c r="E309"/>
  <c r="D309"/>
  <c r="E304"/>
  <c r="D304"/>
  <c r="E303"/>
  <c r="D303"/>
  <c r="E302"/>
  <c r="D302"/>
  <c r="E300"/>
  <c r="D300"/>
  <c r="E298"/>
  <c r="D298"/>
  <c r="E295"/>
  <c r="D295"/>
  <c r="E293"/>
  <c r="D293"/>
  <c r="E289"/>
  <c r="D289"/>
  <c r="E286"/>
  <c r="D286"/>
  <c r="E285"/>
  <c r="D285"/>
  <c r="E275"/>
  <c r="D275"/>
  <c r="E271"/>
  <c r="D271"/>
  <c r="E270"/>
  <c r="D270"/>
  <c r="E267"/>
  <c r="D267"/>
  <c r="E264"/>
  <c r="D264"/>
  <c r="E261"/>
  <c r="D261"/>
  <c r="E258"/>
  <c r="D258"/>
  <c r="E255"/>
  <c r="D255"/>
  <c r="E254"/>
  <c r="D254"/>
  <c r="E251"/>
  <c r="D251"/>
  <c r="E248"/>
  <c r="D248"/>
  <c r="E245"/>
  <c r="D245"/>
  <c r="E242"/>
  <c r="D242"/>
  <c r="E241"/>
  <c r="D241"/>
  <c r="E237"/>
  <c r="D237"/>
  <c r="E235"/>
  <c r="D235"/>
  <c r="E228"/>
  <c r="D228"/>
  <c r="E218"/>
  <c r="D218"/>
  <c r="E217"/>
  <c r="D217"/>
  <c r="E215"/>
  <c r="D215"/>
  <c r="E211"/>
  <c r="D211"/>
  <c r="E209"/>
  <c r="D209"/>
  <c r="E207"/>
  <c r="D207"/>
  <c r="E203"/>
  <c r="D203"/>
  <c r="E202"/>
  <c r="D202"/>
  <c r="E192"/>
  <c r="D192"/>
  <c r="E189"/>
  <c r="D189"/>
  <c r="E181"/>
  <c r="D181"/>
  <c r="E172"/>
  <c r="D172"/>
  <c r="E166"/>
  <c r="D166"/>
  <c r="E158"/>
  <c r="D158"/>
  <c r="E157"/>
  <c r="D157"/>
  <c r="E155"/>
  <c r="D155"/>
  <c r="E153"/>
  <c r="D153"/>
  <c r="E151"/>
  <c r="D151"/>
  <c r="E149"/>
  <c r="D149"/>
  <c r="E144"/>
  <c r="D144"/>
  <c r="E142"/>
  <c r="D142"/>
  <c r="E138"/>
  <c r="D138"/>
  <c r="E136"/>
  <c r="D136"/>
  <c r="E135"/>
  <c r="D135"/>
  <c r="E134"/>
  <c r="D134"/>
  <c r="E133"/>
  <c r="D133"/>
  <c r="E131"/>
  <c r="D131"/>
  <c r="E129"/>
  <c r="D129"/>
  <c r="E127"/>
  <c r="D127"/>
  <c r="E126"/>
  <c r="D126"/>
  <c r="E124"/>
  <c r="D124"/>
  <c r="E123"/>
  <c r="D123"/>
  <c r="E121"/>
  <c r="D121"/>
  <c r="E119"/>
  <c r="D119"/>
  <c r="E117"/>
  <c r="D117"/>
  <c r="E116"/>
  <c r="D116"/>
  <c r="E114"/>
  <c r="D114"/>
  <c r="E112"/>
  <c r="D112"/>
  <c r="E110"/>
  <c r="D110"/>
  <c r="E109"/>
  <c r="D109"/>
  <c r="E108"/>
  <c r="D108"/>
  <c r="E106"/>
  <c r="D106"/>
  <c r="E105"/>
  <c r="D105"/>
  <c r="E102"/>
  <c r="D102"/>
  <c r="E101"/>
  <c r="D101"/>
  <c r="E99"/>
  <c r="D99"/>
  <c r="E97"/>
  <c r="D97"/>
  <c r="E96"/>
  <c r="D96"/>
  <c r="E94"/>
  <c r="D94"/>
  <c r="E91"/>
  <c r="D91"/>
  <c r="E84"/>
  <c r="D84"/>
  <c r="E79"/>
  <c r="D79"/>
  <c r="E72"/>
  <c r="D72"/>
  <c r="E71"/>
  <c r="D71"/>
  <c r="E68"/>
  <c r="D68"/>
  <c r="E63"/>
  <c r="D63"/>
  <c r="E60"/>
  <c r="D60"/>
  <c r="E59"/>
  <c r="D59"/>
  <c r="E55"/>
  <c r="D55"/>
  <c r="E50"/>
  <c r="D50"/>
  <c r="E49"/>
  <c r="D49"/>
  <c r="E42"/>
  <c r="D42"/>
  <c r="E35"/>
  <c r="D35"/>
  <c r="E32"/>
  <c r="D32"/>
  <c r="E25"/>
  <c r="D25"/>
  <c r="E19"/>
  <c r="D19"/>
  <c r="E12"/>
  <c r="D12"/>
  <c r="E10"/>
  <c r="D10"/>
  <c r="E6"/>
  <c r="D6"/>
  <c r="E5"/>
  <c r="D5"/>
  <c r="E4"/>
  <c r="D4"/>
  <c r="E3"/>
  <c r="E350" s="1"/>
  <c r="E361" s="1"/>
  <c r="D3"/>
  <c r="D350" s="1"/>
  <c r="D361" s="1"/>
  <c r="D315" i="7"/>
  <c r="AI312"/>
  <c r="Y312"/>
  <c r="AI311"/>
  <c r="Y311"/>
  <c r="AI310"/>
  <c r="Y310"/>
  <c r="AI309"/>
  <c r="Y309"/>
  <c r="AI308"/>
  <c r="Y308"/>
  <c r="AI307"/>
  <c r="Y307"/>
  <c r="AI306"/>
  <c r="Y306"/>
  <c r="AI305"/>
  <c r="Y305"/>
  <c r="AI304"/>
  <c r="Y304"/>
  <c r="AI303"/>
  <c r="Y303"/>
  <c r="AI302"/>
  <c r="Y302"/>
  <c r="AI301"/>
  <c r="Y301"/>
  <c r="AI300"/>
  <c r="Y300"/>
  <c r="AI299"/>
  <c r="Y299"/>
  <c r="AI298"/>
  <c r="Y298"/>
  <c r="AI292"/>
  <c r="Y292"/>
  <c r="AI291"/>
  <c r="Y291"/>
  <c r="AI290"/>
  <c r="Y290"/>
  <c r="AI289"/>
  <c r="Y289"/>
  <c r="AI288"/>
  <c r="Y288"/>
  <c r="AI287"/>
  <c r="Y287"/>
  <c r="AI286"/>
  <c r="Y286"/>
  <c r="AI285"/>
  <c r="Y285"/>
  <c r="AI284"/>
  <c r="Y284"/>
  <c r="AI283"/>
  <c r="Y283"/>
  <c r="AI282"/>
  <c r="Y282"/>
  <c r="AI281"/>
  <c r="Y281"/>
  <c r="AI280"/>
  <c r="Y280"/>
  <c r="AI279"/>
  <c r="Y279"/>
  <c r="AI278"/>
  <c r="Y278"/>
  <c r="AI277"/>
  <c r="Y277"/>
  <c r="AI276"/>
  <c r="Y276"/>
  <c r="AI275"/>
  <c r="Y275"/>
  <c r="AI274"/>
  <c r="Y274"/>
  <c r="AI273"/>
  <c r="Y273"/>
  <c r="AI272"/>
  <c r="Y272"/>
  <c r="AI271"/>
  <c r="Y271"/>
  <c r="AI270"/>
  <c r="Y270"/>
  <c r="AI269"/>
  <c r="Y269"/>
  <c r="AI268"/>
  <c r="Y268"/>
  <c r="AI267"/>
  <c r="Y267"/>
  <c r="AI266"/>
  <c r="Y266"/>
  <c r="AI265"/>
  <c r="Y265"/>
  <c r="AI264"/>
  <c r="Y264"/>
  <c r="AI263"/>
  <c r="Y263"/>
  <c r="AI262"/>
  <c r="Y262"/>
  <c r="AI261"/>
  <c r="Y261"/>
  <c r="AI260"/>
  <c r="Y260"/>
  <c r="AI259"/>
  <c r="Y259"/>
  <c r="AI258"/>
  <c r="Y258"/>
  <c r="AI257"/>
  <c r="Y257"/>
  <c r="AI251"/>
  <c r="Y251"/>
  <c r="AI250"/>
  <c r="Y250"/>
  <c r="AI249"/>
  <c r="Y249"/>
  <c r="AI248"/>
  <c r="Y248"/>
  <c r="AI247"/>
  <c r="Y247"/>
  <c r="AI246"/>
  <c r="Y246"/>
  <c r="AI245"/>
  <c r="Y245"/>
  <c r="AI244"/>
  <c r="Y244"/>
  <c r="AI243"/>
  <c r="Y243"/>
  <c r="AI242"/>
  <c r="Y242"/>
  <c r="AI241"/>
  <c r="Y241"/>
  <c r="AI240"/>
  <c r="Y240"/>
  <c r="AI239"/>
  <c r="Y239"/>
  <c r="AI238"/>
  <c r="Y238"/>
  <c r="AI237"/>
  <c r="Y237"/>
  <c r="AI236"/>
  <c r="Y236"/>
  <c r="AI235"/>
  <c r="Y235"/>
  <c r="AI234"/>
  <c r="Y234"/>
  <c r="AI233"/>
  <c r="Y233"/>
  <c r="AI232"/>
  <c r="Y232"/>
  <c r="AI231"/>
  <c r="Y231"/>
  <c r="AI230"/>
  <c r="Y230"/>
  <c r="AI229"/>
  <c r="Y229"/>
  <c r="AI228"/>
  <c r="Y228"/>
  <c r="AI227"/>
  <c r="Y227"/>
  <c r="AI226"/>
  <c r="Y226"/>
  <c r="AI225"/>
  <c r="Y225"/>
  <c r="AI224"/>
  <c r="Y224"/>
  <c r="AI223"/>
  <c r="Y223"/>
  <c r="AI222"/>
  <c r="Y222"/>
  <c r="AI216"/>
  <c r="Y216"/>
  <c r="AI215"/>
  <c r="Y215"/>
  <c r="AI214"/>
  <c r="Y214"/>
  <c r="AI213"/>
  <c r="Y213"/>
  <c r="AI212"/>
  <c r="Y212"/>
  <c r="AI211"/>
  <c r="Y211"/>
  <c r="AI210"/>
  <c r="Y210"/>
  <c r="AI209"/>
  <c r="Y209"/>
  <c r="AI208"/>
  <c r="Y208"/>
  <c r="AI207"/>
  <c r="Y207"/>
  <c r="AI206"/>
  <c r="Y206"/>
  <c r="AI205"/>
  <c r="Y205"/>
  <c r="AI204"/>
  <c r="Y204"/>
  <c r="AI203"/>
  <c r="Y203"/>
  <c r="AI202"/>
  <c r="Y202"/>
  <c r="AI201"/>
  <c r="Y201"/>
  <c r="AI200"/>
  <c r="Y200"/>
  <c r="AI199"/>
  <c r="Y199"/>
  <c r="AI198"/>
  <c r="Y198"/>
  <c r="AI197"/>
  <c r="Y197"/>
  <c r="AI196"/>
  <c r="Y196"/>
  <c r="AI195"/>
  <c r="Y195"/>
  <c r="AI194"/>
  <c r="Y194"/>
  <c r="AI193"/>
  <c r="Y193"/>
  <c r="AI192"/>
  <c r="Y192"/>
  <c r="AI191"/>
  <c r="Y191"/>
  <c r="AI190"/>
  <c r="Y190"/>
  <c r="AI184"/>
  <c r="Y184"/>
  <c r="AI183"/>
  <c r="Y183"/>
  <c r="AI182"/>
  <c r="Y182"/>
  <c r="AI181"/>
  <c r="Y181"/>
  <c r="AI180"/>
  <c r="Y180"/>
  <c r="AI179"/>
  <c r="Y179"/>
  <c r="AI178"/>
  <c r="Y178"/>
  <c r="AI177"/>
  <c r="Y177"/>
  <c r="AI176"/>
  <c r="Y176"/>
  <c r="AI175"/>
  <c r="Y175"/>
  <c r="AI174"/>
  <c r="Y174"/>
  <c r="AI173"/>
  <c r="Y173"/>
  <c r="AI172"/>
  <c r="Y172"/>
  <c r="AI171"/>
  <c r="Y171"/>
  <c r="AI170"/>
  <c r="Y170"/>
  <c r="AI169"/>
  <c r="Y169"/>
  <c r="AI168"/>
  <c r="Y168"/>
  <c r="AI167"/>
  <c r="Y167"/>
  <c r="AI166"/>
  <c r="Y166"/>
  <c r="AI165"/>
  <c r="Y165"/>
  <c r="AI164"/>
  <c r="Y164"/>
  <c r="AI163"/>
  <c r="Y163"/>
  <c r="AI162"/>
  <c r="Y162"/>
  <c r="AI161"/>
  <c r="Y161"/>
  <c r="AI160"/>
  <c r="Y160"/>
  <c r="AI159"/>
  <c r="Y159"/>
  <c r="AI158"/>
  <c r="Y158"/>
  <c r="AI157"/>
  <c r="Y157"/>
  <c r="AI156"/>
  <c r="Y156"/>
  <c r="AI150"/>
  <c r="Y150"/>
  <c r="AI149"/>
  <c r="Y149"/>
  <c r="AI148"/>
  <c r="Y148"/>
  <c r="AI147"/>
  <c r="Y147"/>
  <c r="AI146"/>
  <c r="Y146"/>
  <c r="AI145"/>
  <c r="Y145"/>
  <c r="AI144"/>
  <c r="Y144"/>
  <c r="AI143"/>
  <c r="Y143"/>
  <c r="AI142"/>
  <c r="Y142"/>
  <c r="AI141"/>
  <c r="Y141"/>
  <c r="AI140"/>
  <c r="Y140"/>
  <c r="AI139"/>
  <c r="Y139"/>
  <c r="AI138"/>
  <c r="Y138"/>
  <c r="AI137"/>
  <c r="Y137"/>
  <c r="AI136"/>
  <c r="Y136"/>
  <c r="AI135"/>
  <c r="Y135"/>
  <c r="AI134"/>
  <c r="Y134"/>
  <c r="AI133"/>
  <c r="Y133"/>
  <c r="AI132"/>
  <c r="Y132"/>
  <c r="AI131"/>
  <c r="Y131"/>
  <c r="AI130"/>
  <c r="Y130"/>
  <c r="AI129"/>
  <c r="Y129"/>
  <c r="AI128"/>
  <c r="Y128"/>
  <c r="AI127"/>
  <c r="Y127"/>
  <c r="AI126"/>
  <c r="Y126"/>
  <c r="AI125"/>
  <c r="Y125"/>
  <c r="AI124"/>
  <c r="Y124"/>
  <c r="AI123"/>
  <c r="Y123"/>
  <c r="AI122"/>
  <c r="Y122"/>
  <c r="AI121"/>
  <c r="Y121"/>
  <c r="AI120"/>
  <c r="Y120"/>
  <c r="AN113"/>
  <c r="AI113"/>
  <c r="AD113"/>
  <c r="Y113"/>
  <c r="AN112"/>
  <c r="AI112"/>
  <c r="AD112"/>
  <c r="Y112"/>
  <c r="AN111"/>
  <c r="AI111"/>
  <c r="AD111"/>
  <c r="Y111"/>
  <c r="AN110"/>
  <c r="AI110"/>
  <c r="AD110"/>
  <c r="Y110"/>
  <c r="AN109"/>
  <c r="AI109"/>
  <c r="AD109"/>
  <c r="Y109"/>
  <c r="AN108"/>
  <c r="AI108"/>
  <c r="AD108"/>
  <c r="Y108"/>
  <c r="AN107"/>
  <c r="AI107"/>
  <c r="AD107"/>
  <c r="Y107"/>
  <c r="AN106"/>
  <c r="AI106"/>
  <c r="AD106"/>
  <c r="Y106"/>
  <c r="AN105"/>
  <c r="AI105"/>
  <c r="AD105"/>
  <c r="Y105"/>
  <c r="AN104"/>
  <c r="AI104"/>
  <c r="AD104"/>
  <c r="Y104"/>
  <c r="AN103"/>
  <c r="AI103"/>
  <c r="AD103"/>
  <c r="Y103"/>
  <c r="AN102"/>
  <c r="AI102"/>
  <c r="AD102"/>
  <c r="Y102"/>
  <c r="AN101"/>
  <c r="AI101"/>
  <c r="AD101"/>
  <c r="Y101"/>
  <c r="AN100"/>
  <c r="AI100"/>
  <c r="AD100"/>
  <c r="Y100"/>
  <c r="AN99"/>
  <c r="AI99"/>
  <c r="AD99"/>
  <c r="Y99"/>
  <c r="AN98"/>
  <c r="AI98"/>
  <c r="AD98"/>
  <c r="Y98"/>
  <c r="AN97"/>
  <c r="AI97"/>
  <c r="AD97"/>
  <c r="Y97"/>
  <c r="AN96"/>
  <c r="AI96"/>
  <c r="AD96"/>
  <c r="Y96"/>
  <c r="AN95"/>
  <c r="AI95"/>
  <c r="AD95"/>
  <c r="Y95"/>
  <c r="AN94"/>
  <c r="AI94"/>
  <c r="AD94"/>
  <c r="Y94"/>
  <c r="AN93"/>
  <c r="AI93"/>
  <c r="AD93"/>
  <c r="Y93"/>
  <c r="AN92"/>
  <c r="AI92"/>
  <c r="AD92"/>
  <c r="Y92"/>
  <c r="AN91"/>
  <c r="AI91"/>
  <c r="AD91"/>
  <c r="Y91"/>
  <c r="AN90"/>
  <c r="AI90"/>
  <c r="AD90"/>
  <c r="Y90"/>
  <c r="AN89"/>
  <c r="AI89"/>
  <c r="AD89"/>
  <c r="Y89"/>
  <c r="AN83"/>
  <c r="AI83"/>
  <c r="AD83"/>
  <c r="Y83"/>
  <c r="AN82"/>
  <c r="AI82"/>
  <c r="AD82"/>
  <c r="Y82"/>
  <c r="AN81"/>
  <c r="AI81"/>
  <c r="AD81"/>
  <c r="Y81"/>
  <c r="AN80"/>
  <c r="AI80"/>
  <c r="AD80"/>
  <c r="Y80"/>
  <c r="AN79"/>
  <c r="AI79"/>
  <c r="AD79"/>
  <c r="Y79"/>
  <c r="AN78"/>
  <c r="AI78"/>
  <c r="AD78"/>
  <c r="Y78"/>
  <c r="AN77"/>
  <c r="AI77"/>
  <c r="AD77"/>
  <c r="Y77"/>
  <c r="AN76"/>
  <c r="AI76"/>
  <c r="AD76"/>
  <c r="Y76"/>
  <c r="AN75"/>
  <c r="AI75"/>
  <c r="AD75"/>
  <c r="Y75"/>
  <c r="AN74"/>
  <c r="AI74"/>
  <c r="AD74"/>
  <c r="Y74"/>
  <c r="AN73"/>
  <c r="AI73"/>
  <c r="AD73"/>
  <c r="Y73"/>
  <c r="AN72"/>
  <c r="AI72"/>
  <c r="AD72"/>
  <c r="Y72"/>
  <c r="AN71"/>
  <c r="AI71"/>
  <c r="AD71"/>
  <c r="Y71"/>
  <c r="AN70"/>
  <c r="AI70"/>
  <c r="AD70"/>
  <c r="Y70"/>
  <c r="AN69"/>
  <c r="AI69"/>
  <c r="AD69"/>
  <c r="Y69"/>
  <c r="AN68"/>
  <c r="AI68"/>
  <c r="AD68"/>
  <c r="Y68"/>
  <c r="AN67"/>
  <c r="AI67"/>
  <c r="AD67"/>
  <c r="Y67"/>
  <c r="AN66"/>
  <c r="AI66"/>
  <c r="AD66"/>
  <c r="Y66"/>
  <c r="AN65"/>
  <c r="AI65"/>
  <c r="AD65"/>
  <c r="Y65"/>
  <c r="AN64"/>
  <c r="AI64"/>
  <c r="AD64"/>
  <c r="Y64"/>
  <c r="AN63"/>
  <c r="AI63"/>
  <c r="AD63"/>
  <c r="Y63"/>
  <c r="AN62"/>
  <c r="AI62"/>
  <c r="AD62"/>
  <c r="Y62"/>
  <c r="AN61"/>
  <c r="AI61"/>
  <c r="AD61"/>
  <c r="Y61"/>
  <c r="AN60"/>
  <c r="AI60"/>
  <c r="AD60"/>
  <c r="Y60"/>
  <c r="AN59"/>
  <c r="AI59"/>
  <c r="AD59"/>
  <c r="Y59"/>
  <c r="AN58"/>
  <c r="AI58"/>
  <c r="AD58"/>
  <c r="Y58"/>
  <c r="AN57"/>
  <c r="AI57"/>
  <c r="AD57"/>
  <c r="Y57"/>
  <c r="AN56"/>
  <c r="AI56"/>
  <c r="AD56"/>
  <c r="Y56"/>
  <c r="AN55"/>
  <c r="AI55"/>
  <c r="AD55"/>
  <c r="Y55"/>
  <c r="AN54"/>
  <c r="AI54"/>
  <c r="AD54"/>
  <c r="Y54"/>
  <c r="AN53"/>
  <c r="AI53"/>
  <c r="AD53"/>
  <c r="Y53"/>
  <c r="AN52"/>
  <c r="AI52"/>
  <c r="AD52"/>
  <c r="Y52"/>
  <c r="AN46"/>
  <c r="AI46"/>
  <c r="AD46"/>
  <c r="Y46"/>
  <c r="AN45"/>
  <c r="AI45"/>
  <c r="AD45"/>
  <c r="Y45"/>
  <c r="AN44"/>
  <c r="AI44"/>
  <c r="AD44"/>
  <c r="Y44"/>
  <c r="AN43"/>
  <c r="AI43"/>
  <c r="AD43"/>
  <c r="Y43"/>
  <c r="AN42"/>
  <c r="AI42"/>
  <c r="AD42"/>
  <c r="Y42"/>
  <c r="AN41"/>
  <c r="AI41"/>
  <c r="AD41"/>
  <c r="Y41"/>
  <c r="AN40"/>
  <c r="AI40"/>
  <c r="AD40"/>
  <c r="Y40"/>
  <c r="AN39"/>
  <c r="AI39"/>
  <c r="AD39"/>
  <c r="Y39"/>
  <c r="AN38"/>
  <c r="AI38"/>
  <c r="AD38"/>
  <c r="Y38"/>
  <c r="AN37"/>
  <c r="AI37"/>
  <c r="AD37"/>
  <c r="Y37"/>
  <c r="AN36"/>
  <c r="AI36"/>
  <c r="AD36"/>
  <c r="Y36"/>
  <c r="AN35"/>
  <c r="AI35"/>
  <c r="AD35"/>
  <c r="Y35"/>
  <c r="AN34"/>
  <c r="AI34"/>
  <c r="AD34"/>
  <c r="Y34"/>
  <c r="AN33"/>
  <c r="AI33"/>
  <c r="AD33"/>
  <c r="Y33"/>
  <c r="AN32"/>
  <c r="AI32"/>
  <c r="AD32"/>
  <c r="Y32"/>
  <c r="AN31"/>
  <c r="AI31"/>
  <c r="AD31"/>
  <c r="Y31"/>
  <c r="Z22"/>
  <c r="P22"/>
  <c r="B17"/>
  <c r="Z13"/>
  <c r="E13"/>
  <c r="Z11"/>
  <c r="H11"/>
  <c r="B9"/>
  <c r="S3"/>
  <c r="R3"/>
  <c r="Q3"/>
  <c r="P3"/>
  <c r="O3"/>
  <c r="N3"/>
  <c r="M3"/>
  <c r="L3"/>
  <c r="J3"/>
  <c r="I3"/>
  <c r="H3"/>
  <c r="G3"/>
  <c r="F3"/>
  <c r="D8" i="6"/>
  <c r="D7" s="1"/>
  <c r="E8"/>
  <c r="E7" s="1"/>
  <c r="F8"/>
  <c r="F7" s="1"/>
  <c r="G8"/>
  <c r="G9"/>
  <c r="G10"/>
  <c r="G11"/>
  <c r="D12"/>
  <c r="E12"/>
  <c r="F12"/>
  <c r="G12" s="1"/>
  <c r="G13"/>
  <c r="D14"/>
  <c r="E14"/>
  <c r="F14"/>
  <c r="G14"/>
  <c r="G15"/>
  <c r="D16"/>
  <c r="E16"/>
  <c r="F16"/>
  <c r="G16" s="1"/>
  <c r="G17"/>
  <c r="G18"/>
  <c r="G19"/>
  <c r="D20"/>
  <c r="E20"/>
  <c r="F20"/>
  <c r="G20"/>
  <c r="G21"/>
  <c r="G22"/>
  <c r="D23"/>
  <c r="E23"/>
  <c r="F23"/>
  <c r="G23"/>
  <c r="G24"/>
  <c r="D26"/>
  <c r="D25" s="1"/>
  <c r="E26"/>
  <c r="E25" s="1"/>
  <c r="F26"/>
  <c r="F25" s="1"/>
  <c r="G27"/>
  <c r="G28"/>
  <c r="G29"/>
  <c r="D30"/>
  <c r="E30"/>
  <c r="F30"/>
  <c r="G30"/>
  <c r="G31"/>
  <c r="G32"/>
  <c r="D35"/>
  <c r="D34" s="1"/>
  <c r="E35"/>
  <c r="E34" s="1"/>
  <c r="F35"/>
  <c r="F34" s="1"/>
  <c r="G35"/>
  <c r="G36"/>
  <c r="G37"/>
  <c r="G38"/>
  <c r="G39"/>
  <c r="G40"/>
  <c r="G41"/>
  <c r="G42"/>
  <c r="G43"/>
  <c r="G44"/>
  <c r="D45"/>
  <c r="E45"/>
  <c r="F45"/>
  <c r="G45" s="1"/>
  <c r="G46"/>
  <c r="G47"/>
  <c r="G48"/>
  <c r="G49"/>
  <c r="G50"/>
  <c r="G51"/>
  <c r="G52"/>
  <c r="G53"/>
  <c r="D55"/>
  <c r="D54" s="1"/>
  <c r="E55"/>
  <c r="E54" s="1"/>
  <c r="F55"/>
  <c r="F54" s="1"/>
  <c r="G56"/>
  <c r="G57"/>
  <c r="G58"/>
  <c r="G59"/>
  <c r="G60"/>
  <c r="G61"/>
  <c r="G62"/>
  <c r="G63"/>
  <c r="G64"/>
  <c r="D65"/>
  <c r="E65"/>
  <c r="F65"/>
  <c r="G65"/>
  <c r="G66"/>
  <c r="D67"/>
  <c r="E67"/>
  <c r="F67"/>
  <c r="G67" s="1"/>
  <c r="G68"/>
  <c r="G69"/>
  <c r="G70"/>
  <c r="G71"/>
  <c r="D73"/>
  <c r="D72" s="1"/>
  <c r="E73"/>
  <c r="E72" s="1"/>
  <c r="F73"/>
  <c r="F72" s="1"/>
  <c r="G74"/>
  <c r="G75"/>
  <c r="G76"/>
  <c r="G78"/>
  <c r="F85"/>
  <c r="F84" s="1"/>
  <c r="G85"/>
  <c r="G84" s="1"/>
  <c r="F95"/>
  <c r="G95"/>
  <c r="F102"/>
  <c r="G102"/>
  <c r="F104"/>
  <c r="G104"/>
  <c r="F106"/>
  <c r="G106"/>
  <c r="F109"/>
  <c r="F108" s="1"/>
  <c r="G109"/>
  <c r="G108" s="1"/>
  <c r="F118"/>
  <c r="G118"/>
  <c r="F125"/>
  <c r="G125"/>
  <c r="F128"/>
  <c r="F127" s="1"/>
  <c r="G128"/>
  <c r="G127" s="1"/>
  <c r="F134"/>
  <c r="G134"/>
  <c r="F140"/>
  <c r="G140"/>
  <c r="F146"/>
  <c r="G146"/>
  <c r="F150"/>
  <c r="G150"/>
  <c r="F156"/>
  <c r="G156"/>
  <c r="F162"/>
  <c r="G162"/>
  <c r="F170"/>
  <c r="G170"/>
  <c r="F176"/>
  <c r="G176"/>
  <c r="F183"/>
  <c r="F182" s="1"/>
  <c r="G183"/>
  <c r="G182" s="1"/>
  <c r="F188"/>
  <c r="G188"/>
  <c r="F193"/>
  <c r="G193"/>
  <c r="F198"/>
  <c r="G198"/>
  <c r="F201"/>
  <c r="G201"/>
  <c r="F208"/>
  <c r="F207" s="1"/>
  <c r="G208"/>
  <c r="G207" s="1"/>
  <c r="F212"/>
  <c r="G212"/>
  <c r="F215"/>
  <c r="G215"/>
  <c r="F217"/>
  <c r="G217"/>
  <c r="F222"/>
  <c r="F221" s="1"/>
  <c r="G222"/>
  <c r="G221" s="1"/>
  <c r="F229"/>
  <c r="F228" s="1"/>
  <c r="G229"/>
  <c r="G228" s="1"/>
  <c r="F243"/>
  <c r="G243"/>
  <c r="F244"/>
  <c r="G244"/>
  <c r="F442" i="14" l="1"/>
  <c r="F443"/>
  <c r="E441"/>
  <c r="F447"/>
  <c r="E445"/>
  <c r="H443"/>
  <c r="J443"/>
  <c r="H447"/>
  <c r="J447"/>
  <c r="F446"/>
  <c r="E444"/>
  <c r="E446" s="1"/>
  <c r="D443"/>
  <c r="I443"/>
  <c r="D447"/>
  <c r="G447"/>
  <c r="I447"/>
  <c r="K447"/>
  <c r="E5"/>
  <c r="D175"/>
  <c r="F175"/>
  <c r="H175"/>
  <c r="J175"/>
  <c r="G439"/>
  <c r="G449" s="1"/>
  <c r="I439"/>
  <c r="I449" s="1"/>
  <c r="K439"/>
  <c r="K449" s="1"/>
  <c r="G440"/>
  <c r="G442" s="1"/>
  <c r="I440"/>
  <c r="I442" s="1"/>
  <c r="K440"/>
  <c r="K442" s="1"/>
  <c r="E176"/>
  <c r="E391"/>
  <c r="D439"/>
  <c r="D449" s="1"/>
  <c r="F439"/>
  <c r="H439"/>
  <c r="H449" s="1"/>
  <c r="J439"/>
  <c r="J449" s="1"/>
  <c r="D388" i="12"/>
  <c r="D342"/>
  <c r="D174"/>
  <c r="D133"/>
  <c r="D108"/>
  <c r="D4"/>
  <c r="E388"/>
  <c r="E342"/>
  <c r="E174"/>
  <c r="E133"/>
  <c r="E108"/>
  <c r="E4"/>
  <c r="E349" i="8"/>
  <c r="E360" s="1"/>
  <c r="D349"/>
  <c r="D360" s="1"/>
  <c r="F227" i="6"/>
  <c r="F83"/>
  <c r="G72"/>
  <c r="G54"/>
  <c r="E33"/>
  <c r="G34"/>
  <c r="G25"/>
  <c r="F6"/>
  <c r="D6"/>
  <c r="G227"/>
  <c r="G83"/>
  <c r="F33"/>
  <c r="D33"/>
  <c r="E6"/>
  <c r="G7"/>
  <c r="G73"/>
  <c r="G55"/>
  <c r="G26"/>
  <c r="H448" i="14" l="1"/>
  <c r="D448"/>
  <c r="K443"/>
  <c r="G443"/>
  <c r="K448"/>
  <c r="G448"/>
  <c r="F449"/>
  <c r="E439"/>
  <c r="F448"/>
  <c r="E175"/>
  <c r="E448" s="1"/>
  <c r="J448"/>
  <c r="I448"/>
  <c r="E447"/>
  <c r="E443"/>
  <c r="E440"/>
  <c r="E442" s="1"/>
  <c r="E3" i="12"/>
  <c r="E173"/>
  <c r="D3"/>
  <c r="D173"/>
  <c r="G249" i="6"/>
  <c r="D77"/>
  <c r="G33"/>
  <c r="F249"/>
  <c r="G6"/>
  <c r="E77"/>
  <c r="F77"/>
  <c r="E449" i="14" l="1"/>
  <c r="D437" i="12"/>
  <c r="D441"/>
  <c r="E436"/>
  <c r="E439"/>
  <c r="D436"/>
  <c r="D439"/>
  <c r="E437"/>
  <c r="E441"/>
  <c r="G77" i="6"/>
  <c r="D444" i="12" l="1"/>
  <c r="E444"/>
</calcChain>
</file>

<file path=xl/sharedStrings.xml><?xml version="1.0" encoding="utf-8"?>
<sst xmlns="http://schemas.openxmlformats.org/spreadsheetml/2006/main" count="7641" uniqueCount="1580">
  <si>
    <t>Potrebno je ući u Tools&gt;Macro&gt;Security i podesiti Security Level na MEDIUM ili LOW.
 (excel 2003)
ili office button &gt; excel options &gt; trust center &gt; trust center settings &gt; macro settings &gt; enable all macros &gt; ok &gt; ok (excel 2007). 
U oba slučaja čekirati Trust access to the Visual Basic (VBA) project object model
Zatim izaći iz programa pa ponovo pokrenuti datoteku</t>
  </si>
  <si>
    <t>U kartici "Podaci" popunjavaju se podaci o korisniku budžetskih sredstava i njih je 
neophodno uneti zbog štampe obrazaca. Jedinstveni broj KBS i matični broj se popunjavaju sa vodećim nulama.</t>
  </si>
  <si>
    <t>U karticama UnObr1, UnObr2, UnObr3, UnObr4, UnObr5 :</t>
  </si>
  <si>
    <t>Popunjavaju se samo bela polja, dok se u zasenčenim podaci sami izračunavaju.</t>
  </si>
  <si>
    <t>Nisu dozvoljeni zarezi i  tačke, podaci se upisuju samo kao celi brojevi.</t>
  </si>
  <si>
    <t>Pritiskom na zeleno dugme "Štampa" dobija se forma za štampu za taj obrazac.</t>
  </si>
  <si>
    <t>U kartici "Kontrole" nalaze se logičke kontrole u upoređenja ispravnosti jedinstvenog broja KBS i matičnog broja prema spisku Uprave za trezor. Ukoliko su polja crvene boje, 
znači da ta logička kontrola nije dobra ili su neispravni ili neupareni jedinstveni broj KBS i matični broj (treba da budu zelene boje).</t>
  </si>
  <si>
    <t xml:space="preserve">Na kraju rada, sveska se spašava kao "Zavrsni_XXXXX_N, gde je XXXXX oznaka JBBK,
a N oznaka statusne promene. Ukoliko nije bilo statusne promene oznaka N je "0", a ukoliko je bilo statusne promene oznaka N za period pre statusne promene je "1", a posle 
statusne promene"2". </t>
  </si>
  <si>
    <r>
      <t xml:space="preserve">Postupak spašavanja:
File&gt;Save As...
Zavrsni_00458_0.xls (primer za JBKB </t>
    </r>
    <r>
      <rPr>
        <b/>
        <u/>
        <sz val="12"/>
        <rFont val="Times New Roman"/>
        <family val="1"/>
        <charset val="238"/>
      </rPr>
      <t>458</t>
    </r>
    <r>
      <rPr>
        <b/>
        <sz val="12"/>
        <rFont val="Times New Roman"/>
        <family val="1"/>
        <charset val="238"/>
      </rPr>
      <t xml:space="preserve"> i bez statusne promene)</t>
    </r>
  </si>
  <si>
    <t>x</t>
  </si>
  <si>
    <t>Јединствени број КБС:</t>
  </si>
  <si>
    <t>01835</t>
  </si>
  <si>
    <t>НАЗИВ КОРИСНИКА БУЏЕТСКИХ СРЕДСТАВА:</t>
  </si>
  <si>
    <t>ПРАВНО-БИРОТЕХНИЧКА ШКОЛА "ДИМИТРИЈЕ ДАВИДОВИЋ"</t>
  </si>
  <si>
    <t>СЕДИШТЕ:</t>
  </si>
  <si>
    <t>БЕОГРАД-ЗЕМУН</t>
  </si>
  <si>
    <t>МАТИЧНИ БРОЈ:</t>
  </si>
  <si>
    <t>07026684</t>
  </si>
  <si>
    <t>ПИБ:</t>
  </si>
  <si>
    <t>БРОЈ ПОДРАЧУНА:</t>
  </si>
  <si>
    <t>840-1824660-52</t>
  </si>
  <si>
    <t>НАЗИВ НАДЛЕЖНОГ ДИРЕКТНОГ КОРИСНИКА БУЏЕТСКИХ СРЕДСТАВА:</t>
  </si>
  <si>
    <t>МИНИСТАРСТВО ПРОСВЕТЕ, НАУКЕ И ТЕХНОЛОШКОГ РАЗВОЈА</t>
  </si>
  <si>
    <t>(Попуњава само индиректни корисник буџетских средстава)</t>
  </si>
  <si>
    <t xml:space="preserve">Период за који се ради финансијски извештај: </t>
  </si>
  <si>
    <t>од:</t>
  </si>
  <si>
    <t>01.01.2019.</t>
  </si>
  <si>
    <t>(дд.мм.гггг.)</t>
  </si>
  <si>
    <t>до:</t>
  </si>
  <si>
    <t>31.12.2019.</t>
  </si>
  <si>
    <t>Датум:</t>
  </si>
  <si>
    <t>21.02.2020.</t>
  </si>
  <si>
    <t xml:space="preserve">ВАНБИЛАНСНА ПАСИВА </t>
  </si>
  <si>
    <t>УКУПНА ПАСИВА (1074 + 1218)</t>
  </si>
  <si>
    <t>ДРУГЕ ПРОМЕНЕ У ОБИМУ - ДУГОВНИ САЛДО</t>
  </si>
  <si>
    <t>ДРУГЕ ПРОМЕНЕ У ОБИМУ - ПОТРАЖНИ САЛДО</t>
  </si>
  <si>
    <t>ДОБИТИ КОЈЕ СУ РЕЗУЛТАТ ПРОМЕНЕ ВРЕДНОСТИ - ДУГОВНИ САЛДО</t>
  </si>
  <si>
    <t>ДОБИТИ КОЈЕ СУ РЕЗУЛТАТ ПРОМЕНЕ ВРЕДНОСТИ - ПОТРАЖНИ САЛДО</t>
  </si>
  <si>
    <t>НЕГАТИВНЕ ПРОМЕНЕ У ВРЕДНОСТИ И ОБИМУ (1236 + 1238 - 1235 - 1237)</t>
  </si>
  <si>
    <t>ПОЗИТИВНЕ ПРОМЕНЕ У ВРЕДНОСТИ И ОБИМУ (1235 + 1237 - 1236 - 1238)</t>
  </si>
  <si>
    <t>ПРОМЕНЕ У ВРЕДНОСТИ И ОБИМУ</t>
  </si>
  <si>
    <t>Дефицит из ранијих година</t>
  </si>
  <si>
    <t>Нераспоређени вишак прихода и примања из ранијих година</t>
  </si>
  <si>
    <t>Мањак прихода и примања – дефицит</t>
  </si>
  <si>
    <t>Вишак прихода и примања – суфицит</t>
  </si>
  <si>
    <t>Остали сопствени извори</t>
  </si>
  <si>
    <t>Пренета неутрошена средства из ранијих година</t>
  </si>
  <si>
    <t>Утрошена средства текућих прихода и примања од продаје нефинансијске имовине у току једне године</t>
  </si>
  <si>
    <t>Извори новчаних средстава</t>
  </si>
  <si>
    <t>Финансијска имовина</t>
  </si>
  <si>
    <t>Исправка вредности сопствених извора нефинансијске имовине, у сталним средствима, за набавке из кредита</t>
  </si>
  <si>
    <t>Нефинансијска имовина у залихама</t>
  </si>
  <si>
    <t>Нефинансијска имовина у сталним средствима</t>
  </si>
  <si>
    <t>КАПИТАЛ (1221 + 1222 - 1223 + 1224 + 1225 - 1226 + 1227 + 1228)</t>
  </si>
  <si>
    <t>КАПИТАЛ (1220)</t>
  </si>
  <si>
    <t>КАПИТАЛ, УТВРЂИВАЊЕ РЕЗУЛТАТА ПОСЛОВАЊА И ВАНБИЛАНСНА ЕВИДЕНЦИЈА
(1219 + 1229 - 1230 + 1231 - 1232 + 1233 - 1234)</t>
  </si>
  <si>
    <t>Остала пасивна временска разграничења</t>
  </si>
  <si>
    <t>Обрачунати ненаплаћени приходи и примања</t>
  </si>
  <si>
    <t>Разграничени плаћени расходи и издаци</t>
  </si>
  <si>
    <t>Разграничени приходи и примања</t>
  </si>
  <si>
    <t>ПАСИВНА ВРЕМЕНСКА РАЗГРАНИЧЕЊА (од 1214 до 1217)</t>
  </si>
  <si>
    <t>ПАСИВНА ВРЕМЕНСКА РАЗГРАНИЧЕЊА (1213)</t>
  </si>
  <si>
    <t>Остале обавезе из пословања</t>
  </si>
  <si>
    <t>Остале обавезе буџета</t>
  </si>
  <si>
    <t>Обавезе из односа буџета и буџетских корисника</t>
  </si>
  <si>
    <t>ОСТАЛЕ ОБАВЕЗЕ (1209 до 1211)</t>
  </si>
  <si>
    <t>Обавезе за издате чекове и обвезнице</t>
  </si>
  <si>
    <t>ОБАВЕЗЕ ЗА ИЗДАТЕ ЧЕКОВЕ И ОБВЕЗНИЦЕ (1207)</t>
  </si>
  <si>
    <t>Добављачи у иностранству</t>
  </si>
  <si>
    <t>Добављачи у земљи</t>
  </si>
  <si>
    <t>ОБАВЕЗЕ ПРЕМА ДОБАВЉАЧИМА (1204 + 1205)</t>
  </si>
  <si>
    <t>Примљене кауције</t>
  </si>
  <si>
    <t>Примљени депозити</t>
  </si>
  <si>
    <t>Примљени аванси</t>
  </si>
  <si>
    <t>ПРИМЉЕНИ АВАНСИ, ДЕПОЗИТИ И КАУЦИЈЕ (од 1200 до 1202)</t>
  </si>
  <si>
    <t>ОБАВЕЗЕ ИЗ ПОСЛОВАЊА (1199 + 1203 + 1206 + 1208)</t>
  </si>
  <si>
    <t>Обавезе по основу накнаде штете или повреда нанетих од стране државних органа</t>
  </si>
  <si>
    <t>Обавезе по основу накнаде штете за повреде и штете услед елементарних непогода</t>
  </si>
  <si>
    <t>Обавезе по основу казни и пенала по решењима судова</t>
  </si>
  <si>
    <t>Обавезе за остале порезе, обавезне таксе, казне и камате</t>
  </si>
  <si>
    <t>Обавезе по основу дотација невладиним организацијама</t>
  </si>
  <si>
    <t>ОБАВЕЗЕ ЗА ОСТАЛЕ РАСХОДЕ (од 1193 до 1197)</t>
  </si>
  <si>
    <t>Обавезе по основу социјалне помоћи из буџета</t>
  </si>
  <si>
    <t>Обавезе по основу права из социјалног осигурања код организација обавезног социјалног осигурања</t>
  </si>
  <si>
    <t>ОБАВЕЗЕ ЗА СОЦИЈАЛНО ОСИГУРАЊЕ (1190 + 1191)</t>
  </si>
  <si>
    <t>Обавезе по основу дотација организацијама обавезног социјалног осигурања</t>
  </si>
  <si>
    <t>Обавезе по основу трансфера осталим нивоима власти</t>
  </si>
  <si>
    <t>Обавезе по основу дотација међународним организацијама</t>
  </si>
  <si>
    <t>Обавезе по основу донација страним владама</t>
  </si>
  <si>
    <t>ОБАВЕЗЕ ПО ОСНОВУ ДОНАЦИЈА, ДОТАЦИЈА И ТРАНСФЕРА (од 1185 до 1188)</t>
  </si>
  <si>
    <t>Обавезе по основу субвенција приватним предузећима</t>
  </si>
  <si>
    <t>Обавезе по основу субвенција јавним финансијским установама</t>
  </si>
  <si>
    <t>Обавезе по основу субвенција приватним финансијским предузећима</t>
  </si>
  <si>
    <t>Обавезе по основу субвенција нефинансијским предузећима</t>
  </si>
  <si>
    <t>ОБАВЕЗЕ ПО ОСНОВУ СУБВЕНЦИЈА (од 1180 до 1183)</t>
  </si>
  <si>
    <t>Обавезе по основу пратећих трошкова задуживања</t>
  </si>
  <si>
    <t>Обавезе по основу отплате камата по гаранцијама</t>
  </si>
  <si>
    <t>Обавезе по основу отплате страних камата</t>
  </si>
  <si>
    <t>Обавезе по основу отплате домаћих камата</t>
  </si>
  <si>
    <t>ОБАВЕЗЕ ПО ОСНОВУ ОТПЛАТЕ КАМАТА И ПРАТЕЋИХ ТРОШКОВА ЗАДУЖИВАЊА (од 1175 до 1178)</t>
  </si>
  <si>
    <t>ОБАВЕЗЕ ПО ОСНОВУ ОСТАЛИХ РАСХОДА, ИЗУЗЕВ РАСХОДА ЗА ЗАПОСЛЕНЕ (1174 + 1179+ 1184 + 1189 + 1192)</t>
  </si>
  <si>
    <t>Обавезе по основу доприноса за случај незапослености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</si>
  <si>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</si>
  <si>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пензијско и инвалидско осигурање за судијски додатак</t>
  </si>
  <si>
    <t>Обавезе по основу пореза на исплаћени судијски додатак</t>
  </si>
  <si>
    <t>Обавезе за нето исплаћени судијски додатак</t>
  </si>
  <si>
    <t>ОБАВЕЗЕ ПО ОСНОВУ СУДИЈСКИХ ДОДАТАКА (од 1168 до 1172)</t>
  </si>
  <si>
    <t>Обавезе по основу доприноса за случај незапослености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</si>
  <si>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</si>
  <si>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</si>
  <si>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пореза на исплаћени посланички додатак</t>
  </si>
  <si>
    <t>Обавезе за нето исплаћени посланички додатак</t>
  </si>
  <si>
    <t>ОБАВЕЗЕ ПО ОСНОВУ ПОСЛАНИЧКИХ ДОДАТАКА (од 1162 до 1166)</t>
  </si>
  <si>
    <t>Обавезе по основу доприноса за случај незапослености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</si>
  <si>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</si>
  <si>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</si>
  <si>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пореза на исплате за услуге по уговору</t>
  </si>
  <si>
    <t>Обавезе по основу нето исплата за услуге по уговору</t>
  </si>
  <si>
    <t xml:space="preserve">Обавезе по основу пореза на исплате за службена путовања </t>
  </si>
  <si>
    <t>Обавезе по основу нето исплата за службена путовања</t>
  </si>
  <si>
    <t>СЛУЖБЕНА ПУТОВАЊА И УСЛУГЕ ПО УГОВОРУ (од 1154 до 1160)</t>
  </si>
  <si>
    <t>Обавезе по основу доприноса за случај незапослености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</si>
  <si>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</si>
  <si>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</si>
  <si>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пореза на социјалну помоћ запосленима</t>
  </si>
  <si>
    <t>Обавезе по основу нето исплата социјалне помоћи запосленима</t>
  </si>
  <si>
    <t>ОБАВЕЗЕ ПО ОСНОВУ СОЦИЈАЛНЕ ПОМОЋИ ЗАПОСЛЕНИМА (од 1148 до 1152)</t>
  </si>
  <si>
    <t>Обавезе по основу доприноса за случај незапослености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</si>
  <si>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</si>
  <si>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пензијско и инвалидско осигурање за накнаде у натури</t>
  </si>
  <si>
    <t>Обавезе по основу пореза на накнаде у натури</t>
  </si>
  <si>
    <t>Обавезе по основу нето накнада у натури</t>
  </si>
  <si>
    <t>ОБАВЕЗЕ ПО ОСНОВУ НАКНАДА У НАТУРИ (од 1142 до 1146)</t>
  </si>
  <si>
    <t>Обавезе по основу доприноса за случај незапослености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</si>
  <si>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</si>
  <si>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пензијско и инвалидско осигурање на терет послодавца</t>
  </si>
  <si>
    <t>ОБАВЕЗЕ ПО ОСНОВУ СОЦИЈАЛНИХ ДОПРИНОСА НА ТЕРЕТ ПОСЛОДАВЦА (од 1138 до 1140)</t>
  </si>
  <si>
    <t>Обавезе по основу доприноса за случај незапослености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</si>
  <si>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</si>
  <si>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</si>
  <si>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пореза на награде и остале посебне расходе</t>
  </si>
  <si>
    <t>Обавезе по основу нето исплата награда и осталих посебних расхода</t>
  </si>
  <si>
    <t>ОБАВЕЗЕ ЗА НАГРАДЕ И ОСТАЛЕ ПОСЕБНЕ РАСХОДЕ (од 1132 до 1136)</t>
  </si>
  <si>
    <t>Обавезе по основу доприноса за незапосленост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</si>
  <si>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</si>
  <si>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</si>
  <si>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пореза на плате за накнаде запосленима</t>
  </si>
  <si>
    <t>Обавезе по основу нето накнада запосленима</t>
  </si>
  <si>
    <t>ОБАВЕЗЕ ПО ОСНОВУ НАКНАДА ЗАПОСЛЕНИМА (од 1126 до 1130)</t>
  </si>
  <si>
    <t>Обавезе по основу доприноса за незапосленост на плате и додатке</t>
  </si>
  <si>
    <t>Обавезе по основу доприноса за здравствено осигурање на плате и додатке</t>
  </si>
  <si>
    <t>Обавезе по основу доприноса за пензијско и инвалидско осигурање на плате и додатке</t>
  </si>
  <si>
    <t>Обавезе по основу пореза на плате и додатке</t>
  </si>
  <si>
    <t>Обавезе за нето плате и додатке</t>
  </si>
  <si>
    <t>ОБАВЕЗЕ ЗА ПЛАТЕ И ДОДАТКЕ (од 1120 до 1124)</t>
  </si>
  <si>
    <t>ОБАВЕЗЕ ПО ОСНОВУ РАСХОДА ЗА ЗАПОСЛЕНЕ (1119 + 1125 + 1131 + 1137 + 1141+ 1147 + 1153 + 1161 + 1167)</t>
  </si>
  <si>
    <t>Краткорочне обавезе по основу гаранција</t>
  </si>
  <si>
    <t>КРАТКОРОЧНЕ ОБАВЕЗЕ ПО ОСНОВУ ГАРАНЦИЈА (1117)</t>
  </si>
  <si>
    <t>Краткорочне обавезе по основу страних финансијских деривата</t>
  </si>
  <si>
    <t>Обавезе по основу краткорочних кредита од осталих страних кредитора</t>
  </si>
  <si>
    <t>Обавезе по основу краткорочних кредита од страних пословних банака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</si>
  <si>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</si>
  <si>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влада</t>
  </si>
  <si>
    <t>Краткорочне стране обавезе по основу емитованих хартија од вредности, изузев акција</t>
  </si>
  <si>
    <t>КРАТКОРОЧНЕ СТРАНЕ ОБАВЕЗЕ (од 1110 до 1115)</t>
  </si>
  <si>
    <t>Краткорочне обавезе по основу домаћих меница</t>
  </si>
  <si>
    <t>Краткорочне обавезе по основу домаћих финансијских деривата</t>
  </si>
  <si>
    <t>Обавезе по основу краткорочних кредита од домаћинстава у земљи</t>
  </si>
  <si>
    <t>Обавезе по основу краткорочних кредита од осталих домаћих кредитора</t>
  </si>
  <si>
    <t>Обавезе по основу краткорочних кредита од домаћих пословних банака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</si>
  <si>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</si>
  <si>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осталих нивоа власти</t>
  </si>
  <si>
    <t>Краткорочне домаће обавезе по основу емитованих хартија од вредности, изузев акција</t>
  </si>
  <si>
    <t>КРАТКОРОЧНЕ ДОМАЋЕ ОБАВЕЗЕ (од 1101 до 1108)</t>
  </si>
  <si>
    <t>КРАТКОРОЧНЕ ОБАВЕЗЕ (1100 + 1109 + 1116)</t>
  </si>
  <si>
    <t>Обавезе по основу отплата гаранција по комерцијалним трансакцијама</t>
  </si>
  <si>
    <t>ОБАВЕЗЕ ПО ОСНОВУ ОТПЛАТА ГАРАНЦИЈА ПО КОМЕРЦИЈАЛНИМ ТРАНСАКЦИЈАМА (1098)</t>
  </si>
  <si>
    <t>Обавезе по основу отплате главнице зa финансијски лизинг</t>
  </si>
  <si>
    <t>ОБАВЕЗЕ ПО ОСНОВУ ОТПЛАТЕ ГЛАВНИЦЕ ЗА ФИНАНСИЈСКИ ЛИЗИНГ (1096)</t>
  </si>
  <si>
    <t>Дугорочне обавезе по основу гаранција</t>
  </si>
  <si>
    <t>ДУГОРОЧНЕ ОБАВЕЗЕ ПО ОСНОВУ ГАРАНЦИЈА (1094)</t>
  </si>
  <si>
    <t>Дугорочне обавезе по основу страних финансијских деривата</t>
  </si>
  <si>
    <t>Обавезе по основу дугорочних кредита од осталих страних кредитора</t>
  </si>
  <si>
    <t>Обавезе по основу дугорочних кредита од страних пословних банака</t>
  </si>
  <si>
    <t>Обавезе по основу дугорочних кредита од мултилатералних институција</t>
  </si>
  <si>
    <t>Обавезе по основу дугорочних кредита од страних влада</t>
  </si>
  <si>
    <t>Дугорочне стране обавезе по основу емитованих хартија од вредности, изузев акција</t>
  </si>
  <si>
    <t>СТРАНЕ ДУГОРОЧНЕ ОБАВЕЗЕ (од 1087 до 1092)</t>
  </si>
  <si>
    <t>Дугорочне обавезе за финансијске лизинге</t>
  </si>
  <si>
    <t>Дугорочне обавезе по основу домаћих меница</t>
  </si>
  <si>
    <t>Дугорочне обавезе по основу домаћих финансијских деривата</t>
  </si>
  <si>
    <t>Обавезе по основу дугорочних кредита од домаћинстава у земљи</t>
  </si>
  <si>
    <t>Обавезе по основу дугорочних кредита од осталих домаћих кредитора</t>
  </si>
  <si>
    <t>Обавезе по основу дугорочних кредита од домаћих пословних банака</t>
  </si>
  <si>
    <t>Обавезе по основу дугорочних кредита од домаћих јавних финансијских институција</t>
  </si>
  <si>
    <t>Обавезе по основу дугорочних кредита од осталих нивоа власти</t>
  </si>
  <si>
    <t>Обавезе по основу емитованих хартија од вредности, изузев акција</t>
  </si>
  <si>
    <t>ДОМАЋЕ ДУГОРОЧНЕ ОБАВЕЗЕ (од 1077 до 1085)</t>
  </si>
  <si>
    <t>ДУГОРОЧНЕ ОБАВЕЗЕ (1076 + 1086 + 1093 + 1095 + 1097)</t>
  </si>
  <si>
    <t>ОБАВЕЗЕ (1075 + 1099 + 1118 + 1173 + 1198 + 1212)</t>
  </si>
  <si>
    <t>ПАСИВА</t>
  </si>
  <si>
    <t>Текућа година</t>
  </si>
  <si>
    <t>Претходна година</t>
  </si>
  <si>
    <t>Износ</t>
  </si>
  <si>
    <t>Опис</t>
  </si>
  <si>
    <t>Број конта</t>
  </si>
  <si>
    <t>Ознака ОП</t>
  </si>
  <si>
    <t>ВАНБИЛАНСНА АКТИВА</t>
  </si>
  <si>
    <t>УКУПНА АКТИВА (1001 + 1028)</t>
  </si>
  <si>
    <t>Остала активна временска разграничења</t>
  </si>
  <si>
    <t>Обрачунати неплаћени расходи и издаци</t>
  </si>
  <si>
    <t>Разграничени расходи до једне године</t>
  </si>
  <si>
    <t>АКТИВНА ВРЕМЕНСКА РАЗГРАНИЧЕЊА (од 1069 до 1071)</t>
  </si>
  <si>
    <t>АКТИВНА ВРЕМЕНСКА РАЗГРАНИЧЕЊА (1068)</t>
  </si>
  <si>
    <t>Остали краткорочни пласмани</t>
  </si>
  <si>
    <t>Хартије од вредности намењене продаји</t>
  </si>
  <si>
    <t>Дати аванси, депозити и кауције</t>
  </si>
  <si>
    <t>Краткорочни кредити</t>
  </si>
  <si>
    <t>КРАТКОРОЧНИ ПЛАСМАНИ
(од 1063 до 1066)</t>
  </si>
  <si>
    <t>Потраживања по основу продаје и друга потраживања</t>
  </si>
  <si>
    <t>КРАТКОРОЧНА ПОТРАЖИВАЊА (1061)</t>
  </si>
  <si>
    <t>Хартије од вредности</t>
  </si>
  <si>
    <t>Племенити метали</t>
  </si>
  <si>
    <t>Остала новчана средства</t>
  </si>
  <si>
    <t>Девизна благајна</t>
  </si>
  <si>
    <t>Девизни акредитиви</t>
  </si>
  <si>
    <t>Девизни рачун</t>
  </si>
  <si>
    <t>Благајна</t>
  </si>
  <si>
    <t>Издвојена новчана средства и акредитиви</t>
  </si>
  <si>
    <t>Жиро и текући рачуни</t>
  </si>
  <si>
    <t>НОВЧАНА СРЕДСТВА, ПЛЕМЕНИТИ МЕТАЛИ, ХАРТИЈЕ ОД ВРЕДНОСТИ (од 1051 до 1059)</t>
  </si>
  <si>
    <t>НОВЧАНА СРЕДСТВА, ПЛЕМЕНИТИ МЕТАЛИ, ХАРТИЈЕ ОД ВРЕДНОСТИ, ПОТРАЖИВАЊА И КРАТКОРОЧНИ ПЛАСМАНИ (1050 + 1060 + 1062)</t>
  </si>
  <si>
    <t>Страни финансијски деривати</t>
  </si>
  <si>
    <t>Стране акције и остали капитал</t>
  </si>
  <si>
    <t>Кредити страним невладиним организацијама</t>
  </si>
  <si>
    <t>Кредити страним нефинансијским институцијама</t>
  </si>
  <si>
    <t>Кредити страним пословним банкама</t>
  </si>
  <si>
    <t>Кредити међународним организацијама</t>
  </si>
  <si>
    <t>Кредити страним владама</t>
  </si>
  <si>
    <t>Дугорочне стране хартије од вредности, изузев акција</t>
  </si>
  <si>
    <t>ДУГОРОЧНA СТРАНА ФИНАНСИЈСКА ИМОВИНА (од 1041 до 1048)</t>
  </si>
  <si>
    <t>Домаће акције и остали капитал</t>
  </si>
  <si>
    <t>Кредити домаћим нефинансијским приватним предузећима</t>
  </si>
  <si>
    <t>Кредити домаћим невладиним организацијама</t>
  </si>
  <si>
    <t>Кредити физичким лицима и домаћинствима у земљи</t>
  </si>
  <si>
    <t>Кредити домаћим јавним нефинансијским  институцијама</t>
  </si>
  <si>
    <t>Кредити домаћим пословним банкама</t>
  </si>
  <si>
    <t>Кредити домаћим јавним финансијским институцијама</t>
  </si>
  <si>
    <t>Кредити осталим нивоима власти</t>
  </si>
  <si>
    <t>Дугорочне домаће хартије од вредности, изузев акција</t>
  </si>
  <si>
    <t>ДУГОРОЧНА ДОМАЋА ФИНАНСИЈСКА ИМОВИНА 
(од 1031 до 1039)</t>
  </si>
  <si>
    <t>ДУГОРОЧНА ФИНАНСИЈСКА ИМОВИНА (1030 + 1040)</t>
  </si>
  <si>
    <t>ФИНАНСИЈСКА ИМОВИНА 
(1029 + 1049 + 1067)</t>
  </si>
  <si>
    <t>Залихе потрошног материјала</t>
  </si>
  <si>
    <t>022200</t>
  </si>
  <si>
    <t xml:space="preserve">Залихе ситног инвентара </t>
  </si>
  <si>
    <t>022100</t>
  </si>
  <si>
    <t>ЗАЛИХЕ СИТНОГ ИНВЕНТАРА И ПОТРОШНОГ МАТЕРИЈАЛА
(1026 + 1027)</t>
  </si>
  <si>
    <t>022000</t>
  </si>
  <si>
    <t>Роба за даљу продају</t>
  </si>
  <si>
    <t>021300</t>
  </si>
  <si>
    <t>Залихе производње</t>
  </si>
  <si>
    <t>021200</t>
  </si>
  <si>
    <t>Робне резерве</t>
  </si>
  <si>
    <t>021100</t>
  </si>
  <si>
    <t>ЗАЛИХЕ (од 1022 до 1024)</t>
  </si>
  <si>
    <t>021000</t>
  </si>
  <si>
    <t>НЕФИНАНСИЈСКА ИМОВИНА У ЗАЛИХАМА (1021 + 1025)</t>
  </si>
  <si>
    <t>020000</t>
  </si>
  <si>
    <t>Нематеријална имовина</t>
  </si>
  <si>
    <t>016100</t>
  </si>
  <si>
    <t>НЕМАТЕРИЈАЛНА ИМОВИНА (1019)</t>
  </si>
  <si>
    <t>016000</t>
  </si>
  <si>
    <t>Аванси за нефинансијску имовину</t>
  </si>
  <si>
    <t>015200</t>
  </si>
  <si>
    <t>Нефинансијска имовина у припреми</t>
  </si>
  <si>
    <t>015100</t>
  </si>
  <si>
    <t>НЕФИНАНСИЈСКА ИМОВИНА У ПРИПРЕМИ И АВАНСИ (1016 + 1017)</t>
  </si>
  <si>
    <t>015000</t>
  </si>
  <si>
    <t>Шуме и воде</t>
  </si>
  <si>
    <t>014300</t>
  </si>
  <si>
    <t>Подземна блага</t>
  </si>
  <si>
    <t>014200</t>
  </si>
  <si>
    <t xml:space="preserve">Земљиште </t>
  </si>
  <si>
    <t>014100</t>
  </si>
  <si>
    <t>ПРИРОДНА ИМОВИНА 
(од 1012 до 1014)</t>
  </si>
  <si>
    <t>014000</t>
  </si>
  <si>
    <t>Драгоцености</t>
  </si>
  <si>
    <t>013100</t>
  </si>
  <si>
    <t>ДРАГОЦЕНОСТИ (1010)</t>
  </si>
  <si>
    <t>013000</t>
  </si>
  <si>
    <t>Култивисана имовина</t>
  </si>
  <si>
    <t>012100</t>
  </si>
  <si>
    <t>КУЛТИВИСАНА ИМОВИНА (1008)</t>
  </si>
  <si>
    <t>012000</t>
  </si>
  <si>
    <t>Остале некретнине и опрема</t>
  </si>
  <si>
    <t>011300</t>
  </si>
  <si>
    <t>Опрема</t>
  </si>
  <si>
    <t>011200</t>
  </si>
  <si>
    <t>Зграде и грађевински објекти</t>
  </si>
  <si>
    <t>011100</t>
  </si>
  <si>
    <t>НЕКРЕТНИНЕ И ОПРЕМА 
(од 1004 до 1006)</t>
  </si>
  <si>
    <t>011000</t>
  </si>
  <si>
    <t>НЕФИНАНСИЈСКА ИМОВИНА У СТАЛНИМ СРЕДСТВИМА 
(1003 + 1007 + 1009 + 1011 + 1015 + 1018)</t>
  </si>
  <si>
    <t>010000</t>
  </si>
  <si>
    <t>НEФИНАНСИЈСКА ИМОВИНА 
(1002 + 1020)</t>
  </si>
  <si>
    <t>000000</t>
  </si>
  <si>
    <t>АКТИВА</t>
  </si>
  <si>
    <t>(5 – 6)</t>
  </si>
  <si>
    <t>Нето</t>
  </si>
  <si>
    <t>Исправка вредности</t>
  </si>
  <si>
    <t>Бруто</t>
  </si>
  <si>
    <t>(почетно стање)</t>
  </si>
  <si>
    <t>Штампа</t>
  </si>
  <si>
    <t>Износ текуће године</t>
  </si>
  <si>
    <t>Износ из претходне године</t>
  </si>
  <si>
    <t>Образац 1</t>
  </si>
  <si>
    <t>ПОПУЊАВА УПРАВА ЗА ТРЕЗОР - ФИЛИЈАЛА</t>
  </si>
  <si>
    <t>2</t>
  </si>
  <si>
    <t>Врста
посла</t>
  </si>
  <si>
    <t>Јединствени
број КБС</t>
  </si>
  <si>
    <t>Седиште
УТ</t>
  </si>
  <si>
    <t>Надлежни
директни
КБС</t>
  </si>
  <si>
    <t>НАЗИВ КОРИСНИКА БУЏЕТСКИХ СРЕДСТАВА</t>
  </si>
  <si>
    <t>СЕДИШТЕ</t>
  </si>
  <si>
    <t>МАТИЧНИ БРОЈ</t>
  </si>
  <si>
    <t>ПИБ</t>
  </si>
  <si>
    <t>БРОЈ ПОДРАЧУНА</t>
  </si>
  <si>
    <t>НАЗИВ НАДЛЕЖНОГ ДИРЕКТНОГ КОРИСНИКА БУЏЕТСКИХ СРЕДСТАВА</t>
  </si>
  <si>
    <t>БИЛАНС СТАЊА</t>
  </si>
  <si>
    <t>у периоду од</t>
  </si>
  <si>
    <t>године</t>
  </si>
  <si>
    <t>до</t>
  </si>
  <si>
    <t>(У хиљадама динара)</t>
  </si>
  <si>
    <r>
      <t>Ознака</t>
    </r>
    <r>
      <rPr>
        <b/>
        <sz val="9"/>
        <rFont val="Times New Roman"/>
        <family val="1"/>
      </rPr>
      <t xml:space="preserve">
ОП</t>
    </r>
  </si>
  <si>
    <t>Број
конта</t>
  </si>
  <si>
    <t>Износ из
претходне
године
(почетно
стање)</t>
  </si>
  <si>
    <t>Исправка
вредности</t>
  </si>
  <si>
    <t>Нето
(5 - 6)</t>
  </si>
  <si>
    <t>НЕФИНАНСИЈСКА ИМОВИНА У 
СТАЛНИМ СРЕДСТВИМА 
(1003 + 1007 + 1009 + 1011 + 1015 + 1018)</t>
  </si>
  <si>
    <t>НЕФИНАНСИЈСКА ИМОВИНА У 
ПРИПРЕМИ И АВАНСИ (1016 + 1017)</t>
  </si>
  <si>
    <t>ЗАЛИХЕ (од 1018 до 1020)</t>
  </si>
  <si>
    <t>НЕФИНАНСИЈСКА ИМОВИНА У ЗАЛИХАМА 
(1021 + 1025)</t>
  </si>
  <si>
    <t>ЗАЛИХЕ СИТНОГ ИНВЕНТАРА И 
ПОТРОШНОГ МАТЕРИЈАЛА (1026 + 1027)</t>
  </si>
  <si>
    <t>ДУГОРОЧНА ФИНАНСИЈСКА ИМОВИНА 
(1030 + 1040)</t>
  </si>
  <si>
    <t>ДУГОРОЧНА ДОМАЋА ФИНАНСИЈСКА 
ИМОВИНА (од 1031 до 1039)</t>
  </si>
  <si>
    <t>Дугорочне домаће хартије од вредности, 
изузев акција</t>
  </si>
  <si>
    <t>Кредити домаћим јавним финансијским 
институцијама</t>
  </si>
  <si>
    <t>Кредити домаћим јавним нефинансијским  
институцијама</t>
  </si>
  <si>
    <t>Кредити физичким лицима и 
домаћинствима у земљи</t>
  </si>
  <si>
    <t>Кредити домаћим невладиним 
организацијама</t>
  </si>
  <si>
    <t>Кредити домаћим нефинансијским 
приватним предузећима</t>
  </si>
  <si>
    <t>ДУГОРОЧНA СТРАНА ФИНАНСИЈСКА 
ИМОВИНА (од 1041 до 1048)</t>
  </si>
  <si>
    <t>Дугорочне стране хартије од вредности, 
изузев акција</t>
  </si>
  <si>
    <t>Кредити страним нефинансијским 
институцијама</t>
  </si>
  <si>
    <t>Кредити страним невладиним 
организацијама</t>
  </si>
  <si>
    <t>КРАТКОРОЧНИ ПЛАСМАНИ (од 1063 до 1066)</t>
  </si>
  <si>
    <t>АКТИВНА ВРЕМЕНСКА РАЗГРАНИЧЕЊА 
(од 1069 до 1071)</t>
  </si>
  <si>
    <t xml:space="preserve">     </t>
  </si>
  <si>
    <t>ОБАВЕЗЕ (1070 + 1089 + 1108 + 1159 + 1184 + 1197)</t>
  </si>
  <si>
    <t>ДУГОРОЧНЕ ОБАВЕЗЕ 
(1076 + 1086 + 1093 + 1095 + 1097)</t>
  </si>
  <si>
    <t>Обавезе по основу дугорочних кредита од осталих 
нивоа власти</t>
  </si>
  <si>
    <t>Обавезе по основу дугорочних кредита од домаћих 
јавних финансијских институција</t>
  </si>
  <si>
    <t>Обавезе по основу дугорочних кредита од осталих 
домаћих кредитора</t>
  </si>
  <si>
    <t>Обавезе по основу дугорочних кредита од 
домаћинстава у земљи</t>
  </si>
  <si>
    <t>Дугорочне стране обавезе по основу емитованих 
хартија од вредности, изузев акција</t>
  </si>
  <si>
    <t>Обавезе по основу дугорочних кредита од страних 
влада</t>
  </si>
  <si>
    <t>Обавезе по основу дугорочних кредита од 
мултилатералних институција</t>
  </si>
  <si>
    <t>Обавезе по основу дугорочних кредита од осталих 
страних кредитора</t>
  </si>
  <si>
    <t>ДУГОРОЧНЕ ОБАВЕЗЕ ПО ОСНОВУ 
ГАРАНЦИЈА (1094)</t>
  </si>
  <si>
    <t>КРАТКОРОЧНЕ ДОМАЋЕ ОБАВЕЗЕ 
(од 1101 до 1108)</t>
  </si>
  <si>
    <t>Краткорочне домаће обавезе по основу емитованих 
хартија од вредности, изузев акција</t>
  </si>
  <si>
    <t>Обавезе по основу краткорочних кредита од осталих 
нивоа власти</t>
  </si>
  <si>
    <t>Обавезе по основу краткорочних кредита од
домаћинстава у земљи</t>
  </si>
  <si>
    <t>Краткорочне стране обавезе по основу емитованих 
хартија од вредности, изузев акција</t>
  </si>
  <si>
    <t>Обавезе по основу краткорочних кредита од страних 
влада</t>
  </si>
  <si>
    <t>Обавезе по основу доприноса за пензијско и 
инвалидско осигурање на плате и додатке</t>
  </si>
  <si>
    <t>Обавезе по основу доприноса за здравствено осигурање 
на плате и додатке</t>
  </si>
  <si>
    <t>Обавезе по основу доприноса за незапосленост на 
плате и додатке</t>
  </si>
  <si>
    <t>Обавезе по основу доприноса за пензијско и 
инвалидско осигурање за накнаде запосленима</t>
  </si>
  <si>
    <t>Обавезе по основу доприноса за здравствено осигурање 
за накнаде запосленима</t>
  </si>
  <si>
    <t>Обавезе по основу доприноса за незапосленост за 
накнаде запосленима</t>
  </si>
  <si>
    <t>Обавезе по основу доприноса за пензијско и 
инвалидско осигурање за награде и остале посебне
расходе</t>
  </si>
  <si>
    <t>Обавезе по основу доприноса за здравствено осигурање 
за награде и остале посебне расходе</t>
  </si>
  <si>
    <t>Обавезе по основу доприноса за случај незапослености 
за награде и остале посебне расходе</t>
  </si>
  <si>
    <t>ОБАВЕЗЕ ПО ОСНОВУ СОЦИЈАЛНИХ ДОПРИНОСА НА ТЕРЕТ ПОСЛОДАВЦА 
(од 1138 до 1140)</t>
  </si>
  <si>
    <t>Обавезе по основу доприноса за пензијско и 
инвалидско осигурање на терет послодавца</t>
  </si>
  <si>
    <t>Обавезе по основу доприноса за здравствено осигурање
на терет послодавца</t>
  </si>
  <si>
    <t>Обавезе по основу доприноса за случај незапослености 
на терет послодавца</t>
  </si>
  <si>
    <t>ОБАВЕЗЕ ПО ОСНОВУ НАКНАДА У НАТУРИ 
(од 1142 до 1146)</t>
  </si>
  <si>
    <t>Обавезе по основу доприноса за пензијско и 
инвалидско осигурање за накнаде у натури</t>
  </si>
  <si>
    <t>Обавезе по основу доприноса за здравствено осигурање 
за накнаде у натури</t>
  </si>
  <si>
    <t>Обавезе по основу доприноса за случај незапослености 
за накнаде у натури</t>
  </si>
  <si>
    <t>Обавезе по основу пореза на социјалну помоћ 
запосленима</t>
  </si>
  <si>
    <t>Обавезе по основу доприноса за пензијско и 
инвалидско осигурање за социјалну помоћ запосленима</t>
  </si>
  <si>
    <t>Обавезе по основу доприноса за здравствено осигурање 
за социјалну помоћ запосленима</t>
  </si>
  <si>
    <t>Обавезе по основу доприноса за случај незапослености 
за социјалну помоћ запосленима</t>
  </si>
  <si>
    <t xml:space="preserve">Обавезе по основу пореза на исплате за службена 
путовања </t>
  </si>
  <si>
    <t>Обавезе по основу пореза на исплате за услуге по 
уговору</t>
  </si>
  <si>
    <t>Обавезе по основу доприноса за пензијско и 
инвалидско осигурање за услуге по уговору</t>
  </si>
  <si>
    <t>Обавезе по основу доприноса за здравствено осигурање 
за услуге по уговору</t>
  </si>
  <si>
    <t>Обавезе по основу доприноса за случај незапослености 
за услуге по уговору</t>
  </si>
  <si>
    <t>Обавезе по основу доприноса за здравствено осигурање 
за посланички додатак</t>
  </si>
  <si>
    <t>Обавезе по основу доприноса за случај незапослености 
за посланички додатак</t>
  </si>
  <si>
    <t>Обавезе по основу пореза на исплаћени судијски 
додатак</t>
  </si>
  <si>
    <t>Обавезе по основу доприноса за пензијско и 
инвалидско осигурање за судијски додатак</t>
  </si>
  <si>
    <t>Обавезе по основу доприноса за здравствено осигурање 
за судијски додатак</t>
  </si>
  <si>
    <t>Обавезе по основу доприноса за случај незапослености 
за судијски додатак</t>
  </si>
  <si>
    <t>ОБАВЕЗЕ ПО ОСНОВУ ОСТАЛИХ РАСХОДА, ИЗУЗЕВ РАСХОДА ЗА ЗАПОСЛЕНЕ 
(1174 + 1179 + 1184 + 1189 + 1192)</t>
  </si>
  <si>
    <t>ОБАВЕЗЕ ПО ОСНОВУ ОТПЛАТЕ КАМАТА И ПРАТЕЋИХ ТРОШКОВА ЗАДУЖИВАЊА 
(од 1175 до 1178)</t>
  </si>
  <si>
    <t>ОБАВЕЗЕ ПО ОСНОВУ СУБВЕНЦИЈА 
(од 1180 до 1183)</t>
  </si>
  <si>
    <t>Обавезе по основу субвенција приватним 
финансијским предузећима</t>
  </si>
  <si>
    <t>Обавезе по основу дотација међународним 
организацијама</t>
  </si>
  <si>
    <t>ОБАВЕЗЕ ЗА СОЦИЈАЛНО ОСИГУРАЊЕ 
(1190 + 1191)</t>
  </si>
  <si>
    <t>Обавезе по основу дотација невладиним 
организацијама</t>
  </si>
  <si>
    <t>Обавезе по основу накнаде штете за повреде и штете 
услед елементарних непогода</t>
  </si>
  <si>
    <t>Обавезе по основу накнаде штете или повреда нанетих 
од стране државних органа</t>
  </si>
  <si>
    <t>ОБАВЕЗЕ ИЗ ПОСЛОВАЊА 
(1199 + 1203 + 1206 + 1208)</t>
  </si>
  <si>
    <t>ПРИМЉЕНИ АВАНСИ, ДЕПОЗИТИ И КАУЦИЈЕ 
(од 1200 до 1202)</t>
  </si>
  <si>
    <t>ИЗВОРИ КАПИТАЛА  И УТВРЂИВАЊЕ РЕЗУЛТАТА ПОСЛОВАЊА (1204 + 1213 – 1214 + 1215 – 1216)</t>
  </si>
  <si>
    <t>ПАСИВНА ВРЕМЕНСКА РАЗГРАНИЧЕЊА 
(од 1214 до 1217)</t>
  </si>
  <si>
    <t>КАПИТАЛ 
(1221 + 1222 - 1223 + 1224 + 1225 - 1226 + 1227 + 1228)</t>
  </si>
  <si>
    <t>Утрошена средства текућих прихода и примања од 
продаје нефинансијске имовине у току једне године</t>
  </si>
  <si>
    <t>Нераспоређени вишак прихода и примања из 
ранијих година</t>
  </si>
  <si>
    <t>ДРУГЕ ПРОМЕНЕ У ОБИМУ - ПОТРАЖНИ 
САЛДО</t>
  </si>
  <si>
    <t xml:space="preserve">Лице одговорно за
попуњавање обрасца </t>
  </si>
  <si>
    <t>Наредбодавац</t>
  </si>
  <si>
    <t xml:space="preserve">Датум, </t>
  </si>
  <si>
    <t>. године</t>
  </si>
  <si>
    <t>Конто</t>
  </si>
  <si>
    <t>ТЕКУЋИ ПРИХОДИ И ПРИМАЊА ОД ПРОДАЈЕ НЕФИНАНСИЈСКЕ ИМОВИНЕ (2002 + 2106)</t>
  </si>
  <si>
    <t>ТЕКУЋИ ПРИХОДИ                                                                                               (2003 + 2047 + 2057 + 2069 + 2094 + 2099 + 2103)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</si>
  <si>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</si>
  <si>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</si>
  <si>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</si>
  <si>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</si>
  <si>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</si>
  <si>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(2009)</t>
  </si>
  <si>
    <t>Порез на фонд зарада</t>
  </si>
  <si>
    <t>ПОРЕЗ НА ИМОВИНУ (од 2011 до 2016)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</si>
  <si>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</si>
  <si>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</si>
  <si>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</si>
  <si>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</si>
  <si>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</si>
  <si>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</si>
  <si>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2018 до 2022)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</si>
  <si>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</si>
  <si>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</si>
  <si>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</si>
  <si>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</si>
  <si>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</si>
  <si>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</si>
  <si>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</si>
  <si>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</si>
  <si>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</si>
  <si>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</si>
  <si>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</si>
  <si>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</si>
  <si>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</si>
  <si>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</si>
  <si>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</si>
  <si>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</si>
  <si>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</si>
  <si>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</si>
  <si>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</si>
  <si>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</si>
  <si>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</si>
  <si>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</si>
  <si>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</si>
  <si>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</si>
  <si>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</si>
  <si>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</si>
  <si>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</si>
  <si>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</si>
  <si>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</si>
  <si>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</si>
  <si>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</si>
  <si>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</si>
  <si>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</si>
  <si>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</si>
  <si>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</si>
  <si>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2054 до 2056)</t>
  </si>
  <si>
    <t>Социјални доприноси на терет осигураника</t>
  </si>
  <si>
    <t>Социјални доприноси послодаваца</t>
  </si>
  <si>
    <t>Импутирани социјални доприноси</t>
  </si>
  <si>
    <t>ДОНАЦИЈЕ, ПОМОЋИ И ТРАНСФЕРИ (2058 + 2061 + 2066)</t>
  </si>
  <si>
    <t>ДОНАЦИЈЕ ОД ИНОСТРАНИХ ДРЖАВА (2059 + 2060)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</si>
  <si>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</si>
  <si>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</si>
  <si>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2062 до 2065)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</si>
  <si>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</si>
  <si>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</si>
  <si>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</si>
  <si>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</si>
  <si>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(2067 + 2068)</t>
  </si>
  <si>
    <t>Текући трансфери од других нивоа власти</t>
  </si>
  <si>
    <t>Капитални трансфери од других нивоа власти</t>
  </si>
  <si>
    <t>ДРУГИ ПРИХОДИ (2070 + 2077 + 2082 + 2089 + 2092)</t>
  </si>
  <si>
    <t>ПРИХОДИ ОД ИМОВИНЕ (од 2071 до 2076)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</si>
  <si>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</si>
  <si>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</si>
  <si>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</si>
  <si>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</si>
  <si>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</si>
  <si>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</si>
  <si>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2078 до 2081)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</si>
  <si>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</si>
  <si>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</si>
  <si>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</si>
  <si>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</si>
  <si>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2083 до 2088)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</si>
  <si>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</si>
  <si>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</si>
  <si>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</si>
  <si>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</si>
  <si>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</si>
  <si>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</si>
  <si>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(2090 + 2091)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</si>
  <si>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</si>
  <si>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</si>
  <si>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(2093)</t>
  </si>
  <si>
    <t>Мешовити и неодређени приходи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</si>
  <si>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</si>
  <si>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</si>
  <si>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</t>
  </si>
  <si>
    <t>МЕМОРАНДУМСКЕ СТАВКЕ ЗА РЕФУНДАЦИЈУ РАСХОДА ИЗ ПРЕТХОДНЕ ГОДИНЕ (2098)</t>
  </si>
  <si>
    <t>Меморандумске ставке за рефундацију расхода из претходне године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</si>
  <si>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</si>
  <si>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</si>
  <si>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</si>
  <si>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</si>
  <si>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(2104)</t>
  </si>
  <si>
    <t>ПРИХОДИ ИЗ БУЏЕТА (2105)</t>
  </si>
  <si>
    <t>Приходи из буџета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</si>
  <si>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</si>
  <si>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</si>
  <si>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</si>
  <si>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непокретности</t>
  </si>
  <si>
    <t>ПРИМАЊА ОД ПРОДАЈЕ ПОКРЕТНЕ ИМОВИНЕ (2111)</t>
  </si>
  <si>
    <t>Примања од продаје покретне имовине</t>
  </si>
  <si>
    <t>ПРИМАЊА ОД ПРОДАЈЕ ОСТАЛИХ ОСНОВНИХ СРЕДСТАВА (2113)</t>
  </si>
  <si>
    <t>Примања од продаје осталих основних средстава</t>
  </si>
  <si>
    <t>ПРИМАЊА ОД ПРОДАЈЕ ЗАЛИХА (2115 + 2117 + 2119)</t>
  </si>
  <si>
    <t>ПРИМАЊА ОД ПРОДАЈЕ РОБНИХ РЕЗЕРВИ (2116)</t>
  </si>
  <si>
    <t>Примања од продаје робних резерви</t>
  </si>
  <si>
    <t>ПРИМАЊА ОД ПРОДАЈЕ ЗАЛИХА ПРОИЗВОДЊЕ (2118)</t>
  </si>
  <si>
    <t>Примања од продаје залиха производње</t>
  </si>
  <si>
    <t>ПРИМАЊА ОД ПРОДАЈЕ РОБЕ ЗА ДАЉУ ПРОДАЈУ (2120)</t>
  </si>
  <si>
    <t>Примања од продаје робе за даљу продају</t>
  </si>
  <si>
    <t>ПРИМАЊА ОД ПРОДАЈЕ ДРАГОЦЕНОСТИ (2122)</t>
  </si>
  <si>
    <t>ПРИМАЊА ОД ПРОДАЈЕ ДРАГОЦЕНОСТИ (2123)</t>
  </si>
  <si>
    <t>Примања од продаје драгоцености</t>
  </si>
  <si>
    <t>ПРИМАЊА ОД ПРОДАЈЕ ПРИРОДНЕ ИМОВИНЕ (2125 + 2127 + 2129)</t>
  </si>
  <si>
    <t>ПРИМАЊА ОД ПРОДАЈЕ ЗЕМЉИШТА (2126)</t>
  </si>
  <si>
    <t>Примања од продаје земљишта</t>
  </si>
  <si>
    <t>ПРИМАЊА ОД ПРОДАЈЕ ПОДЗЕМНИХ БЛАГА (2128)</t>
  </si>
  <si>
    <t>Примања од продаје подземних блага</t>
  </si>
  <si>
    <t>ПРИМАЊА ОД ПРОДАЈЕ ШУМА И ВОДА (2130)</t>
  </si>
  <si>
    <t>Примања од продаје шума и вода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</si>
  <si>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</si>
  <si>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</si>
  <si>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</si>
  <si>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</si>
  <si>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Плате, додаци и накнаде запослених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</si>
  <si>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</si>
  <si>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</si>
  <si>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</si>
  <si>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</si>
  <si>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(2141)</t>
  </si>
  <si>
    <t>Накнаде у натури</t>
  </si>
  <si>
    <t>СОЦИЈАЛНА ДАВАЊА ЗАПОСЛЕНИМА (од 2143 до 2146)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</si>
  <si>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</si>
  <si>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</si>
  <si>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</si>
  <si>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</si>
  <si>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 (2148)</t>
  </si>
  <si>
    <t>Накнаде трошкова за запослене</t>
  </si>
  <si>
    <t>НАГРАДЕ ЗАПОСЛЕНИМА И ОСТАЛИ ПОСЕБНИ РАСХОДИ (2150)</t>
  </si>
  <si>
    <t>Награде запосленима и остали посебни расходи</t>
  </si>
  <si>
    <t>ПОСЛАНИЧКИ ДОДАТАК (2152)</t>
  </si>
  <si>
    <t>Посланички додатак</t>
  </si>
  <si>
    <t>СУДИЈСКИ ДОДАТАК (2154)</t>
  </si>
  <si>
    <t>Судијски додатак</t>
  </si>
  <si>
    <t>КОРИШЋЕЊЕ УСЛУГА И РОБА (2156 + 2164 + 2170 + 2179 + 2187 + 2190)</t>
  </si>
  <si>
    <t>СТАЛНИ ТРОШКОВИ (од 2157 до 2163)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</si>
  <si>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</si>
  <si>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</si>
  <si>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</si>
  <si>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</si>
  <si>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</si>
  <si>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</si>
  <si>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</si>
  <si>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2165 до 2169)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</si>
  <si>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</si>
  <si>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</si>
  <si>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</si>
  <si>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</si>
  <si>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</si>
  <si>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2171 до 2178)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</si>
  <si>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</si>
  <si>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</si>
  <si>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</si>
  <si>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</si>
  <si>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</si>
  <si>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</si>
  <si>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</si>
  <si>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</si>
  <si>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2180 до 2186)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</si>
  <si>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</si>
  <si>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</si>
  <si>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</si>
  <si>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</si>
  <si>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</si>
  <si>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</si>
  <si>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</si>
  <si>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(УСЛУГЕ И МАТЕРИЈАЛИ) (2188 + 2189)</t>
  </si>
  <si>
    <t>Текуће поправке и одржавање зграда и објеката</t>
  </si>
  <si>
    <t>Текуће поправке и одржавање опреме</t>
  </si>
  <si>
    <t>МАТЕРИЈАЛ (од 2191 до 2199)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</si>
  <si>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</si>
  <si>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</si>
  <si>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</si>
  <si>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</si>
  <si>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</si>
  <si>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</si>
  <si>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</si>
  <si>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</si>
  <si>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</si>
  <si>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</si>
  <si>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</si>
  <si>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</si>
  <si>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</si>
  <si>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</si>
  <si>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2206)</t>
  </si>
  <si>
    <t>Амортизација култивисане опреме</t>
  </si>
  <si>
    <t>УПОТРЕБА ДРАГОЦЕНОСТИ (2208)</t>
  </si>
  <si>
    <t>Употреба драгоцености</t>
  </si>
  <si>
    <t>УПОТРЕБА ПРИРОДНЕ ИМОВИНЕ (од 2210 до 2212)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</si>
  <si>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</si>
  <si>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</si>
  <si>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</si>
  <si>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2214)</t>
  </si>
  <si>
    <t>Амортизација нематеријалне имовине</t>
  </si>
  <si>
    <t>ОТПЛАТА КАМАТА И ПРАТЕЋИ ТРОШКОВИ ЗАДУЖИВАЊА (2216 + 2226 + 2233 + 2235)</t>
  </si>
  <si>
    <t>ОТПЛАТЕ ДОМАЋИХ КАМАТА (од 2117 до 2225)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</si>
  <si>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</si>
  <si>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</si>
  <si>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</si>
  <si>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</si>
  <si>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</si>
  <si>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</si>
  <si>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</si>
  <si>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</si>
  <si>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2227 до 2232)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</si>
  <si>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</si>
  <si>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</si>
  <si>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</si>
  <si>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</si>
  <si>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</si>
  <si>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</si>
  <si>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(2234)</t>
  </si>
  <si>
    <t>Отплата камата по гаранцијама</t>
  </si>
  <si>
    <t>ПРАТЕЋИ ТРОШКОВИ ЗАДУЖИВАЊА (од 2236 до 2238)</t>
  </si>
  <si>
    <t>Негативне курсне разлике</t>
  </si>
  <si>
    <t>Казне за кашњење</t>
  </si>
  <si>
    <t>Остали пратећи трошкови задуживања</t>
  </si>
  <si>
    <t>СУБВЕНЦИЈЕ (2240 + 2243 + 2246 + 2249)</t>
  </si>
  <si>
    <t>СУБВЕНЦИЈЕ ЈАВНИМ НЕФИНАНСИЈСКИМ ПРЕДУЗЕЋИМА И ОРГАНИЗАЦИЈАМА (2241 + 2242)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</si>
  <si>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</si>
  <si>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</si>
  <si>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 ИНСТИТУЦИЈАМА (2244 + 2245)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</si>
  <si>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</si>
  <si>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</si>
  <si>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 ИНСТИТУЦИЈАМА (2247 + 2248)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</si>
  <si>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</si>
  <si>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</si>
  <si>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(2250 + 2251)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</si>
  <si>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</si>
  <si>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</si>
  <si>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(2253 + 2256 + 2259 + 2262 + 2265)</t>
  </si>
  <si>
    <t>ДОНАЦИЈЕ СТРАНИМ ВЛАДАМА (2254 + 2255)</t>
  </si>
  <si>
    <t>Текуће донације страним владама</t>
  </si>
  <si>
    <t>Капиталне донације страним владама</t>
  </si>
  <si>
    <t>ДОТАЦИЈЕ МЕЂУНАРОДНИМ ОРГАНИЗАЦИЈАМА (2257 + 2258)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</si>
  <si>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</si>
  <si>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</si>
  <si>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(2260 + 2261)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</si>
  <si>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</si>
  <si>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</si>
  <si>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(2263 + 2264)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</si>
  <si>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</si>
  <si>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</si>
  <si>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(2266 + 2267)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</si>
  <si>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</si>
  <si>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</si>
  <si>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</si>
  <si>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</si>
  <si>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</si>
  <si>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</si>
  <si>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</si>
  <si>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2274 до 2282)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</si>
  <si>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</si>
  <si>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</si>
  <si>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</si>
  <si>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</si>
  <si>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</si>
  <si>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</si>
  <si>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</si>
  <si>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</si>
  <si>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</si>
  <si>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ОСТАЛИ РАСХОДИ (2284 + 2287 + 2291 + 2293 + 2296 + 2298)</t>
  </si>
  <si>
    <t>ДОТАЦИЈЕ НЕВЛАДИНИМ ОРГАНИЗАЦИЈАМА (2285 + 2286)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</si>
  <si>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</si>
  <si>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</si>
  <si>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ТАКСЕ, КАЗНЕ, ПЕНАЛИ И КАМАТЕ (од 2288 до 2290)</t>
  </si>
  <si>
    <t>Остали порези</t>
  </si>
  <si>
    <t>Обавезне таксе</t>
  </si>
  <si>
    <t>Новчане казне, пенали и камате</t>
  </si>
  <si>
    <t>НОВЧАНЕ КАЗНЕ И ПЕНАЛИ ПО РЕШЕЊУ СУДОВА (2292)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</si>
  <si>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</si>
  <si>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</si>
  <si>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</si>
  <si>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</si>
  <si>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(2297)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</si>
  <si>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</si>
  <si>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 (2299)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</si>
  <si>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</si>
  <si>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</si>
  <si>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</si>
  <si>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</si>
  <si>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</si>
  <si>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</si>
  <si>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</si>
  <si>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</si>
  <si>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2308 до 2316)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</si>
  <si>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</si>
  <si>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</si>
  <si>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</si>
  <si>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</si>
  <si>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</si>
  <si>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</si>
  <si>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</si>
  <si>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</si>
  <si>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</si>
  <si>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</si>
  <si>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</si>
  <si>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</si>
  <si>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</si>
  <si>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</si>
  <si>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</si>
  <si>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</si>
  <si>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</si>
  <si>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</si>
  <si>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(2331)</t>
  </si>
  <si>
    <t>Залихе робе за даљу продају</t>
  </si>
  <si>
    <t>ДРАГОЦЕНОСТИ (2333)</t>
  </si>
  <si>
    <t>ДРАГОЦЕНОСТИ (2334)</t>
  </si>
  <si>
    <t>ПРИРОДНА ИМОВИНА (2336 + 2338 + 2340)</t>
  </si>
  <si>
    <t>ЗЕМЉИШТЕ (2337)</t>
  </si>
  <si>
    <t>Земљиште</t>
  </si>
  <si>
    <t>РУДНА БОГАТСТВА (2339)</t>
  </si>
  <si>
    <t>Копови</t>
  </si>
  <si>
    <t>ШУМЕ И ВОДЕ (2341 + 2342)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</si>
  <si>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</si>
  <si>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</si>
  <si>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</si>
  <si>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</si>
  <si>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</si>
  <si>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</si>
  <si>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 xml:space="preserve">Вишак прихода и примања - буџетски суфицит (2001 - 2131) </t>
  </si>
  <si>
    <t xml:space="preserve">Мањак прихода и примања - буџетски дефицит (2131 - 2001) 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</si>
  <si>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</si>
  <si>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</si>
  <si>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</si>
  <si>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</si>
  <si>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</si>
  <si>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</si>
  <si>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</si>
  <si>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</si>
  <si>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</si>
  <si>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
(2346 + 2348 - 2354) &gt; 0 или (2348 - 2347 - 2354) &gt; 0</t>
  </si>
  <si>
    <t>МАЊАК ПРИХОДА И ПРИМАЊА - ДЕФИЦИТ (2347 - 2348 + 2354) &gt; 0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</si>
  <si>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</si>
  <si>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</si>
  <si>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</si>
  <si>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>Образац 2</t>
  </si>
  <si>
    <t>БИЛАНС ПРИХОДА И РАСХОДА</t>
  </si>
  <si>
    <t>ПОРЕЗИ (2004 + 2008 + 2010 + 2017 + 2023 + 2030 + 2033 + 2040)</t>
  </si>
  <si>
    <t>Порези на доходак и капиталне добитке које плаћају 
физичка лица</t>
  </si>
  <si>
    <t>Порези на добит и капиталне добитке које плаћају 
предузећа и друга правна лица</t>
  </si>
  <si>
    <t>Порези на доходак, добит и капиталне добитке који се 
не могу разврстати између физичких и правних лица</t>
  </si>
  <si>
    <t>Порези, таксе и накнаде на употребу добара, на дозволу 
да се добра употребљавају или делатности обављају</t>
  </si>
  <si>
    <t>Други порези које искључиво плаћају предузећа, 
односно предузетници</t>
  </si>
  <si>
    <t>Други порези које плаћају остала лица или који се не 
могу идентификовати</t>
  </si>
  <si>
    <t>Порез на доходак, добит и капиталну добит на терет 
предузећа и осталих правних лица</t>
  </si>
  <si>
    <t>Порез на доходак, добит и капиталну добит 
нераспоредив између физичких и правних лица</t>
  </si>
  <si>
    <t>Остали порези које плаћају друга или 
неидентификована лица</t>
  </si>
  <si>
    <t>ДОПРИНОСИ ЗА СОЦИЈАЛНО ОСИГУРАЊЕ 
(од 2049 до 2052)</t>
  </si>
  <si>
    <t>Доприноси за социјално осигурање који се не могу 
разврстати</t>
  </si>
  <si>
    <t>ОСТАЛИ СОЦИЈАЛНИ ДОПРИНОСИ 
(од 2054 до 2056)</t>
  </si>
  <si>
    <t>ДОНАЦИЈЕ, ПОМОЋИ И ТРАНСФЕРИ 
(2058 + 2061 + 2066)</t>
  </si>
  <si>
    <t>ДОНАЦИЈЕ ОД ИНОСТРАНИХ ДРЖАВА 
(2059 + 2060)</t>
  </si>
  <si>
    <t>Приход од имовине који припада имаоцима полиса 
осигурања</t>
  </si>
  <si>
    <t>Приходи од продаје добара и услуга или закупа од 
стране тржишних организација</t>
  </si>
  <si>
    <t>Остале новчане казне, пенали и приходи од одузете 
имовинске користи</t>
  </si>
  <si>
    <t>Текући добровољни трансфери од физичких и правних 
лица</t>
  </si>
  <si>
    <t>Капитални добровољни трансфери од физичких и 
правних лица</t>
  </si>
  <si>
    <t>Меморандумске ставке за рефундацију расхода из 
претходне године</t>
  </si>
  <si>
    <t>Трансфери између буџетских корисника на истом 
нивоу</t>
  </si>
  <si>
    <t>СОЦИЈАЛНИ ДОПРИНОСИ НА ТЕРЕТ 
ПОСЛОДАВЦА (од 2137 до 2139)</t>
  </si>
  <si>
    <t>СОЦИЈАЛНА ДАВАЊА ЗАПОСЛЕНИМА 
(од 2143 до 2146)</t>
  </si>
  <si>
    <t>Исплата накнада за време одсуствовања с посла на
терет фондова</t>
  </si>
  <si>
    <t>Помоћ у медицинском лечењу запосленог или чланова 
уже породице и друге помоћи запосленом</t>
  </si>
  <si>
    <t>НАГРАДЕ ЗАПОСЛЕНИМА И ОСТАЛИ 
ПОСЕБНИ РАСХОДИ (2150)</t>
  </si>
  <si>
    <t>Услуге очувања животне средине, науке и геодетске 
услуге</t>
  </si>
  <si>
    <t>АМОРТИЗАЦИЈА НЕКРЕТНИНА И ОПРЕМЕ 
(од 2202 до 2204)</t>
  </si>
  <si>
    <t>Амортизација зграда и грађевинских објеката</t>
  </si>
  <si>
    <t>Употреба земљишта</t>
  </si>
  <si>
    <t>АМОРТИЗАЦИЈА НЕМАТЕРИЈАЛНЕ ИМОВИНЕ 
(2214)</t>
  </si>
  <si>
    <t>ОТПЛАТА ДОМАЋИХ КАМАТА (од 2217 до 2225)</t>
  </si>
  <si>
    <t>Отплата камата домаћим јавним финансијским 
институцијама</t>
  </si>
  <si>
    <t>ПРАТЕЋИ ТРОШКОВИ ЗАДУЖИВАЊА 
(од 2236 до 2238)</t>
  </si>
  <si>
    <t>Текуће субвенције јавним нефинансијским 
предузећима и организацијама</t>
  </si>
  <si>
    <t>Капиталне субвенције јавним нефинансијским 
предузећима и организацијама</t>
  </si>
  <si>
    <t>Текуће субвенције приватним финансијским 
институцијама</t>
  </si>
  <si>
    <t>Капиталне субвенције јавним финансијским 
институцијама</t>
  </si>
  <si>
    <t>ДОТАЦИЈЕ МЕЂУНАРОДНИМ 
ОРГАНИЗАЦИЈАМА (2257 + 2258)</t>
  </si>
  <si>
    <t>Капиталне дотације организацијама обавезног 
социјалног осигурања</t>
  </si>
  <si>
    <t>СОЦИЈАЛНО ОСИГУРАЊЕ И СОЦИЈАЛНА 
ЗАШТИТА (2269 + 2273)</t>
  </si>
  <si>
    <t>Права из социјалног осигурања која се исплаћују 
непосредно домаћинствима</t>
  </si>
  <si>
    <t>Права из социјалног осигурања која се исплаћују 
непосредно пружаоцима услуга</t>
  </si>
  <si>
    <t>Трансфери другим организацијама обавезног 
социјалног осигурања за доприносе за осигурање</t>
  </si>
  <si>
    <t>НАКНАДЕ ЗА СОЦИЈАЛНУ ЗАШТИТУ ИЗ 
БУЏЕТА (од 2274 до 2282)</t>
  </si>
  <si>
    <t xml:space="preserve">Накнаде из буџета за образовање, културу, науку и 
спорт </t>
  </si>
  <si>
    <t>ОСТАЛИ РАСХОДИ 
(2284 + 2287 + 2291 + 2293 + 2296 + 2298)</t>
  </si>
  <si>
    <t>Дотације непрофитним организацијама које пружају 
помоћ домаћинствима</t>
  </si>
  <si>
    <t>НОВЧАНЕ КАЗНЕ И ПЕНАЛИ ПО РЕШЕЊУ 
СУДОВА (2292)</t>
  </si>
  <si>
    <t>Накнада штете за повреде или штету услед 
елементарних непогода</t>
  </si>
  <si>
    <t>НАКНАДА ШТЕТЕ ЗА ПОВРЕДЕ ИЛИ ШТЕТУ 
НАНЕТУ ОД СТРАНЕ ДРЖАВНИХ ОРГАНА (2297)</t>
  </si>
  <si>
    <t>РАСХОДИ КОЈИ СЕ ФИНАНСИРАЈУ ИЗ 
СРЕДСТАВА ЗА РЕАЛИЗАЦИЈУ 
НАЦИОНАЛНОГ ИНВЕСТИЦИОНОГ ПЛАНА (2299)</t>
  </si>
  <si>
    <t>Расходи који се финансирају из средстава за 
реализацију националног инвестиционог плана</t>
  </si>
  <si>
    <t>ИЗДАЦИ ЗА НЕФИНАНСИЈСКУ ИМОВИНУ 
(2301 + 2323 + 2332 + 2335 + 2343)</t>
  </si>
  <si>
    <t>ОСНОВНА СРЕДСТВА 
(2302 + 2307 + 2317 + 2319 + 2321)</t>
  </si>
  <si>
    <t>Опрема за производњу, моторна, непокретна и 
немоторна опрема</t>
  </si>
  <si>
    <t>НЕФИНАНСИЈСКА ИМОВИНА КОЈА СЕ
ФИНАНСИРА ИЗ СРЕДСТАВА ЗА РЕАЛИЗАЦИЈУ НАЦИОНАЛНОГ ИНВЕСТИЦИОНОГ ПЛАНА (2344)</t>
  </si>
  <si>
    <t>Нефинансијска имовина која се финансира из средстава 
за реализацију националног инвестиционог плана</t>
  </si>
  <si>
    <t>2346</t>
  </si>
  <si>
    <t>Вишак прихода и примања - буџетски суфицит 
(2001 - 2131) &gt; 0</t>
  </si>
  <si>
    <t>2347</t>
  </si>
  <si>
    <t>Мањак прихода и примања - буџетски дефицит 
(2131 - 2001) &gt; 0</t>
  </si>
  <si>
    <t>2348</t>
  </si>
  <si>
    <t>2349</t>
  </si>
  <si>
    <t>Део нераспоређеног вишка прихода и примања из 
ранијих година који је коришћен за покриће расхода и издатака текуће године</t>
  </si>
  <si>
    <t>2350</t>
  </si>
  <si>
    <t>Део новчаних средстава амортизације који је коришћен 
за набавку нефинансијске имовине</t>
  </si>
  <si>
    <t>2351</t>
  </si>
  <si>
    <t>Део пренетих неутрошених средстава из ранијих 
година коришћен за покриће расхода и издатака текуће 
године</t>
  </si>
  <si>
    <t>2352</t>
  </si>
  <si>
    <t>Износ расхода и издатака за нефинансијску имовину, финансираних из кредита</t>
  </si>
  <si>
    <t>2353</t>
  </si>
  <si>
    <t>2354</t>
  </si>
  <si>
    <t>ПОКРИЋЕ ИЗВРШЕНИХ ИЗДАТАКА ИЗ 
ТЕКУЋИХ ПРИХОДА И ПРИМАЊА (2355 + 2356)</t>
  </si>
  <si>
    <t>2355</t>
  </si>
  <si>
    <t>Утрошена средства текућих прихода и примања од 
продаје нефинансијске имовине за отплату обавеза по 
кредитима</t>
  </si>
  <si>
    <t>2356</t>
  </si>
  <si>
    <t>Утрошена средства текућих прихода и примања од 
продаје нефинансијске имовине за набавку финансијске 
имовине</t>
  </si>
  <si>
    <t>2357</t>
  </si>
  <si>
    <t>ВИШАК ПРИХОДА И ПРИМАЊА – СУФИЦИТ 
(2346 + 2348 - 2354)  &gt; 0 или (2348 - 2347 - 2354) &gt; 0</t>
  </si>
  <si>
    <t>2358</t>
  </si>
  <si>
    <t>МАЊАК ПРИХОДА И ПРИМАЊА - ДЕФИЦИТ 
(2347 - 2348 + 2354) &gt; 0</t>
  </si>
  <si>
    <t>2359</t>
  </si>
  <si>
    <t>2360</t>
  </si>
  <si>
    <t>2361</t>
  </si>
  <si>
    <t xml:space="preserve">Нераспоређени део вишка прихода и примања за 
пренос у наредну годину 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</si>
  <si>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</si>
  <si>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</si>
  <si>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</si>
  <si>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</si>
  <si>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</si>
  <si>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</si>
  <si>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</si>
  <si>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</si>
  <si>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</si>
  <si>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</si>
  <si>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</si>
  <si>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</si>
  <si>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</si>
  <si>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</si>
  <si>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</si>
  <si>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</si>
  <si>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</si>
  <si>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</si>
  <si>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
(од 3030 до 3038)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</si>
  <si>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</si>
  <si>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</si>
  <si>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</si>
  <si>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</si>
  <si>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</si>
  <si>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</si>
  <si>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</si>
  <si>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</si>
  <si>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</si>
  <si>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3040 до 3046)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</si>
  <si>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</si>
  <si>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</si>
  <si>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</si>
  <si>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 xml:space="preserve">Примања од задуживања од иностраних пословних банака 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</si>
  <si>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</si>
  <si>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</si>
  <si>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</si>
  <si>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(3048 + 3058)</t>
  </si>
  <si>
    <t xml:space="preserve">ПРИМАЊА ОД ПРОДАЈЕ ДОМАЋЕ 
ФИНАНСИЈСКЕ ИМОВИНЕ (од 3049 до 3057)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</si>
  <si>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</si>
  <si>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</si>
  <si>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</si>
  <si>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</si>
  <si>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</si>
  <si>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</si>
  <si>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</si>
  <si>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</si>
  <si>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</si>
  <si>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
ФИНАНСИЈСКЕ ИМОВИНЕ (од 3059 до 3066)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</si>
  <si>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</si>
  <si>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</si>
  <si>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</si>
  <si>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</si>
  <si>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</si>
  <si>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</si>
  <si>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</si>
  <si>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</si>
  <si>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ИЗДАЦИ (3068 + 3114)</t>
  </si>
  <si>
    <t>ИЗДАЦИ ЗА НЕФИНАНСИЈСКУ ИМОВИНУ 
(3069 + 3091 + 3100 + 3103 + 3111)</t>
  </si>
  <si>
    <t>ОСНОВНА СРЕДСТВА (3070 + 3075 + 3085 + 3087 + 3089)</t>
  </si>
  <si>
    <t>ЗГРАДЕ И ГРАЂЕВИНСКИ ОБЈЕКТИ 
(од 3071 до 3074)</t>
  </si>
  <si>
    <t>МАШИНЕ И ОПРЕМА (од 3076 до 3084)</t>
  </si>
  <si>
    <t>Опрема за образовање, културу и спорт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</si>
  <si>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</si>
  <si>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</si>
  <si>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</si>
  <si>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</si>
  <si>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</si>
  <si>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</si>
  <si>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</si>
  <si>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</si>
  <si>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</si>
  <si>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</si>
  <si>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</si>
  <si>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</si>
  <si>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</si>
  <si>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</si>
  <si>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</si>
  <si>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</si>
  <si>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</si>
  <si>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</si>
  <si>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</si>
  <si>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</si>
  <si>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</si>
  <si>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</si>
  <si>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</si>
  <si>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</si>
  <si>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 xml:space="preserve">Отплата главнице на домаће финансијске деривате </t>
  </si>
  <si>
    <t>Отплата домаћих меница</t>
  </si>
  <si>
    <t>ОТПЛАТА ГЛАВНИЦЕ СТРАНИМ КРЕДИТОРИМА (од 3127 до 3133)</t>
  </si>
  <si>
    <t xml:space="preserve">Отплата главнице на хартије од вредности, изузев акција, емитоване на иностраном финансијском тржишту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</si>
  <si>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</si>
  <si>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</si>
  <si>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</si>
  <si>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</si>
  <si>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</si>
  <si>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ОТПЛАТА ГЛАВНИЦЕ ПО ГАРАНЦИЈАМА (3135)</t>
  </si>
  <si>
    <t>Отплата главнице по гаранцијама</t>
  </si>
  <si>
    <t>ОТПЛАТА ГЛАВНИЦЕ ЗА ФИНАНСИЈСКИ ЛИЗИНГ (3137)</t>
  </si>
  <si>
    <t>Отплата главнице за финансијски лизинг</t>
  </si>
  <si>
    <t>ОТПЛАТА ГАРАНЦИЈА ПО КОМЕРЦИЈАЛНИМ ТРАНСАКЦИЈАМА (3139)</t>
  </si>
  <si>
    <t>Отплата гаранција по комерцијалним трансакцијама</t>
  </si>
  <si>
    <t>НАБАВКА ФИНАНСИЈСКЕ ИМОВИНЕ (3141 + 3151 + 3160)</t>
  </si>
  <si>
    <t>НАБАВКА ДОМАЋЕ ФИНАНСИЈСКЕ ИМОВИНЕ (од 3142 до 3150)</t>
  </si>
  <si>
    <t>Набавка домаћих хартија од вредности, изузев акција</t>
  </si>
  <si>
    <t>Кредити домаћим нефинансијским јавним институцијама</t>
  </si>
  <si>
    <t>Кредити невладиним организацијама у земљи</t>
  </si>
  <si>
    <t>Набавка домаћих акција и осталог капитала</t>
  </si>
  <si>
    <t>НАБАВКА СТРАНЕ ФИНАНСИЈСКЕ ИМОВИНЕ (од 3152 до 3159)</t>
  </si>
  <si>
    <t>Набавка страних хартија од вредности, изузев акција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</si>
  <si>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</si>
  <si>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</si>
  <si>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</si>
  <si>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</si>
  <si>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</si>
  <si>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</si>
  <si>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>Образац 3</t>
  </si>
  <si>
    <t>ИЗВЕШТАЈ О КАПИТАЛНИМ ИЗДАЦИМА И ПРИМАЊИМА</t>
  </si>
  <si>
    <t>ПРИМАЊА ОД ПРОДАЈЕ ОСНОВНИХ 
СРЕДСТАВА (3004 + 3006 + 3008)</t>
  </si>
  <si>
    <t>ПРИМАЊА ОД ПРОДАЈЕ ЗАЛИХА 
ПРОИЗВОДЊЕ (3014)</t>
  </si>
  <si>
    <t>ПРИМАЊА ОД ПРОДАЈЕ РОБЕ ЗА ДАЉУ 
ПРОДАЈУ (3016)</t>
  </si>
  <si>
    <t>Примања од задуживања од осталих поверилаца у 
земљи</t>
  </si>
  <si>
    <t>Примања од задуживања од мултилатералних 
институција</t>
  </si>
  <si>
    <t>ПРИМАЊА ОД ПРОДАЈЕ ДОМАЋЕ 
ФИНАНСИЈСКЕ ИМОВИНЕ (од 3049 до 3057)</t>
  </si>
  <si>
    <t>Примања од отплате кредита датих удружењима 
грађана у земљи</t>
  </si>
  <si>
    <t>Примања од отплате кредита датих страним 
невладиним организацијама</t>
  </si>
  <si>
    <t>ОСНОВНА СРЕДСТВА 
(3070 + 3075 + 3085 + 3087 + 3089)</t>
  </si>
  <si>
    <t>ШУМЕ И ВОДЕ (3109 + 3110)</t>
  </si>
  <si>
    <t>НЕФИНАНСИЈСКА ИМОВИНА КОЈА СЕ ФИНАНСИРА ИЗ СРЕДСТАВА ЗА 
РЕАЛИЗАЦИЈУ НАЦИОНАЛНОГ ИНВЕСТИЦИОНОГ ПЛАНА (3112)</t>
  </si>
  <si>
    <t>НЕФИНАНСИЈСКА ИМОВИНА КОЈА СЕ ФИНАНСИРА ИЗ СРЕДСТАВА ЗА 
РЕАЛИЗАЦИЈУ НАЦИОНАЛНОГ ИНВЕСТИЦИОНОГ ПЛАНА (3113)</t>
  </si>
  <si>
    <t>ОТПЛАТА ГЛАВНИЦЕ 
(3116 + 3126 + 3134 + 3136 + 3138)</t>
  </si>
  <si>
    <t>ОТПЛАТА ГЛАВНИЦЕ ДОМАЋИМ
КРЕДИТОРИМА (од 3117 до 3125)</t>
  </si>
  <si>
    <t>ОТПЛАТА ГЛАВНИЦЕ СТРАНИМ 
КРЕДИТОРИМА (од 3127 до 3133)</t>
  </si>
  <si>
    <t>НАБАВКА ФИНАНСИЈСКЕ ИМОВИНЕ 
(3141 + 3151 + 3160)</t>
  </si>
  <si>
    <t>Кредити домаћим нефинансијским јавним 
институцијама</t>
  </si>
  <si>
    <t>Кредити домаћим нефинансијским приватним 
предузећима</t>
  </si>
  <si>
    <t>НАБАВКА ФИНАНСИЈСКЕ ИМОВИНЕ КОЈА СЕ ФИНАНСИРА ИЗ СРЕДСТАВА ЗА РЕАЛИЗАЦИЈУ НАЦИОНАЛНОГ 
ИНВЕСТИЦИОНОГ ПЛАНА (3161)</t>
  </si>
  <si>
    <t>ВИШАК ПРИМАЊА (3001 – 3067)</t>
  </si>
  <si>
    <t>МАЊАК ПРИМАЊА (3067 – 3001)</t>
  </si>
  <si>
    <t>САЛДО ГОТОВИНЕ НА КРАЈУ ГОДИНЕ (4436 + 4437 – 4439)</t>
  </si>
  <si>
    <t>Корекција новчаних одлива за износ плаћених расхода који се не евидентирају преко класе 400000, 500000 и 600000</t>
  </si>
  <si>
    <t>Корекција новчаних одлива за износ обрачунате амортизације књижене на терет сопствених прихода</t>
  </si>
  <si>
    <t>КОРИГОВАНИ ОДЛИВИ ЗА ИСПЛАЋЕНА СРЕДСТВА У ОБРАЧУНУ (4171 – 4440 + 4441)</t>
  </si>
  <si>
    <t>Корекција новчаних прилива за наплаћена средства којa се не евидентирају преко класа 700000, 800000 и 900000</t>
  </si>
  <si>
    <t>КОРИГОВАНИ ПРИЛИВИ ЗА ПРИМЉЕНА СРЕДСТВА У ОБРАЧУНУ (4001 + 4438)</t>
  </si>
  <si>
    <t>САЛДО ГОТОВИНЕ НА ПОЧЕТКУ ГОДИНЕ</t>
  </si>
  <si>
    <t>МАЊАК НОВЧАНИХ ПРИЛИВА (4171 – 4001) &gt; 0</t>
  </si>
  <si>
    <t>ВИШАК НОВЧАНИХ ПРИЛИВА (4001 – 4171) &gt; 0</t>
  </si>
  <si>
    <t>НАБАВКА ФИНАНСИЈСКЕ ИМОВИНЕ КОЈА СЕ ФИНАНСИРА ИЗ СРЕДСТАВА ЗА РЕАЛИЗАЦИЈУ НАЦИОНАЛНОГ ИНВЕСТИЦИОНОГ ПЛАНА (4433)</t>
  </si>
  <si>
    <t>НАБАВКА СТРАНЕ ФИНАНСИЈСКЕ ИМОВИНЕ (од 4424 до 4431)</t>
  </si>
  <si>
    <t>НАБАВКА ДОМАЋЕ ФИНАНСИЈСКЕ ИМОВИНЕ (од 4414 до 4422)</t>
  </si>
  <si>
    <t>НАБАВКА ФИНАНСИЈСКЕ ИМОВИНЕ (4413 + 4423 + 4432)</t>
  </si>
  <si>
    <t>ОТПЛАТА ГАРАНЦИЈА ПО КОМЕРЦИЈАЛНИМ ТРАНСАКЦИЈАМА (4411)</t>
  </si>
  <si>
    <t>ОТПЛАТА ГЛАВНИЦЕ ЗА ФИНАНСИЈСКИ ЛИЗИНГ (4409)</t>
  </si>
  <si>
    <t>ОТПЛАТА ГЛАВНИЦЕ ПО ГАРАНЦИЈАМА (4407)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</si>
  <si>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</si>
  <si>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КРЕДИТОРИМА (од 4399 до 4405)</t>
  </si>
  <si>
    <t>ОТПЛАТА ГЛАВНИЦЕ ДОМАЋИМ КРЕДИТОРИМА (од 4389 до 4397)</t>
  </si>
  <si>
    <t>ОТПЛАТА ГЛАВНИЦЕ (4388 + 4398 + 4406 + 4408 + 4410)</t>
  </si>
  <si>
    <t>ИЗДАЦИ ЗА ОТПЛАТУ ГЛАВНИЦЕ И НАБАВКУ ФИНАНСИЈСКЕ ИМОВИНЕ (4387 + 4412)</t>
  </si>
  <si>
    <t>Нефинансијска имовина која се финансира из 
средстава за реализацију националног инвестиционог плана</t>
  </si>
  <si>
    <t>НЕФИНАНСИЈСКА ИМОВИНА КОЈА СЕ ФИНАНСИРА ИЗ СРЕДСТАВА ЗА РЕАЛИЗАЦИЈУ НАЦИОНАЛНОГ ИНВЕСТИЦИОНОГ ПЛАНА (4385)</t>
  </si>
  <si>
    <t>НЕФИНАНСИЈСКА ИМОВИНА КОЈА СЕ ФИНАНСИРА ИЗ СРЕДСТАВА ЗА РЕАЛИЗАЦИЈУ НАЦИОНАЛНОГ ИНВЕСТИЦИОНОГ ПЛАНА (4384)</t>
  </si>
  <si>
    <t>ШУМЕ И ВОДЕ (4381 + 4382)</t>
  </si>
  <si>
    <t>РУДНА БОГАТСТВА (4379)</t>
  </si>
  <si>
    <t>ЗЕМЉИШТЕ (4377)</t>
  </si>
  <si>
    <t>ПРИРОДНА ИМОВИНА (4376 + 4378 + 4380)</t>
  </si>
  <si>
    <t>ДРАГОЦЕНОСТИ (4374)</t>
  </si>
  <si>
    <t>ДРАГОЦЕНОСТИ (4373)</t>
  </si>
  <si>
    <t>ЗАЛИХЕ РОБЕ ЗА ДАЉУ ПРОДАЈУ (4371)</t>
  </si>
  <si>
    <t>ЗАЛИХЕ ПРОИЗВОДЊЕ (од 4367 до 4369)</t>
  </si>
  <si>
    <t>РОБНЕ РЕЗЕРВЕ (4365)</t>
  </si>
  <si>
    <t>ЗАЛИХЕ (4364 + 4366 + 4370)</t>
  </si>
  <si>
    <t>НЕМАТЕРИЈАЛНА ИМОВИНА (4362)</t>
  </si>
  <si>
    <t>КУЛТИВИСАНА ИМОВИНА (4360)</t>
  </si>
  <si>
    <t>ОСТАЛЕ НЕКРЕТНИНЕ И ОПРЕМА (4358)</t>
  </si>
  <si>
    <t>МАШИНЕ И ОПРЕМА (од 4348 до 4356)</t>
  </si>
  <si>
    <t>ЗГРАДЕ И ГРАЂЕВИНСКИ ОБЈЕКТИ (од 4343 до 4346)</t>
  </si>
  <si>
    <t>ОСНОВНА СРЕДСТВА (4342 + 4347 + 4357 + 4359 + 4361)</t>
  </si>
  <si>
    <t>ИЗДАЦИ ЗА НЕФИНАНСИЈСКУ ИМОВИНУ (4341 + 4363 + 4372 + 4375 + 4383)</t>
  </si>
  <si>
    <t>РАСХОДИ КОЈИ СЕ ФИНАНСИРАЈУ ИЗ СРЕДСТАВА ЗА РЕАЛИЗАЦИЈУ НАЦИОНАЛНОГ ИНВЕСТИЦИОНОГ ПЛАНА (4339)</t>
  </si>
  <si>
    <t>НАКНАДА ШТЕТЕ ЗА ПОВРЕДЕ ИЛИ ШТЕТУ НАНЕТУ ОД СТРАНЕ ДРЖАВНИХ ОРГАНА (4337)</t>
  </si>
  <si>
    <t>НАКНАДА ШТЕТЕ ЗА ПОВРЕДЕ ИЛИ ШТЕТУ НАСТАЛУ УСЛЕД ЕЛЕМЕНТАРНИХ НЕПОГОДА ИЛИ ДРУГИХ ПРИРОДНИХ УЗРОКА (4334 + 4335)</t>
  </si>
  <si>
    <t>НОВЧАНЕ КАЗНЕ И ПЕНАЛИ ПО РЕШЕЊУ СУДОВА (4332)</t>
  </si>
  <si>
    <t xml:space="preserve">Обавезне таксе </t>
  </si>
  <si>
    <t>ПОРЕЗИ, ОБАВЕЗНЕ ТАКСЕ, КАЗНЕ, ПЕНАЛИ И КАМАТЕ (од 4328 до 4330)</t>
  </si>
  <si>
    <t>ДОТАЦИЈЕ НЕВЛАДИНИМ ОРГАНИЗАЦИЈАМА (4325 + 4326)</t>
  </si>
  <si>
    <t>ОСТАЛИ РАСХОДИ (4324 + 4327 + 4331 + 4333 + 4336 + 4338)</t>
  </si>
  <si>
    <t>НАКНАДЕ ЗА СОЦИЈАЛНУ ЗАШТИТУ ИЗ БУЏЕТА (од 4314 до 4322)</t>
  </si>
  <si>
    <t>ПРАВА ИЗ СОЦИЈАЛНОГ ОСИГУРАЊА (ОРГАНИЗАЦИЈЕ ОБАВЕЗНОГ СОЦИЈАЛНОГ ОСИГУРАЊА) (од 4310 до 4312)</t>
  </si>
  <si>
    <t>СОЦИЈАЛНО ОСИГУРАЊЕ И СОЦИЈАЛНА ЗАШТИТА (4309 + 4313)</t>
  </si>
  <si>
    <t>ОСТАЛЕ ДОТАЦИЈЕ И ТРАНСФЕРИ (4306 + 4307)</t>
  </si>
  <si>
    <t>ДОТАЦИЈЕ ОРГАНИЗАЦИЈАМА ОБАВЕЗНОГ СОЦИЈАЛНОГ ОСИГУРАЊА (4303 + 4304)</t>
  </si>
  <si>
    <t>ТРАНСФЕРИ ОСТАЛИМ НИВОИМА ВЛАСТИ (4300 + 4301)</t>
  </si>
  <si>
    <t>ДОТАЦИЈЕ МЕЂУНАРОДНИМ ОРГАНИЗАЦИЈАМА (4297 + 4298)</t>
  </si>
  <si>
    <t>ДОНАЦИЈЕ СТРАНИМ ВЛАДАМА (4294 + 4295)</t>
  </si>
  <si>
    <t>ДОНАЦИЈЕ, ДОТАЦИЈЕ И ТРАНСФЕРИ (4293 + 4296 + 4299 + 4302 + 4305)</t>
  </si>
  <si>
    <t>СУБВЕНЦИЈЕ ПРИВАТНИМ ПРЕДУЗЕЋИМА (4290 + 4291)</t>
  </si>
  <si>
    <t>СУБВЕНЦИЈЕ ЈАВНИМ ФИНАНСИЈСКИМ ИНСТИТУЦИЈАМА (4287 + 4288)</t>
  </si>
  <si>
    <t>СУБВЕНЦИЈЕ ПРИВАТНИМ ФИНАНСИЈСКИМ ИНСТИТУЦИЈАМА (4284 + 4285)</t>
  </si>
  <si>
    <t>СУБВЕНЦИЈЕ ЈАВНИМ НЕФИНАНСИЈСКИМ ПРЕДУЗЕЋИМА И ОРГАНИЗАЦИЈАМА (4281 + 4282)</t>
  </si>
  <si>
    <t>СУБВЕНЦИЈЕ (4280 + 4283 + 4286 + 4289)</t>
  </si>
  <si>
    <t>ПРАТЕЋИ ТРОШКОВИ ЗАДУЖИВАЊА (од 4276 до 4278)</t>
  </si>
  <si>
    <t>ОТПЛАТА КАМАТА ПО ГАРАНЦИЈАМА (4274)</t>
  </si>
  <si>
    <t>ОТПЛАТА СТРАНИХ КАМАТА (од 4267 до 4272)</t>
  </si>
  <si>
    <t>ОТПЛАТА ДОМАЋИХ КАМАТА (од 4257 до 4265)</t>
  </si>
  <si>
    <t>ОТПЛАТА КАМАТА И ПРАТЕЋИ ТРОШКОВИ ЗАДУЖИВАЊА (4256 + 4266 + 4273 + 4275)</t>
  </si>
  <si>
    <t>АМОРТИЗАЦИЈА НЕМАТЕРИЈАЛНЕ ИМОВИНЕ (4254)</t>
  </si>
  <si>
    <t>УПОТРЕБА ПРИРОДНЕ ИМОВИНЕ (од 4250 до 4252)</t>
  </si>
  <si>
    <t>УПОТРЕБА ДРАГОЦЕНОСТИ (4248)</t>
  </si>
  <si>
    <t>Амортизација култивисане имовине</t>
  </si>
  <si>
    <t>АМОРТИЗАЦИЈА КУЛТИВИСАНЕ ИМОВИНЕ (4246)</t>
  </si>
  <si>
    <t>АМОРТИЗАЦИЈА НЕКРЕТНИНА И ОПРЕМЕ (од 4242 до 4244)</t>
  </si>
  <si>
    <t>АМОРТИЗАЦИЈА И УПОТРЕБА СРЕДСТАВА ЗА РАД (4241 + 4245 + 4247 + 4249 + 4253)</t>
  </si>
  <si>
    <t>МАТЕРИЈАЛ (од 4231 до 4239)</t>
  </si>
  <si>
    <t>Текуће поправке и одражавање зграда и објеката</t>
  </si>
  <si>
    <t>ТЕКУЋЕ ПОПРАВКЕ И ОДРЖАВАЊЕ (УСЛУГЕ И МАТЕРИЈАЛИ) (4228 + 4229)</t>
  </si>
  <si>
    <t>СПЕЦИЈАЛИЗОВАНЕ УСЛУГЕ (од 4220 до 4226)</t>
  </si>
  <si>
    <t>УСЛУГЕ ПО УГОВОРУ (од 4211 до 4218)</t>
  </si>
  <si>
    <t>ТРОШКОВИ ПУТОВАЊА (од 4205 до 4209)</t>
  </si>
  <si>
    <t>СТАЛНИ ТРОШКОВИ (од 4197 до 4203)</t>
  </si>
  <si>
    <t xml:space="preserve">КОРИШЋЕЊЕ УСЛУГА И РОБА (4196 + 4204 + 4210 + 4219 + 4227 + 4230) </t>
  </si>
  <si>
    <t>СУДИЈСКИ ДОДАТАК (4194)</t>
  </si>
  <si>
    <t>ПОСЛАНИЧКИ ДОДАТАК (4192)</t>
  </si>
  <si>
    <t>НАГРАДЕ ЗАПОСЛЕНИМА И ОСТАЛИ ПОСЕБНИ РАСХОДИ (4190)</t>
  </si>
  <si>
    <t>НАКНАДЕ ТРОШКОВА ЗА ЗАПОСЛЕНЕ (4188)</t>
  </si>
  <si>
    <t>СОЦИЈАЛНА ДАВАЊА ЗАПОСЛЕНИМА (од 4183 до 4186)</t>
  </si>
  <si>
    <t>НАКНАДЕ У НАТУРИ (4181)</t>
  </si>
  <si>
    <t>СОЦИЈАЛНИ ДОПРИНОСИ НА ТЕРЕТ ПОСЛОДАВЦА (од 4177 до 4179)</t>
  </si>
  <si>
    <t>ПЛАТЕ, ДОДАЦИ И НАКНАДЕ ЗАПОСЛЕНИХ (ЗАРАДЕ) (4175)</t>
  </si>
  <si>
    <t>РАСХОДИ ЗА ЗАПОСЛЕНЕ (4174 + 4176 + 4180 + 4182 + 4187 + 4189 + 4191 + 4193)</t>
  </si>
  <si>
    <t>ТЕКУЋИ РАСХОДИ (4173 + 4195 + 4240 + 4255 + 4279 + 4292 + 4308 + 4323)</t>
  </si>
  <si>
    <t>НОВЧАНИ ОДЛИВИ (4172 + 4340 + 4386)</t>
  </si>
  <si>
    <t>ПРИМАЊА ОД ПРОДАЈЕ СТРАНЕ ФИНАНСИЈСКЕ ИМОВИНЕ (од 4163 до 4170)</t>
  </si>
  <si>
    <t>ПРИМАЊА ОД ПРОДАЈЕ ДОМАЋЕ ФИНАНСИЈСКЕ ИМОВИНЕ (од 4153 до 4161)</t>
  </si>
  <si>
    <t>ПРИМАЊА ОД ПРОДАЈЕ ФИНАНСИЈСКЕ ИМОВИНЕ (4152 + 4162)</t>
  </si>
  <si>
    <t>ПРИМАЊА ОД ИНОСТРАНОГ ЗАДУЖИВАЊА (од 4144 до 4150)</t>
  </si>
  <si>
    <t>ПРИМАЊА ОД ДОМАЋИХ ЗАДУЖИВАЊА (од 4134 до 4142)</t>
  </si>
  <si>
    <t>ПРИМАЊА ОД ЗАДУЖИВАЊА (4133 + 4143)</t>
  </si>
  <si>
    <t>ПРИМАЊА ОД ЗАДУЖИВАЊА И ПРОДАЈЕ ФИНАНСИЈСКЕ ИМОВИНЕ (4132 + 4151)</t>
  </si>
  <si>
    <t>ПРИМАЊА ОД ПРОДАЈЕ ШУМА И ВОДА (4130)</t>
  </si>
  <si>
    <t>ПРИМАЊА ОД ПРОДАЈЕ ПОДЗЕМНИХ БЛАГА (4128)</t>
  </si>
  <si>
    <t>ПРИМАЊА ОД ПРОДАЈЕ ЗЕМЉИШТА (4126)</t>
  </si>
  <si>
    <t>ПРИМАЊА ОД ПРОДАЈЕ ПРИРОДНЕ ИМОВИНЕ (4125 + 4127 + 4129)</t>
  </si>
  <si>
    <t>ПРИМАЊА ОД ПРОДАЈЕ ДРАГОЦЕНОСТИ (4123)</t>
  </si>
  <si>
    <t>ПРИМАЊА ОД ПРОДАЈЕ ДРАГОЦЕНОСТИ (4122)</t>
  </si>
  <si>
    <t>ПРИМАЊА ОД ПРОДАЈЕ РОБЕ ЗА ДАЉУ ПРОДАЈУ (4120)</t>
  </si>
  <si>
    <t>ПРИМАЊА ОД ПРОДАЈЕ ЗАЛИХА ПРОИЗВОДЊЕ (4118)</t>
  </si>
  <si>
    <t>ПРИМАЊА ОД ПРОДАЈЕ РОБНИХ РЕЗЕРВИ (4116)</t>
  </si>
  <si>
    <t>ПРИМАЊА ОД ПРОДАЈЕ ЗАЛИХА (4115 + 4117 + 4119)</t>
  </si>
  <si>
    <t>ПРИМАЊА ОД ПРОДАЈЕ ОСТАЛИХ ОСНОВНИХ СРЕДСТАВА (4113)</t>
  </si>
  <si>
    <t>ПРИМАЊА ОД ПРОДАЈЕ ПОКРЕТНЕ ИМОВИНЕ (4111)</t>
  </si>
  <si>
    <t>ПРИМАЊА ОД ПРОДАЈЕ НЕПОКРЕТНОСТИ (4109)</t>
  </si>
  <si>
    <t>ПРИМАЊА ОД ПРОДАЈЕ ОСНОВНИХ СРЕДСТАВА (4108 + 4110 + 4112)</t>
  </si>
  <si>
    <t>ПРИМАЊА ОД ПРОДАЈЕ НЕФИНАНСИЈСКЕ ИМОВИНЕ (4107 + 4114 + 4121 + 4124)</t>
  </si>
  <si>
    <t>ПРИХОДИ ИЗ БУЏЕТА (4105)</t>
  </si>
  <si>
    <t>ПРИХОДИ ИЗ БУЏЕТА (4104)</t>
  </si>
  <si>
    <t>ТРАНСФЕРИ ИЗМЕЂУ БУЏЕТСКИХ КОРИСНИКА НА ИСТОМ НИВОУ (4101 + 4102)</t>
  </si>
  <si>
    <t>ТРАНСФЕРИ ИЗМЕЂУ БУЏЕТСКИХ КОРИСНИКА НА ИСТОМ НИВОУ (4100)</t>
  </si>
  <si>
    <t>МЕМОРАНДУМСКЕ СТАВКЕ ЗА РЕФУНДАЦИЈУ РАСХОДА ИЗ ПРЕТХОДНЕ ГОДИНЕ (4098)</t>
  </si>
  <si>
    <t>МЕМОРАНДУМСКЕ СТАВКЕ ЗА РЕФУНДАЦИЈУ РАСХОДА (4096)</t>
  </si>
  <si>
    <t>МЕМОРАНДУМСКЕ СТАВКЕ ЗА РЕФУНДАЦИЈУ РАСХОДА (4095 + 4097)</t>
  </si>
  <si>
    <t>МЕШОВИТИ И НЕОДРЕЂЕНИ ПРИХОДИ (4093)</t>
  </si>
  <si>
    <t>ДОБРОВОЉНИ ТРАНСФЕРИ ОД ФИЗИЧКИХ И ПРАВНИХ ЛИЦА (4090 + 4091)</t>
  </si>
  <si>
    <t>НОВЧАНЕ КАЗНЕ И ОДУЗЕТА ИМОВИНСКА КОРИСТ (од 4083 до 4088)</t>
  </si>
  <si>
    <t>ПРИХОДИ ОД ПРОДАЈЕ ДОБАРА И УСЛУГА (од 4078 до 4081)</t>
  </si>
  <si>
    <t>ПРИХОДИ ОД ИМОВИНЕ (од 4071 до 4076)</t>
  </si>
  <si>
    <t>ДРУГИ ПРИХОДИ (4070 + 4077 + 4082 + 4089 + 4092)</t>
  </si>
  <si>
    <t>ТРАНСФЕРИ ОД ДРУГИХ НИВОА ВЛАСТИ (4067 + 4068)</t>
  </si>
  <si>
    <t>ДОНАЦИЈЕ И ПОМОЋИ ОД МЕЂУНАРОДНИХ ОРГАНИЗАЦИЈА (од 4062 до 4065)</t>
  </si>
  <si>
    <t>ДОНАЦИЈЕ ОД ИНОСТРАНИХ ДРЖАВА (од 4059 + 4060)</t>
  </si>
  <si>
    <t>ДОНАЦИЈЕ, ПОМОЋИ И ТРАНСФЕРИ (4058 + 4061 + 4066)</t>
  </si>
  <si>
    <t>Социјални доприноси на терет послодаваца</t>
  </si>
  <si>
    <t>ОСТАЛИ СОЦИЈАЛНИ ДОПРИНОСИ (од 4054 до 4056)</t>
  </si>
  <si>
    <t>Доприноси за социјално осигурање на терет послодавца</t>
  </si>
  <si>
    <t>ДОПРИНОСИ ЗА СОЦИЈАЛНО ОСИГУРАЊЕ (од 4049 до 4052)</t>
  </si>
  <si>
    <t>СОЦИЈАЛНИ ДОПРИНОСИ (4048 + 4053)</t>
  </si>
  <si>
    <t>ЈЕДНОКРАТНИ ПОРЕЗ НА ЕКСТРА ПРОФИТ И ЕКСТРА ИМОВИНУ СТЕЧЕНУ КОРИШЋЕЊЕМ ПОСЕБНИХ ПОГОДНОСТИ (од 4041 до 4046)</t>
  </si>
  <si>
    <t>Акцизе на кафу</t>
  </si>
  <si>
    <t>АКЦИЗЕ (од 4034 до 4039)</t>
  </si>
  <si>
    <t>ДРУГИ ПОРЕЗИ (4031 + 4032)</t>
  </si>
  <si>
    <t>ПОРЕЗ НА МЕЂУНАРОДНУ ТРГОВИНУ И ТРАНСАКЦИЈЕ (од 4024 до 4029)</t>
  </si>
  <si>
    <t>ПОРЕЗ НА ДОБРА И УСЛУГЕ (од 4018 до 4022)</t>
  </si>
  <si>
    <t>ПОРЕЗ НА ИМОВИНУ (од 4011 до 4016)</t>
  </si>
  <si>
    <t>ПОРЕЗ НА ФОНД ЗАРАДА (4009)</t>
  </si>
  <si>
    <t>ПОРЕЗ НА ДОХОДАК, ДОБИТ И КАПИТАЛНЕ 
ДОБИТКЕ (од 4005 до 4007)</t>
  </si>
  <si>
    <t>ПОРЕЗИ (4004 + 4008 + 4010 + 4017 + 4023 + 4030 + 4033 + 4040)</t>
  </si>
  <si>
    <t>ТЕКУЋИ ПРИХОДИ (4003 + 4047 + 4057 + 4069 + 4094 + 4099 + 4103)</t>
  </si>
  <si>
    <t>Н О В Ч А Н И  П Р И Л И В И (4002 + 4106 + 4131)</t>
  </si>
  <si>
    <t>Образац 4</t>
  </si>
  <si>
    <t>ИЗВЕШТАЈ О НОВЧАНИМ ТОКОВИМА</t>
  </si>
  <si>
    <r>
      <t>Ознака</t>
    </r>
    <r>
      <rPr>
        <b/>
        <sz val="9"/>
        <rFont val="Times New Roman"/>
        <family val="1"/>
        <charset val="238"/>
      </rPr>
      <t xml:space="preserve">
ОП</t>
    </r>
  </si>
  <si>
    <t>ТЕКУЋИ ПРИХОДИ 
(4003 + 4047 + 4057 + 4069 + 4094 + 4099 + 4103)</t>
  </si>
  <si>
    <t>Порези на доходак, добит и капиталне добитке који се не
могу разврстати између физичких и правних лица</t>
  </si>
  <si>
    <t>Порез на доходак, добит и капиталну добит на терет 
физичких лица</t>
  </si>
  <si>
    <t>Остали порези које плаћају друга или неидентификована 
лица</t>
  </si>
  <si>
    <t>ДОПРИНОСИ ЗА СОЦИЈАЛНО ОСИГУРАЊЕ 
(од 4049 до 4052)</t>
  </si>
  <si>
    <t>ОСТАЛИ СОЦИЈАЛНИ ДОПРИНОСИ 
(од 4054 до 4056)</t>
  </si>
  <si>
    <t>ДОНАЦИЈЕ, ПОМОЋИ И ТРАНСФЕРИ 
(4058 + 4061 + 4066)</t>
  </si>
  <si>
    <t>ДОНАЦИЈЕ ОД ИНОСТРАНИХ ДРЖАВА 
(од 4059 + 4060)</t>
  </si>
  <si>
    <t>ТРАНСФЕРИ ОД ДРУГИХ НИВОА ВЛАСТИ 
(4067 + 4068)</t>
  </si>
  <si>
    <t>ДРУГИ ПРИХОДИ 
(4070 + 4077 + 4082 + 4089 + 4092)</t>
  </si>
  <si>
    <t>ПРИХОДИ ОД ПРОДАЈЕ ДОБАРА И УСЛУГА 
(од 4078 до 4081)</t>
  </si>
  <si>
    <t>НОВЧАНЕ КАЗНЕ И ОДУЗЕТА ИМОВИНСКА 
КОРИСТ (од 4083 до 4088)</t>
  </si>
  <si>
    <t>ТРАНСФЕРИ ИЗМЕЂУ БУЏЕТСКИХ КОРИСНИКА 
НА ИСТОМ НИВОУ (4100)</t>
  </si>
  <si>
    <t>ТРАНСФЕРИ ИЗМЕЂУ БУЏЕТСКИХ КОРИСНИКА 
НА ИСТОМ НИВОУ (4101 + 4102)</t>
  </si>
  <si>
    <t>Трансфери између организација обавезног социјалног
осигурања</t>
  </si>
  <si>
    <t>ПРИМАЊА ОД ПРОДАЈЕ ОСНОВНИХ 
СРЕДСТАВА (4108 + 4110 + 4112)</t>
  </si>
  <si>
    <t>ПРИМАЊА ОД ПРОДАЈЕ НЕПОКРЕТНОСТИ 
(4109)</t>
  </si>
  <si>
    <t>ПРИМАЊА ОД ПРОДАЈЕ ПОКРЕТНЕ ИМОВИНЕ
(4111)</t>
  </si>
  <si>
    <t>ПРИМАЊА ОД ПРОДАЈЕ ОСТАЛИХ ОСНОВНИХ
СРЕДСТАВА (4113)</t>
  </si>
  <si>
    <t>ПРИМАЊА ОД ПРОДАЈЕ ЗАЛИХА 
(4115 + 4117 + 4119)</t>
  </si>
  <si>
    <t>ПРИМАЊА ОД ПРОДАЈЕ РОБЕ ЗА ДАЉУ 
ПРОДАЈУ (4120)</t>
  </si>
  <si>
    <t>ПРИМАЊА ОД ПРОДАЈЕ ПРИРОДНЕ ИМОВИНЕ 
(4125 + 4127 + 4129)</t>
  </si>
  <si>
    <t>ПРИМАЊА ОД ПРОДАЈЕ ПОДЗЕМНИХ БЛАГА
(4128)</t>
  </si>
  <si>
    <t>ПРИМАЊА ОД ДОМАЋИХ ЗАДУЖИВАЊА
(од 4134 до 4142)</t>
  </si>
  <si>
    <t>Примања од емитовања домаћих хартија од вредности, 
изузев акција</t>
  </si>
  <si>
    <t>Примања од задуживања од јавних финансијских 
институција у земљи</t>
  </si>
  <si>
    <t>ПРИМАЊА ОД ИНОСТРАНОГ ЗАДУЖИВАЊА 
(од 4144 до 4150)</t>
  </si>
  <si>
    <t>Примања од задуживања од иностраних пословних
банака</t>
  </si>
  <si>
    <t>Примања од задуживања од осталих иностраних 
поверилаца</t>
  </si>
  <si>
    <t>ПРИМАЊА ОД ПРОДАЈЕ ФИНАНСИЈСКЕ 
ИМОВИНЕ (4152 + 4162)</t>
  </si>
  <si>
    <t>ПРИМАЊА ОД ПРОДАЈЕ ДОМАЋЕ 
ФИНАНСИЈСКЕ ИМОВИНЕ (од 4153 до 4161)</t>
  </si>
  <si>
    <t>Примања од продаје домаћих хартија од вредности, 
изузев акција</t>
  </si>
  <si>
    <t>Примања од отплате кредита датих осталим нивоима 
власти</t>
  </si>
  <si>
    <t>Примања од отплате кредита датих домаћим пословним
банкама</t>
  </si>
  <si>
    <t>Примања од отплате кредита датих удружењима грађана
у земљи</t>
  </si>
  <si>
    <t>ПРИМАЊА ОД ПРОДАЈЕ СТРАНЕ 
ФИНАНСИЈСКЕ ИМОВИНЕ (од 4163 до 4170)</t>
  </si>
  <si>
    <t>Примања од продаје страних хартија од вредности, 
изузев акција</t>
  </si>
  <si>
    <t>Примања од отплате кредита датих страним 
нефинансијским институцијама</t>
  </si>
  <si>
    <t>СОЦИЈАЛНИ ДОПРИНОСИ НА ТЕРЕТ 
ПОСЛОДАВЦА (од 4177 до 4179)</t>
  </si>
  <si>
    <t>СОЦИЈАЛНА ДАВАЊА ЗАПОСЛЕНИМА
(од 4183 до 4186)</t>
  </si>
  <si>
    <t xml:space="preserve">КОРИШЋЕЊЕ УСЛУГА И РОБА 
(4196 + 4204 + 4210 + 4219 + 4227 + 4230) </t>
  </si>
  <si>
    <t>АМОРТИЗАЦИЈА И УПОТРЕБА СРЕДСТАВА ЗА 
РАД (4241 + 4245 + 4247 + 4249 + 4253)</t>
  </si>
  <si>
    <t>АМОРТИЗАЦИЈА НЕКРЕТНИНА И ОПРЕМЕ 
(од 4242 до 4244)</t>
  </si>
  <si>
    <t>АМОРТИЗАЦИЈА КУЛТИВИСАНЕ ИМОВИНЕ 
(4246)</t>
  </si>
  <si>
    <t>УПОТРЕБА ПРИРОДНЕ ИМОВИНЕ 
(од 4250 до 4252)</t>
  </si>
  <si>
    <t>АМОРТИЗАЦИЈА НЕМАТЕРИЈАЛНЕ ИМОВИНЕ 
(4254)</t>
  </si>
  <si>
    <t>ПРАТЕЋИ ТРОШКОВИ ЗАДУЖИВАЊА 
(од 4276 до 4278)</t>
  </si>
  <si>
    <t>СУБВЕНЦИЈЕ ЈАВНИМ НЕФИНАНСИЈСКИМ ПРЕДУЗЕЋИМА И ОРГАНИЗАЦИЈАМА 
(4281 + 4282)</t>
  </si>
  <si>
    <t>Текуће субвенције јавним нефинансијским предузећима 
и организацијама</t>
  </si>
  <si>
    <t>СУБВЕНЦИЈЕ ПРИВАТНИМ ПРЕДУЗЕЋИМА 
(4290 + 4291)</t>
  </si>
  <si>
    <t>ДОНАЦИЈЕ, ДОТАЦИЈЕ И ТРАНСФЕРИ 
(4293 + 4296 + 4299 + 4302 + 4305)</t>
  </si>
  <si>
    <t>ДОТАЦИЈЕ МЕЂУНАРОДНИМ 
ОРГАНИЗАЦИЈАМА (4297 + 4298)</t>
  </si>
  <si>
    <t>ТРАНСФЕРИ ОСТАЛИМ НИВОИМА ВЛАСТИ 
(4300 + 4301)</t>
  </si>
  <si>
    <t>СОЦИЈАЛНО ОСИГУРАЊЕ И СОЦИЈАЛНА 
ЗАШТИТА (4309 + 4313)</t>
  </si>
  <si>
    <t>НАКНАДЕ ЗА СОЦИЈАЛНУ ЗАШТИТУ ИЗ 
БУЏЕТА (од 4314 до 4322)</t>
  </si>
  <si>
    <t>ОСТАЛИ РАСХОДИ 
(4324 + 4327 + 4331 + 4333 + 4336 + 4338)</t>
  </si>
  <si>
    <t>ДОТАЦИЈЕ НЕВЛАДИНИМ ОРГАНИЗАЦИЈАМА 
(4325 + 4326)</t>
  </si>
  <si>
    <t>НОВЧАНЕ КАЗНЕ И ПЕНАЛИ ПО РЕШЕЊУ 
СУДОВА (4332)</t>
  </si>
  <si>
    <t>НАКНАДА ШТЕТЕ ЗА ПОВРЕДЕ ИЛИ ШТЕТУ НАСТАЛУ УСЛЕД ЕЛЕМЕНТАРНИХ НЕПОГОДА 
ИЛИ ДРУГИХ ПРИРОДНИХ УЗРОКА (4334 + 4335)</t>
  </si>
  <si>
    <t>Накнада штете за повреде или штету насталу услед 
елементарних непогода</t>
  </si>
  <si>
    <t>РАСХОДИ КОЈИ СЕ ФИНАНСИРАЈУ ИЗ 
СРЕДСТАВА ЗА РЕАЛИЗАЦИЈУ НАЦИОНАЛНОГ ИНВЕСТИЦИОНОГ ПЛАНА (4339)</t>
  </si>
  <si>
    <t>ИЗДАЦИ ЗА НЕФИНАНСИЈСКУ ИМОВИНУ 
(4341 + 4363 + 4372 + 4375 + 4383)</t>
  </si>
  <si>
    <t>ОСНОВНА СРЕДСТВА 
(4342 + 4347 + 4357 + 4359 + 4361)</t>
  </si>
  <si>
    <t>ЗГРАДЕ И ГРАЂЕВИНСКИ ОБЈЕКТИ 
(од 4343 до 4346)</t>
  </si>
  <si>
    <t>НЕФИНАНСИЈСКА ИМОВИНА КОЈА СЕ 
ФИНАНСИРА ИЗ СРЕДСТАВА ЗА РЕАЛИЗАЦИЈУ 
НАЦИОНАЛНОГ ИНВЕСТИЦИОНОГ ПЛАНА (4384)</t>
  </si>
  <si>
    <t>НЕФИНАНСИЈСКА ИМОВИНА КОЈА СЕ 
ФИНАНСИРА ИЗ СРЕДСТАВА ЗА РЕАЛИЗАЦИЈУ 
НАЦИОНАЛНОГ ИНВЕСТИЦИОНОГ ПЛАНА (4385)</t>
  </si>
  <si>
    <t>ОТПЛАТА ГЛАВНИЦЕ 
(4388 + 4398 + 4406 + 4408 + 4410)</t>
  </si>
  <si>
    <t>ОТПЛАТА ГЛАВНИЦЕ ДОМАЋИМ 
КРЕДИТОРИМА (од 4389 до 4397)</t>
  </si>
  <si>
    <t>ОТПЛАТА ГЛАВНИЦЕ СТРАНИМ КРЕДИТОРИМА 
(од 4399 до 4405)</t>
  </si>
  <si>
    <t>ОТПЛАТА ГЛАВНИЦЕ ЗА ФИНАНСИЈСКИ 
ЛИЗИНГ (4409)</t>
  </si>
  <si>
    <t>НАБАВКА ФИНАНСИЈСКЕ ИМОВИНЕ 
(4413 + 4423 + 4432)</t>
  </si>
  <si>
    <t>НАБАВКА ДОМАЋЕ ФИНАНСИЈСКЕ ИМОВИНЕ 
(од 4414 до 4422)</t>
  </si>
  <si>
    <t>НАБАВКА СТРАНЕ ФИНАНСИЈСКЕ ИМОВИНЕ 
(од 4424 до 4431)</t>
  </si>
  <si>
    <t>ВИШАК НОВЧАНИХ ПРИЛИВА 
(4001 – 4171) &gt; 0</t>
  </si>
  <si>
    <t>МАЊАК НОВЧАНИХ ПРИЛИВА 
(4171 – 4001) &gt; 0</t>
  </si>
  <si>
    <t xml:space="preserve">Износ
планираних прихода и примања
</t>
  </si>
  <si>
    <t>Износ остварених прихода и примања</t>
  </si>
  <si>
    <t xml:space="preserve">Укупно 
(од 6 до 11)
</t>
  </si>
  <si>
    <t>Приходи и примања из буџета</t>
  </si>
  <si>
    <t>Из донација и помоћи</t>
  </si>
  <si>
    <t xml:space="preserve">Из 
осталих извора
</t>
  </si>
  <si>
    <t xml:space="preserve">Републике
</t>
  </si>
  <si>
    <t>Аутономне покрајине</t>
  </si>
  <si>
    <t xml:space="preserve">Општине /
града
</t>
  </si>
  <si>
    <t xml:space="preserve">ООСО
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</si>
  <si>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</si>
  <si>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</si>
  <si>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</si>
  <si>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</si>
  <si>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</si>
  <si>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 НА ФОНД ЗАРАДА (5009)</t>
  </si>
  <si>
    <t>ПОРЕЗ НА ИМОВИНУ (од 5011 до 5016)</t>
  </si>
  <si>
    <t>ПОРЕЗ НА ДОБРА И УСЛУГЕ (од 5018 до 5022)</t>
  </si>
  <si>
    <t>ПОРЕЗ НА МЕЂУНАРОДНУ ТРГОВИНУ И ТРАНСАКЦИЈЕ (од 5024 до 5029)</t>
  </si>
  <si>
    <t>ДРУГИ ПОРЕЗИ (5031 + 5032)</t>
  </si>
  <si>
    <t>АКЦИЗЕ (од 5034 до 5039)</t>
  </si>
  <si>
    <t>ЈЕДНОКРАТНИ ПОРЕЗ НА ЕКСТРА ПРОФИТ И ЕКСТРА ИМОВИНУ СТЕЧЕНУ КОРИШЋЕЊЕМ ПОСЕБНИХ ПОГОДНОСТИ (од 5041до 5046)</t>
  </si>
  <si>
    <t>СОЦИЈАЛНИ ДОПРИНОСИ (5048 + 5053)</t>
  </si>
  <si>
    <t>ДОПРИНОСИ ЗА СОЦИЈАЛНО ОСИГУРАЊЕ (од 5049 до 5052)</t>
  </si>
  <si>
    <t>ОСТАЛИ СОЦИЈАЛНИ ДОПРИНОСИ 
(од 5054 до 5056)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</si>
  <si>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</si>
  <si>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</si>
  <si>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</si>
  <si>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</si>
  <si>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</si>
  <si>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</si>
  <si>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</si>
  <si>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</si>
  <si>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</si>
  <si>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</si>
  <si>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</si>
  <si>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</si>
  <si>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</si>
  <si>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</si>
  <si>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</si>
  <si>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</si>
  <si>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</si>
  <si>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</si>
  <si>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</si>
  <si>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</si>
  <si>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</si>
  <si>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</si>
  <si>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</si>
  <si>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</si>
  <si>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</si>
  <si>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</si>
  <si>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</si>
  <si>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</si>
  <si>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</si>
  <si>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</si>
  <si>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</si>
  <si>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</si>
  <si>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</si>
  <si>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</si>
  <si>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</si>
  <si>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</si>
  <si>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задуживања код осталих поверилаца у земљи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</si>
  <si>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</si>
  <si>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</si>
  <si>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</si>
  <si>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</si>
  <si>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</si>
  <si>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</si>
  <si>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</si>
  <si>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</si>
  <si>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</si>
  <si>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</si>
  <si>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</si>
  <si>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</si>
  <si>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</si>
  <si>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</si>
  <si>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</si>
  <si>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</si>
  <si>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</si>
  <si>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</si>
  <si>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</si>
  <si>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</si>
  <si>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</si>
  <si>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</si>
  <si>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</si>
  <si>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</si>
  <si>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</si>
  <si>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</si>
  <si>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</si>
  <si>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</si>
  <si>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</si>
  <si>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</si>
  <si>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</si>
  <si>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</si>
  <si>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</si>
  <si>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</si>
  <si>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</si>
  <si>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</si>
  <si>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</si>
  <si>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</si>
  <si>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</si>
  <si>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</si>
  <si>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</si>
  <si>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</si>
  <si>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</si>
  <si>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</si>
  <si>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</si>
  <si>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</si>
  <si>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</si>
  <si>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</si>
  <si>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</si>
  <si>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</si>
  <si>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</si>
  <si>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</si>
  <si>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</si>
  <si>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</si>
  <si>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</si>
  <si>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</si>
  <si>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</si>
  <si>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</si>
  <si>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</si>
  <si>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ТАКСЕ, КАЗНЕ, ПЕНАЛИ И КАМАТЕ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</si>
  <si>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</si>
  <si>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</si>
  <si>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</si>
  <si>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</si>
  <si>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</si>
  <si>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</si>
  <si>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</si>
  <si>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</si>
  <si>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</si>
  <si>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</si>
  <si>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</si>
  <si>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</si>
  <si>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</si>
  <si>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</si>
  <si>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</si>
  <si>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</si>
  <si>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</si>
  <si>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</si>
  <si>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</si>
  <si>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</si>
  <si>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</si>
  <si>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</si>
  <si>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</si>
  <si>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</si>
  <si>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</si>
  <si>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</si>
  <si>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</si>
  <si>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</si>
  <si>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</si>
  <si>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</si>
  <si>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</si>
  <si>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</si>
  <si>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</si>
  <si>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</si>
  <si>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</si>
  <si>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</si>
  <si>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</si>
  <si>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</si>
  <si>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</si>
  <si>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</si>
  <si>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</si>
  <si>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</si>
  <si>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</si>
  <si>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</si>
  <si>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</si>
  <si>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</si>
  <si>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</si>
  <si>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</si>
  <si>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</si>
  <si>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</si>
  <si>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МАЊАК НОВЧАНИХ ПРИЛИВА 
(5435 - 5171) &gt; 0</t>
  </si>
  <si>
    <t>ВИШАК НОВЧАНИХ ПРИЛИВА 
(5171 - 5435) &gt; 0</t>
  </si>
  <si>
    <t>Мањак прихода и примања – буџетски дефицит 
(5437 – 5436) &gt; 0</t>
  </si>
  <si>
    <t>Вишак прихода и примања – буџетски суфицит 
(5436 – 5437) &gt; 0</t>
  </si>
  <si>
    <t>ООСО</t>
  </si>
  <si>
    <t>Општине /
града</t>
  </si>
  <si>
    <t>Аутономне
покрајине</t>
  </si>
  <si>
    <t>Републике</t>
  </si>
  <si>
    <t>Из 
осталих
извора</t>
  </si>
  <si>
    <t>Из
донација и помоћи</t>
  </si>
  <si>
    <t>Из буџета</t>
  </si>
  <si>
    <t>Укупно 
(од 6 до 11)</t>
  </si>
  <si>
    <t>Остварени приходи и примања / расходи и издаци</t>
  </si>
  <si>
    <t>Планирани приходи и примања / расходи и издаци</t>
  </si>
  <si>
    <t>III. УТВРЂИВАЊЕ РАЗЛИКЕ ИЗМЕЂУ ОДОБРЕНИХ СРЕДСТАВА И ИЗВРШЕЊА</t>
  </si>
  <si>
    <t xml:space="preserve">Набавка финансијске имовине која се 
финансира из средстава за реализацију 
националног инвестиционог плана </t>
  </si>
  <si>
    <t>НАБАВКА ФИНАНСИЈСКЕ ИМОВИНЕ 
КОЈА СЕ ФИНАНСИРА ИЗ СРЕДСТАВА ЗА РЕАЛИЗАЦИЈУ НАЦИОНАЛНОГ ИНВЕСТИЦИОНОГ ПЛАНА (5434)</t>
  </si>
  <si>
    <t>Расходи и издаци на терет буџета</t>
  </si>
  <si>
    <t>Износ извршених расхода и издатака</t>
  </si>
  <si>
    <t>Износ
одобрених апропријација</t>
  </si>
  <si>
    <t>НАБАВКА ФИНАНСИЈСКЕ ИМОВИНЕ 
(5414 + 5424 + 5433)</t>
  </si>
  <si>
    <t>ОТПЛАТА ГЛАВНИЦЕ ЗА 
ФИНАНСИЈСКИ ЛИЗИНГ (5410)</t>
  </si>
  <si>
    <t>ОТПЛАТА ГЛАВНИЦЕ ПО 
ГАРАНЦИЈАМА (5408)</t>
  </si>
  <si>
    <t>Отплата главнице на домаће финансијске 
деривате</t>
  </si>
  <si>
    <t>Отплата главнице осталим домаћим 
кредиторима</t>
  </si>
  <si>
    <t>Отплата главнице домаћим јавним 
финансијским институцијама</t>
  </si>
  <si>
    <t>Отплата главнице на домаће хартије од 
вредности, изузев акција</t>
  </si>
  <si>
    <t>ОТПЛАТА ГЛАВНИЦЕ 
(5389 + 5399 + 5407 + 5409 + 5411)</t>
  </si>
  <si>
    <t>ЗГРАДЕ И ГРАЂЕВИНСКИ ОБЈЕКТИ 
(од 5344 до 5347)</t>
  </si>
  <si>
    <t>ОСНОВНА СРЕДСТВА 
(5343 + 5348 + 5358 + 5360 + 5362)</t>
  </si>
  <si>
    <t>ИЗДАЦИ ЗА НЕФИНАНСИЈСКУ 
ИМОВИНУ (5342 + 5364 + 5373 + 5376 + 5384)</t>
  </si>
  <si>
    <t>Расходи који се финансирају из средстава 
за реализацију националног инвестиционог плана</t>
  </si>
  <si>
    <t>РАСХОДИ КОЈИ СЕ ФИНАНСИРАЈУ 
ИЗ СРЕДСТАВА ЗА РЕАЛИЗАЦИЈУ НАЦИОНАЛНОГ ИНВЕСТИЦИОНОГ 
ПЛАНА (5340)</t>
  </si>
  <si>
    <t>НАКНАДА ШТЕТЕ ЗА ПОВРЕДЕ ИЛИ 
ШТЕТУ НАНЕТУ ОД СТРАНЕ ДРЖАВНИХ 
ОРГАНА (5338)</t>
  </si>
  <si>
    <t>Накнада штете за повреде или штету насталу 
услед елементарних непогода</t>
  </si>
  <si>
    <t>НОВЧАНЕ КАЗНЕ И ПЕНАЛИ ПО 
РЕШЕЊУ СУДОВА (5333)</t>
  </si>
  <si>
    <t>Дотације непрофитним организацијама које 
пружају помоћ домаћинствима</t>
  </si>
  <si>
    <t>ОСТАЛИ РАСХОДИ 
(5325 + 5328 + 5332 + 5334 + 5337 + 5339)</t>
  </si>
  <si>
    <t>Накнаде из буџета за образовање, културу, 
науку и спорт</t>
  </si>
  <si>
    <t>Трансфери другим организацијама обавезног социјалног осигурања за доприносе за 
осигурање</t>
  </si>
  <si>
    <t>Права из социјалног осигурања која се 
исплаћују непосредно пружаоцима услуга</t>
  </si>
  <si>
    <t>Права из социјалног осигурања која се 
исплаћују непосредно домаћинствима</t>
  </si>
  <si>
    <t>ОСТАЛЕ ДОТАЦИЈЕ И ТРАНСФЕРИ 
(5307 + 5308)</t>
  </si>
  <si>
    <t>ДОТАЦИЈЕ ОРГАНИЗАЦИЈАМА 
ОБАВЕЗНОГ СОЦИЈАЛНОГ 
ОСИГУРАЊА (5304 + 5305)</t>
  </si>
  <si>
    <t>ТРАНСФЕРИ ОСТАЛИМ НИВОИМА 
ВЛАСТИ (5301 + 5302)</t>
  </si>
  <si>
    <t>Капиталне дотације међународним 
организацијама</t>
  </si>
  <si>
    <t>ДОНАЦИЈЕ, ДОТАЦИЈЕ И ТРАНСФЕРИ 
(5294 + 5297 + 5300 + 5303 + 5306)</t>
  </si>
  <si>
    <t>СУБВЕНЦИЈЕ ПРИВАТНИМ 
ПРЕДУЗЕЋИМА (5291 + 5292)</t>
  </si>
  <si>
    <t>СУБВЕНЦИЈЕ ЈАВНИМ 
НЕФИНАНСИЈСКИМ ПРЕДУЗЕЋИМА И 
ОРГАНИЗАЦИЈАМА (5282 + 5283)</t>
  </si>
  <si>
    <t>СУБВЕНЦИЈЕ  (5281 + 5284 + 5287 + 5290)</t>
  </si>
  <si>
    <t>ПРАТЕЋИ ТРОШКОВИ ЗАДУЖИВАЊА 
(од 5277 до 5279)</t>
  </si>
  <si>
    <t>ОТПЛАТЕ ДОМАЋИХ КАМАТА 
(од 5258 до 5266)</t>
  </si>
  <si>
    <t>УПОТРЕБА ПРИРОДНЕ ИМОВИНЕ 
(од 5251 до 5253)</t>
  </si>
  <si>
    <t>АМОРТИЗАЦИЈА КУЛТИВИСАНЕ 
ИМОВИНЕ (5247)</t>
  </si>
  <si>
    <t>АМОРТИЗАЦИЈА НЕКРЕТНИНА И ОПРЕМЕ 
(од 5243 до 5245)</t>
  </si>
  <si>
    <t>ТЕКУЋЕ ПОПРАВКЕ И ОДРЖАВАЊЕ 
(5229 + 5230)</t>
  </si>
  <si>
    <t>Услуге очувања животне средине, науке и 
геодетске услуге</t>
  </si>
  <si>
    <t>СПЕЦИЈАЛИЗОВАНЕ УСЛУГЕ 
(од 5221 до 5227)</t>
  </si>
  <si>
    <t>КОРИШЋЕЊЕ УСЛУГА И РОБА 
(5197 + 5205 + 5211 + 5220 + 5228 + 5231)</t>
  </si>
  <si>
    <t>НАКНАДА ТРОШКОВА ЗА ЗАПОСЛЕНЕ 
(5189)</t>
  </si>
  <si>
    <t>Помоћ у медицинском лечењу запосленог или 
чланова уже породице и друге помоћи 
запосленом</t>
  </si>
  <si>
    <t>Исплата накнада за време одсуствовања с посла 
на терет фондова</t>
  </si>
  <si>
    <t>СОЦИЈАЛНА ДАВАЊА ЗАПОСЛЕНИМА 
(од 5184 до 5187)</t>
  </si>
  <si>
    <t>ПЛАТЕ, ДОДАЦИ И НАКНАДЕ 
ЗАПОСЛЕНИХ (ЗАРАДЕ) (5176)</t>
  </si>
  <si>
    <t>II. УКУПНИ РАСХОДИ И ИЗДАЦИ</t>
  </si>
  <si>
    <t>УКУПНИ ПРИХОДИ И ПРИМАЊА 
(5001 + 5131)</t>
  </si>
  <si>
    <t>Примања од отплате кредита датих 
међународним организацијама</t>
  </si>
  <si>
    <t>Примања од отплате кредита датих страним 
владама</t>
  </si>
  <si>
    <t>Примања од продаје страних хартија од 
вредности, изузев акција</t>
  </si>
  <si>
    <t>ПРИМАЊА ОД ПРОДАЈЕ СТРАНЕ ФИНАНСИЈСКЕ ИМОВИНЕ 
(од 5163 до 5170)</t>
  </si>
  <si>
    <t>Примања од отплате кредита датих 
нефинансијским приватним предузећима у 
земљи</t>
  </si>
  <si>
    <t>Примања од отплате кредита датих 
удружењима грађана у земљи</t>
  </si>
  <si>
    <t>Примања од отплате кредита датих домаћим 
јавним нефинансијским институцијама</t>
  </si>
  <si>
    <t>Примања од отплате кредита домаћим 
пословним банкама</t>
  </si>
  <si>
    <t>Износ
планираних прихода и примања</t>
  </si>
  <si>
    <t>Примања од отплате кредита датих домаћим 
јавним финансијским институцијама</t>
  </si>
  <si>
    <t>Примања од продаје домаћих хартија од 
вредности, изузев акција</t>
  </si>
  <si>
    <t xml:space="preserve">ПРИМАЊА ОД ПРОДАЈЕ ДОМАЋЕ ФИНАНСИЈСКЕ ИМОВИНЕ 
(од 5153 до 5161) </t>
  </si>
  <si>
    <t>Примања од задуживања од осталих 
иностраних поверилаца</t>
  </si>
  <si>
    <t>Примања од задуживања од иностраних 
пословних банака</t>
  </si>
  <si>
    <t>ПРИМАЊА ОД ИНОСТРАНОГ 
ЗАДУЖИВАЊА (од 5144 до 5150)</t>
  </si>
  <si>
    <t>Примања од задуживања од домаћинстава у 
земљи</t>
  </si>
  <si>
    <t>Примања од задуживања код осталих 
поверилаца у земљи</t>
  </si>
  <si>
    <t>Примања од задуживања од јавних 
финансијских институција у земљи</t>
  </si>
  <si>
    <t>Примања од задуживања од осталих нивоа 
власти</t>
  </si>
  <si>
    <t>ПРИМАЊА ОД ДОМАЋИХ 
ЗАДУЖИВАЊА (од 5134 до 5142)</t>
  </si>
  <si>
    <t>ПРИМАЊА ОД ЗАДУЖИВАЊА 
(5133 + 5143)</t>
  </si>
  <si>
    <t>ПРИМАЊА ОД ЗАДУЖИВАЊА И 
ПРОДАЈЕ ФИНАНСИЈСКЕ ИМОВИНЕ 
(5132 + 5151)</t>
  </si>
  <si>
    <t>ПРИМАЊА ОД ПРОДАЈЕ ШУМА И ВОДА
(5130)</t>
  </si>
  <si>
    <t>ПРИМАЊА ОД ПРОДАЈЕ ПОДЗЕМНИХ
БЛАГА (5128)</t>
  </si>
  <si>
    <t>ПРИМАЊА ОД ПРОДАЈЕ ЗЕМЉИШТА 
(5126)</t>
  </si>
  <si>
    <t>ПРИМАЊА ОД ПРОДАЈЕ ПРИРОДНЕ 
ИМОВИНЕ (5125 + 5127 + 5129)</t>
  </si>
  <si>
    <t>ПРИМАЊА ОД ПРОДАЈЕ 
ДРАГОЦЕНОСТИ (5123)</t>
  </si>
  <si>
    <t>ПРИМАЊА ОД ПРОДАЈЕ 
ДРАГОЦЕНОСТИ (5122)</t>
  </si>
  <si>
    <t>ПРИМАЊА ОД ПРОДАЈЕ ЗАЛИХА ПРОИЗВОДЊЕ (5118)</t>
  </si>
  <si>
    <t>ПРИМАЊА ОД ПРОДАЈЕ РОБНИХ 
РЕЗЕРВИ (5116)</t>
  </si>
  <si>
    <t>ПРИМАЊА ОД ПРОДАЈЕ ЗАЛИХА 
(5115 + 5117 + 5119)</t>
  </si>
  <si>
    <t>Примања од продаје осталих основних 
средстава</t>
  </si>
  <si>
    <t>ПРИМАЊА ОД ПРОДАЈЕ 
НЕПОКРЕТНОСТИ (5109)</t>
  </si>
  <si>
    <t>ПРИМАЊА ОД ПРОДАЈЕ 
НЕФИНАНСИЈСКЕ ИМОВИНЕ
(5107 + 5114 + 5121 + 5124)</t>
  </si>
  <si>
    <t>Трансфери између буџетских корисника на 
истом нивоу</t>
  </si>
  <si>
    <t>ТРАНСФЕРИ ИЗМЕЂУ БУЏЕТСКИХ КОРИСНИКА НА ИСТОМ НИВОУ 
(5101 + 5102)</t>
  </si>
  <si>
    <t>ТРАНСФЕРИ ИЗМЕЂУ БУЏЕТСКИХ КОРИСНИКА НА ИСТОМ НИВОУ 
(5100)</t>
  </si>
  <si>
    <t>Меморандумске ставке за рефундацију расхода 
из претходне године</t>
  </si>
  <si>
    <t>МЕМОРАНДУМСКЕ СТАВКЕ ЗА РЕФУНДАЦИЈУ РАСХОДА ИЗ 
ПРЕТХОДНЕ ГОДИНЕ (5098)</t>
  </si>
  <si>
    <t>Капитални добровољни трансфери од физичких 
и правних лица</t>
  </si>
  <si>
    <t>Текући добровољни трансфери од физичких и 
правних лица</t>
  </si>
  <si>
    <t>ДОБРОВОЉНИ ТРАНСФЕРИ ОД 
ФИЗИЧКИХ И ПРАВНИХ ЛИЦА 
(5090 + 5091)</t>
  </si>
  <si>
    <t>Остале новчане казне, пенали и приходи од
одузете имовинске користи</t>
  </si>
  <si>
    <t>Приходи од новчаних казни за привредне 
преступе</t>
  </si>
  <si>
    <t>НОВЧАНЕ КАЗНЕ И ОДУЗЕТА 
ИМОВИНСКА КОРИСТ (од 5083 до 5088)</t>
  </si>
  <si>
    <t>Споредне продаје добара и услуга које врше
државне нетржишне јединице</t>
  </si>
  <si>
    <t>Приходи од продаје добара и услуга или закупа 
од стране тржишних организација</t>
  </si>
  <si>
    <t>ПРИХОДИ ОД ПРОДАЈЕ ДОБАРА И 
УСЛУГА (од 5078 до 5081)</t>
  </si>
  <si>
    <t>Финансијске промене на финансијским 
лизинзима</t>
  </si>
  <si>
    <t>Приход од имовине који припада имаоцима 
полиса осигурања</t>
  </si>
  <si>
    <t>ДРУГИ ПРИХОДИ 
(5070 + 5077 + 5082 + 5089 + 5092)</t>
  </si>
  <si>
    <t>ТРАНСФЕРИ ОД ДРУГИХ НИВОА 
ВЛАСТИ (5067 + 5068)</t>
  </si>
  <si>
    <t>Капиталне донације од међународних 
организација</t>
  </si>
  <si>
    <t>ДОНАЦИЈЕ ОД ИНОСТРАНИХ ДРЖАВА 
(5059 + 5060)</t>
  </si>
  <si>
    <t>Доприноси за социјално осигурање који се не 
могу разврстати</t>
  </si>
  <si>
    <t>Доприноси за социјално осигурање лица која обављају самосталну делатност и незапослених 
лица</t>
  </si>
  <si>
    <t>ДОПРИНОСИ ЗА СОЦИЈАЛНО 
ОСИГУРАЊЕ (од 5049 до 5052)</t>
  </si>
  <si>
    <t>Остали порези које плаћају искључиво 
предузећа и предузетници</t>
  </si>
  <si>
    <t>Порез на доходак, добит и капиталну добит на 
терет предузећа и осталих правних лица</t>
  </si>
  <si>
    <t>Порез на доходак, добит и капиталну добит на 
терет физичких лица</t>
  </si>
  <si>
    <t>ЈЕДНОКРАТНИ ПОРЕЗ НА ЕКСТРА 
ПРОФИТ И ЕКСТРА ИМОВИНУ 
СТЕЧЕНУ КОРИШЋЕЊЕМ ПОСЕБНИХ 
ПОГОДНОСТИ (од 5041 до 5046)</t>
  </si>
  <si>
    <t>Други порези које искључиво плаћају 
предузећа, односно предузетници</t>
  </si>
  <si>
    <t>Порези, таксе и накнаде на употребу добара, на дозволу да се добра употребљавају или 
делатности обављају</t>
  </si>
  <si>
    <t>ПОРЕЗ НА ДОБРА И УСЛУГЕ 
(од 5018 до 5022)</t>
  </si>
  <si>
    <t>Порези на доходак, добит и капиталне добитке 
који се не могу разврстати између физичких и правних лица</t>
  </si>
  <si>
    <t>Порези на добит и капиталне добитке које 
плаћају предузећа и друга правна лица</t>
  </si>
  <si>
    <t>Порези на доходак и капиталнe добиткe које 
плаћају физичка лица</t>
  </si>
  <si>
    <t>ПОРЕЗ НА ДОХОДАК, ДОБИТ И 
КАПИТАЛНЕ ДОБИТКЕ (од 5005 до 5007)</t>
  </si>
  <si>
    <t>ПОРЕЗИ (5004 + 5008 + 5010 + 5017 + 5023 + 5030 + 5033 + 5040)</t>
  </si>
  <si>
    <t>ТЕКУЋИ ПРИХОДИ И ПРИМАЊА ОД ПРОДАЈЕ НЕФИНАНСИЈСКЕ ИМОВИНЕ (5002 + 5106)</t>
  </si>
  <si>
    <t>I. УКУПНИ ПРИХОДИ И ПРИМАЊА</t>
  </si>
  <si>
    <t>ИЗВЕШТАЈ О ИЗВРШЕЊУ БУЏЕТА</t>
  </si>
  <si>
    <t>Образац 5</t>
  </si>
  <si>
    <t>* Tekuća godina: Izdaci se pokrivaju samo do visine suficita koji se utvrdi, uključujući iznos korekcije</t>
  </si>
  <si>
    <t>* Predhodna godina: Izdaci se pokrivaju samo do visine suficita koji se utvrdi, uključujući iznos korekcije</t>
  </si>
  <si>
    <t/>
  </si>
  <si>
    <t>&gt;</t>
  </si>
  <si>
    <t>*</t>
  </si>
  <si>
    <t>=</t>
  </si>
  <si>
    <t>ТЕКУЋА ГОДИНА</t>
  </si>
  <si>
    <t>ПРЕДХОДНА ГОДИНА</t>
  </si>
  <si>
    <t>ЛОГИЧКЕ КОНТРОЛЕ ЗА ЗАВРШНИ РАЧУН</t>
  </si>
  <si>
    <t>KONTROLNA ŠTAMPA - ZR</t>
  </si>
  <si>
    <t>JBKBS:</t>
  </si>
  <si>
    <t>Matični broj:</t>
  </si>
  <si>
    <t>Obrazac 1</t>
  </si>
  <si>
    <t>OP</t>
  </si>
  <si>
    <t>Kolona 4</t>
  </si>
  <si>
    <t>Kolona 5</t>
  </si>
  <si>
    <t>Kolona 6</t>
  </si>
  <si>
    <t>Kolona 7</t>
  </si>
  <si>
    <t>Obrazac 2</t>
  </si>
  <si>
    <t>Obrazac 3</t>
  </si>
  <si>
    <t>Obrazac 4</t>
  </si>
  <si>
    <t>Obrazac 5</t>
  </si>
  <si>
    <t>Kolona 8</t>
  </si>
  <si>
    <t>Kolona 9</t>
  </si>
  <si>
    <t>Kolona 10</t>
  </si>
  <si>
    <t>Kolona 11</t>
  </si>
  <si>
    <t>Datum,</t>
  </si>
  <si>
    <t>Kontrolisao: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</si>
</sst>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b/>
      <sz val="9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7"/>
      <name val="Times New Roman"/>
      <family val="1"/>
    </font>
    <font>
      <u/>
      <sz val="10.35"/>
      <color indexed="12"/>
      <name val="Arial"/>
      <family val="2"/>
    </font>
    <font>
      <b/>
      <sz val="10.35"/>
      <color indexed="60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</font>
    <font>
      <sz val="8"/>
      <color indexed="9"/>
      <name val="Times New Roman"/>
      <family val="1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9"/>
      <name val="Arial"/>
      <family val="2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9"/>
      <color theme="1"/>
      <name val="Times New Roman"/>
      <family val="1"/>
    </font>
    <font>
      <sz val="9"/>
      <color theme="1"/>
      <name val="Calibri"/>
      <family val="2"/>
      <charset val="238"/>
      <scheme val="minor"/>
    </font>
    <font>
      <b/>
      <sz val="9"/>
      <color indexed="6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42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43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>
      <alignment vertical="top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" applyNumberFormat="0" applyAlignment="0" applyProtection="0"/>
    <xf numFmtId="0" fontId="17" fillId="0" borderId="6" applyNumberFormat="0" applyFill="0" applyAlignment="0" applyProtection="0"/>
    <xf numFmtId="0" fontId="18" fillId="23" borderId="0" applyNumberFormat="0" applyBorder="0" applyAlignment="0" applyProtection="0"/>
    <xf numFmtId="0" fontId="19" fillId="0" borderId="0"/>
    <xf numFmtId="0" fontId="20" fillId="0" borderId="0">
      <alignment vertical="top"/>
    </xf>
    <xf numFmtId="0" fontId="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24" borderId="7" applyNumberFormat="0" applyFont="0" applyAlignment="0" applyProtection="0"/>
    <xf numFmtId="0" fontId="25" fillId="21" borderId="8" applyNumberFormat="0" applyAlignment="0" applyProtection="0"/>
    <xf numFmtId="0" fontId="23" fillId="0" borderId="0">
      <alignment vertical="top"/>
    </xf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3" fillId="2" borderId="0" applyNumberFormat="0" applyBorder="0" applyAlignment="0" applyProtection="0"/>
  </cellStyleXfs>
  <cellXfs count="984">
    <xf numFmtId="0" fontId="0" fillId="0" borderId="0" xfId="0"/>
    <xf numFmtId="0" fontId="3" fillId="0" borderId="0" xfId="1" applyFont="1" applyAlignment="1">
      <alignment wrapText="1"/>
    </xf>
    <xf numFmtId="0" fontId="2" fillId="0" borderId="0" xfId="1" applyAlignment="1"/>
    <xf numFmtId="0" fontId="3" fillId="0" borderId="0" xfId="1" applyFont="1" applyAlignment="1"/>
    <xf numFmtId="0" fontId="5" fillId="0" borderId="0" xfId="1" applyFont="1" applyAlignment="1"/>
    <xf numFmtId="0" fontId="29" fillId="0" borderId="0" xfId="1" applyFont="1" applyBorder="1" applyAlignment="1">
      <alignment horizontal="left"/>
    </xf>
    <xf numFmtId="49" fontId="22" fillId="0" borderId="10" xfId="1" applyNumberFormat="1" applyFont="1" applyBorder="1" applyAlignment="1" applyProtection="1">
      <protection locked="0"/>
    </xf>
    <xf numFmtId="49" fontId="21" fillId="0" borderId="11" xfId="1" applyNumberFormat="1" applyFont="1" applyBorder="1" applyAlignment="1" applyProtection="1">
      <protection locked="0"/>
    </xf>
    <xf numFmtId="49" fontId="21" fillId="0" borderId="12" xfId="1" applyNumberFormat="1" applyFont="1" applyBorder="1" applyAlignment="1" applyProtection="1">
      <protection locked="0"/>
    </xf>
    <xf numFmtId="0" fontId="30" fillId="0" borderId="0" xfId="44" applyFont="1" applyBorder="1" applyAlignment="1">
      <alignment horizontal="center" vertical="center"/>
    </xf>
    <xf numFmtId="0" fontId="31" fillId="0" borderId="0" xfId="44" applyFont="1" applyAlignment="1">
      <alignment horizontal="center" vertical="center"/>
    </xf>
    <xf numFmtId="0" fontId="32" fillId="0" borderId="0" xfId="44" applyFont="1" applyAlignment="1">
      <alignment horizontal="center" vertical="center"/>
    </xf>
    <xf numFmtId="0" fontId="33" fillId="0" borderId="0" xfId="44" applyFont="1"/>
    <xf numFmtId="0" fontId="30" fillId="0" borderId="0" xfId="44" applyFont="1"/>
    <xf numFmtId="0" fontId="31" fillId="0" borderId="0" xfId="44" applyFont="1"/>
    <xf numFmtId="0" fontId="30" fillId="0" borderId="10" xfId="1" applyFont="1" applyBorder="1" applyAlignment="1" applyProtection="1">
      <alignment horizontal="left"/>
      <protection locked="0"/>
    </xf>
    <xf numFmtId="0" fontId="30" fillId="0" borderId="11" xfId="1" applyFont="1" applyBorder="1" applyAlignment="1" applyProtection="1">
      <alignment horizontal="left"/>
      <protection locked="0"/>
    </xf>
    <xf numFmtId="0" fontId="30" fillId="0" borderId="12" xfId="1" applyFont="1" applyBorder="1" applyAlignment="1" applyProtection="1">
      <alignment horizontal="left"/>
      <protection locked="0"/>
    </xf>
    <xf numFmtId="0" fontId="30" fillId="0" borderId="0" xfId="44" applyFont="1" applyAlignment="1">
      <alignment horizontal="center" vertical="center"/>
    </xf>
    <xf numFmtId="0" fontId="33" fillId="0" borderId="13" xfId="44" applyFont="1" applyBorder="1"/>
    <xf numFmtId="49" fontId="30" fillId="0" borderId="10" xfId="1" applyNumberFormat="1" applyFont="1" applyBorder="1" applyAlignment="1" applyProtection="1">
      <alignment horizontal="left"/>
      <protection locked="0"/>
    </xf>
    <xf numFmtId="49" fontId="30" fillId="0" borderId="11" xfId="1" applyNumberFormat="1" applyFont="1" applyBorder="1" applyAlignment="1" applyProtection="1">
      <alignment horizontal="left"/>
      <protection locked="0"/>
    </xf>
    <xf numFmtId="49" fontId="30" fillId="0" borderId="12" xfId="1" applyNumberFormat="1" applyFont="1" applyBorder="1" applyAlignment="1" applyProtection="1">
      <alignment horizontal="left"/>
      <protection locked="0"/>
    </xf>
    <xf numFmtId="49" fontId="34" fillId="0" borderId="14" xfId="44" applyNumberFormat="1" applyFont="1" applyBorder="1" applyAlignment="1">
      <alignment horizontal="center"/>
    </xf>
    <xf numFmtId="49" fontId="34" fillId="0" borderId="0" xfId="44" applyNumberFormat="1" applyFont="1"/>
    <xf numFmtId="0" fontId="35" fillId="0" borderId="0" xfId="1" applyFont="1" applyAlignment="1"/>
    <xf numFmtId="0" fontId="35" fillId="0" borderId="0" xfId="1" applyFont="1" applyBorder="1" applyAlignment="1"/>
    <xf numFmtId="0" fontId="20" fillId="0" borderId="0" xfId="1" applyFont="1" applyAlignment="1"/>
    <xf numFmtId="0" fontId="2" fillId="0" borderId="15" xfId="1" applyBorder="1" applyAlignment="1"/>
    <xf numFmtId="49" fontId="34" fillId="0" borderId="0" xfId="44" applyNumberFormat="1" applyFont="1" applyBorder="1" applyAlignment="1" applyProtection="1">
      <alignment horizontal="center"/>
      <protection locked="0"/>
    </xf>
    <xf numFmtId="0" fontId="2" fillId="0" borderId="0" xfId="1" applyBorder="1" applyAlignment="1"/>
    <xf numFmtId="0" fontId="35" fillId="0" borderId="13" xfId="1" applyFont="1" applyBorder="1" applyAlignment="1"/>
    <xf numFmtId="49" fontId="36" fillId="0" borderId="0" xfId="1" applyNumberFormat="1" applyFont="1" applyAlignment="1"/>
    <xf numFmtId="0" fontId="37" fillId="0" borderId="0" xfId="1" applyFont="1" applyAlignment="1">
      <alignment horizontal="center"/>
    </xf>
    <xf numFmtId="3" fontId="32" fillId="0" borderId="16" xfId="1" applyNumberFormat="1" applyFont="1" applyFill="1" applyBorder="1" applyAlignment="1" applyProtection="1">
      <protection locked="0"/>
    </xf>
    <xf numFmtId="3" fontId="32" fillId="0" borderId="17" xfId="1" applyNumberFormat="1" applyFont="1" applyBorder="1" applyAlignment="1" applyProtection="1">
      <protection locked="0"/>
    </xf>
    <xf numFmtId="0" fontId="32" fillId="0" borderId="17" xfId="1" applyFont="1" applyBorder="1" applyAlignment="1">
      <alignment vertical="center"/>
    </xf>
    <xf numFmtId="0" fontId="38" fillId="0" borderId="17" xfId="1" applyFont="1" applyBorder="1" applyAlignment="1">
      <alignment vertical="center" wrapText="1"/>
    </xf>
    <xf numFmtId="0" fontId="39" fillId="0" borderId="17" xfId="1" applyFont="1" applyBorder="1" applyAlignment="1">
      <alignment horizontal="center" vertical="center"/>
    </xf>
    <xf numFmtId="0" fontId="38" fillId="0" borderId="18" xfId="39" applyFont="1" applyBorder="1" applyAlignment="1">
      <alignment horizontal="center" vertical="center" shrinkToFit="1"/>
    </xf>
    <xf numFmtId="3" fontId="38" fillId="25" borderId="19" xfId="1" applyNumberFormat="1" applyFont="1" applyFill="1" applyBorder="1" applyAlignment="1" applyProtection="1">
      <alignment vertical="center"/>
      <protection hidden="1"/>
    </xf>
    <xf numFmtId="3" fontId="38" fillId="25" borderId="20" xfId="1" applyNumberFormat="1" applyFont="1" applyFill="1" applyBorder="1" applyAlignment="1" applyProtection="1">
      <alignment vertical="center"/>
      <protection hidden="1"/>
    </xf>
    <xf numFmtId="0" fontId="32" fillId="25" borderId="20" xfId="39" applyFont="1" applyFill="1" applyBorder="1" applyAlignment="1">
      <alignment vertical="center" wrapText="1" shrinkToFit="1"/>
    </xf>
    <xf numFmtId="0" fontId="38" fillId="25" borderId="20" xfId="39" applyFont="1" applyFill="1" applyBorder="1" applyAlignment="1">
      <alignment vertical="center" wrapText="1" shrinkToFit="1"/>
    </xf>
    <xf numFmtId="0" fontId="32" fillId="25" borderId="20" xfId="39" applyFont="1" applyFill="1" applyBorder="1" applyAlignment="1">
      <alignment horizontal="center" vertical="center" shrinkToFit="1"/>
    </xf>
    <xf numFmtId="0" fontId="38" fillId="25" borderId="21" xfId="39" applyFont="1" applyFill="1" applyBorder="1" applyAlignment="1">
      <alignment horizontal="center" vertical="center" shrinkToFit="1"/>
    </xf>
    <xf numFmtId="3" fontId="32" fillId="0" borderId="19" xfId="1" applyNumberFormat="1" applyFont="1" applyFill="1" applyBorder="1" applyAlignment="1" applyProtection="1">
      <protection locked="0"/>
    </xf>
    <xf numFmtId="3" fontId="32" fillId="0" borderId="20" xfId="1" applyNumberFormat="1" applyFont="1" applyBorder="1" applyAlignment="1" applyProtection="1">
      <protection locked="0"/>
    </xf>
    <xf numFmtId="0" fontId="32" fillId="0" borderId="20" xfId="39" applyFont="1" applyBorder="1" applyAlignment="1">
      <alignment vertical="center" wrapText="1" shrinkToFit="1"/>
    </xf>
    <xf numFmtId="0" fontId="38" fillId="0" borderId="20" xfId="39" applyFont="1" applyBorder="1" applyAlignment="1">
      <alignment vertical="center" wrapText="1" shrinkToFit="1"/>
    </xf>
    <xf numFmtId="0" fontId="38" fillId="0" borderId="20" xfId="39" applyFont="1" applyBorder="1" applyAlignment="1">
      <alignment horizontal="center" vertical="center" shrinkToFit="1"/>
    </xf>
    <xf numFmtId="0" fontId="38" fillId="0" borderId="21" xfId="39" applyFont="1" applyBorder="1" applyAlignment="1">
      <alignment horizontal="center" vertical="center" shrinkToFit="1"/>
    </xf>
    <xf numFmtId="3" fontId="38" fillId="0" borderId="19" xfId="1" applyNumberFormat="1" applyFont="1" applyFill="1" applyBorder="1" applyAlignment="1" applyProtection="1">
      <protection locked="0"/>
    </xf>
    <xf numFmtId="3" fontId="38" fillId="0" borderId="20" xfId="1" applyNumberFormat="1" applyFont="1" applyBorder="1" applyAlignment="1" applyProtection="1">
      <protection locked="0"/>
    </xf>
    <xf numFmtId="0" fontId="2" fillId="0" borderId="0" xfId="1" applyFill="1" applyAlignment="1"/>
    <xf numFmtId="3" fontId="38" fillId="25" borderId="19" xfId="1" applyNumberFormat="1" applyFont="1" applyFill="1" applyBorder="1" applyAlignment="1" applyProtection="1">
      <protection hidden="1"/>
    </xf>
    <xf numFmtId="3" fontId="38" fillId="25" borderId="20" xfId="1" applyNumberFormat="1" applyFont="1" applyFill="1" applyBorder="1" applyAlignment="1" applyProtection="1">
      <protection hidden="1"/>
    </xf>
    <xf numFmtId="0" fontId="38" fillId="25" borderId="20" xfId="39" applyFont="1" applyFill="1" applyBorder="1" applyAlignment="1">
      <alignment horizontal="center" vertical="center" shrinkToFit="1"/>
    </xf>
    <xf numFmtId="0" fontId="32" fillId="0" borderId="20" xfId="39" applyFont="1" applyBorder="1" applyAlignment="1">
      <alignment horizontal="center" vertical="center" shrinkToFit="1"/>
    </xf>
    <xf numFmtId="0" fontId="32" fillId="0" borderId="21" xfId="39" applyFont="1" applyBorder="1" applyAlignment="1">
      <alignment horizontal="center" vertical="center" shrinkToFit="1"/>
    </xf>
    <xf numFmtId="3" fontId="38" fillId="26" borderId="19" xfId="1" applyNumberFormat="1" applyFont="1" applyFill="1" applyBorder="1" applyAlignment="1" applyProtection="1">
      <alignment vertical="center"/>
      <protection hidden="1"/>
    </xf>
    <xf numFmtId="3" fontId="38" fillId="26" borderId="20" xfId="1" applyNumberFormat="1" applyFont="1" applyFill="1" applyBorder="1" applyAlignment="1" applyProtection="1">
      <alignment vertical="center"/>
      <protection hidden="1"/>
    </xf>
    <xf numFmtId="0" fontId="38" fillId="27" borderId="20" xfId="39" applyFont="1" applyFill="1" applyBorder="1" applyAlignment="1">
      <alignment vertical="center" wrapText="1" shrinkToFit="1"/>
    </xf>
    <xf numFmtId="0" fontId="38" fillId="26" borderId="20" xfId="39" applyFont="1" applyFill="1" applyBorder="1" applyAlignment="1">
      <alignment vertical="center" wrapText="1" shrinkToFit="1"/>
    </xf>
    <xf numFmtId="0" fontId="38" fillId="26" borderId="20" xfId="39" applyFont="1" applyFill="1" applyBorder="1" applyAlignment="1">
      <alignment horizontal="center" vertical="center" shrinkToFit="1"/>
    </xf>
    <xf numFmtId="0" fontId="38" fillId="26" borderId="21" xfId="39" applyFont="1" applyFill="1" applyBorder="1" applyAlignment="1">
      <alignment horizontal="center" vertical="center" shrinkToFit="1"/>
    </xf>
    <xf numFmtId="0" fontId="38" fillId="25" borderId="12" xfId="39" applyFont="1" applyFill="1" applyBorder="1" applyAlignment="1">
      <alignment vertical="center" wrapText="1" shrinkToFit="1"/>
    </xf>
    <xf numFmtId="0" fontId="38" fillId="25" borderId="11" xfId="39" applyFont="1" applyFill="1" applyBorder="1" applyAlignment="1">
      <alignment vertical="center" wrapText="1" shrinkToFit="1"/>
    </xf>
    <xf numFmtId="0" fontId="38" fillId="25" borderId="10" xfId="39" applyFont="1" applyFill="1" applyBorder="1" applyAlignment="1">
      <alignment vertical="center" wrapText="1" shrinkToFit="1"/>
    </xf>
    <xf numFmtId="0" fontId="32" fillId="27" borderId="20" xfId="39" applyFont="1" applyFill="1" applyBorder="1" applyAlignment="1">
      <alignment vertical="center" wrapText="1" shrinkToFit="1"/>
    </xf>
    <xf numFmtId="0" fontId="32" fillId="27" borderId="12" xfId="39" applyFont="1" applyFill="1" applyBorder="1" applyAlignment="1">
      <alignment vertical="center" wrapText="1" shrinkToFit="1"/>
    </xf>
    <xf numFmtId="0" fontId="32" fillId="27" borderId="11" xfId="39" applyFont="1" applyFill="1" applyBorder="1" applyAlignment="1">
      <alignment vertical="center" wrapText="1" shrinkToFit="1"/>
    </xf>
    <xf numFmtId="0" fontId="38" fillId="26" borderId="10" xfId="39" applyFont="1" applyFill="1" applyBorder="1" applyAlignment="1">
      <alignment vertical="center" wrapText="1" shrinkToFit="1"/>
    </xf>
    <xf numFmtId="0" fontId="32" fillId="0" borderId="20" xfId="1" applyFont="1" applyBorder="1" applyAlignment="1">
      <alignment vertical="center"/>
    </xf>
    <xf numFmtId="0" fontId="32" fillId="0" borderId="20" xfId="1" applyFont="1" applyBorder="1" applyAlignment="1">
      <alignment vertical="center" wrapText="1"/>
    </xf>
    <xf numFmtId="0" fontId="31" fillId="0" borderId="20" xfId="1" applyFont="1" applyBorder="1" applyAlignment="1">
      <alignment horizontal="center" vertical="center"/>
    </xf>
    <xf numFmtId="0" fontId="32" fillId="27" borderId="20" xfId="1" applyFont="1" applyFill="1" applyBorder="1" applyAlignment="1">
      <alignment vertical="center"/>
    </xf>
    <xf numFmtId="0" fontId="38" fillId="26" borderId="20" xfId="1" applyFont="1" applyFill="1" applyBorder="1" applyAlignment="1">
      <alignment vertical="center" wrapText="1"/>
    </xf>
    <xf numFmtId="0" fontId="39" fillId="26" borderId="20" xfId="1" applyFont="1" applyFill="1" applyBorder="1" applyAlignment="1">
      <alignment horizontal="center" vertical="center"/>
    </xf>
    <xf numFmtId="0" fontId="32" fillId="25" borderId="20" xfId="1" applyFont="1" applyFill="1" applyBorder="1" applyAlignment="1">
      <alignment vertical="center"/>
    </xf>
    <xf numFmtId="0" fontId="38" fillId="25" borderId="20" xfId="1" applyFont="1" applyFill="1" applyBorder="1" applyAlignment="1">
      <alignment vertical="center" wrapText="1"/>
    </xf>
    <xf numFmtId="0" fontId="39" fillId="25" borderId="20" xfId="1" applyFont="1" applyFill="1" applyBorder="1" applyAlignment="1">
      <alignment horizontal="center" vertical="center"/>
    </xf>
    <xf numFmtId="3" fontId="32" fillId="0" borderId="19" xfId="39" applyNumberFormat="1" applyFont="1" applyFill="1" applyBorder="1" applyAlignment="1" applyProtection="1">
      <alignment shrinkToFit="1"/>
      <protection locked="0"/>
    </xf>
    <xf numFmtId="3" fontId="32" fillId="0" borderId="20" xfId="39" applyNumberFormat="1" applyFont="1" applyFill="1" applyBorder="1" applyAlignment="1" applyProtection="1">
      <alignment shrinkToFit="1"/>
      <protection locked="0"/>
    </xf>
    <xf numFmtId="0" fontId="32" fillId="0" borderId="12" xfId="39" applyFont="1" applyFill="1" applyBorder="1" applyAlignment="1">
      <alignment vertical="center" wrapText="1" shrinkToFit="1"/>
    </xf>
    <xf numFmtId="0" fontId="32" fillId="0" borderId="11" xfId="39" applyFont="1" applyFill="1" applyBorder="1" applyAlignment="1">
      <alignment vertical="center" wrapText="1" shrinkToFit="1"/>
    </xf>
    <xf numFmtId="0" fontId="32" fillId="0" borderId="20" xfId="39" applyFont="1" applyFill="1" applyBorder="1" applyAlignment="1">
      <alignment vertical="center" wrapText="1" shrinkToFit="1"/>
    </xf>
    <xf numFmtId="0" fontId="32" fillId="0" borderId="20" xfId="39" applyFont="1" applyFill="1" applyBorder="1" applyAlignment="1">
      <alignment horizontal="center" vertical="center" shrinkToFit="1"/>
    </xf>
    <xf numFmtId="0" fontId="32" fillId="0" borderId="21" xfId="39" applyFont="1" applyFill="1" applyBorder="1" applyAlignment="1">
      <alignment horizontal="center" vertical="center" shrinkToFit="1"/>
    </xf>
    <xf numFmtId="0" fontId="32" fillId="0" borderId="10" xfId="39" applyFont="1" applyFill="1" applyBorder="1" applyAlignment="1">
      <alignment vertical="center" wrapText="1" shrinkToFit="1"/>
    </xf>
    <xf numFmtId="0" fontId="32" fillId="27" borderId="20" xfId="1" applyFont="1" applyFill="1" applyBorder="1" applyAlignment="1">
      <alignment vertical="center" wrapText="1"/>
    </xf>
    <xf numFmtId="0" fontId="32" fillId="25" borderId="20" xfId="1" applyFont="1" applyFill="1" applyBorder="1" applyAlignment="1">
      <alignment vertical="center" wrapText="1"/>
    </xf>
    <xf numFmtId="3" fontId="32" fillId="0" borderId="22" xfId="1" applyNumberFormat="1" applyFont="1" applyFill="1" applyBorder="1" applyAlignment="1" applyProtection="1"/>
    <xf numFmtId="3" fontId="32" fillId="0" borderId="23" xfId="1" applyNumberFormat="1" applyFont="1" applyBorder="1" applyAlignment="1" applyProtection="1"/>
    <xf numFmtId="0" fontId="32" fillId="0" borderId="23" xfId="1" applyFont="1" applyBorder="1" applyAlignment="1" applyProtection="1">
      <alignment vertical="center" wrapText="1"/>
    </xf>
    <xf numFmtId="0" fontId="40" fillId="0" borderId="23" xfId="1" applyFont="1" applyBorder="1" applyAlignment="1" applyProtection="1">
      <alignment vertical="center" wrapText="1"/>
    </xf>
    <xf numFmtId="49" fontId="31" fillId="0" borderId="23" xfId="1" applyNumberFormat="1" applyFont="1" applyBorder="1" applyAlignment="1" applyProtection="1">
      <alignment horizontal="center" vertical="center"/>
    </xf>
    <xf numFmtId="0" fontId="38" fillId="0" borderId="24" xfId="39" applyFont="1" applyFill="1" applyBorder="1" applyAlignment="1" applyProtection="1">
      <alignment horizontal="center" vertical="center" shrinkToFit="1"/>
    </xf>
    <xf numFmtId="0" fontId="32" fillId="0" borderId="16" xfId="1" applyFont="1" applyFill="1" applyBorder="1" applyAlignment="1" applyProtection="1">
      <alignment horizontal="center" wrapText="1"/>
    </xf>
    <xf numFmtId="0" fontId="32" fillId="0" borderId="17" xfId="1" applyFont="1" applyBorder="1" applyAlignment="1" applyProtection="1">
      <alignment horizontal="center" wrapText="1"/>
    </xf>
    <xf numFmtId="0" fontId="32" fillId="0" borderId="17" xfId="1" applyFont="1" applyBorder="1" applyAlignment="1" applyProtection="1">
      <alignment horizontal="center" vertical="center" wrapText="1"/>
    </xf>
    <xf numFmtId="0" fontId="39" fillId="0" borderId="17" xfId="1" applyFont="1" applyBorder="1" applyAlignment="1" applyProtection="1">
      <alignment horizontal="center" vertical="center" wrapText="1"/>
    </xf>
    <xf numFmtId="0" fontId="38" fillId="0" borderId="18" xfId="39" applyFont="1" applyFill="1" applyBorder="1" applyAlignment="1" applyProtection="1">
      <alignment horizontal="center" vertical="center" shrinkToFit="1"/>
    </xf>
    <xf numFmtId="0" fontId="32" fillId="0" borderId="19" xfId="1" applyFont="1" applyFill="1" applyBorder="1" applyAlignment="1" applyProtection="1">
      <alignment horizontal="center" wrapText="1"/>
    </xf>
    <xf numFmtId="0" fontId="32" fillId="0" borderId="20" xfId="1" applyFont="1" applyBorder="1" applyAlignment="1" applyProtection="1">
      <alignment horizontal="center" wrapText="1"/>
    </xf>
    <xf numFmtId="0" fontId="32" fillId="0" borderId="20" xfId="1" applyFont="1" applyBorder="1" applyAlignment="1" applyProtection="1">
      <alignment horizontal="center" vertical="center" wrapText="1"/>
    </xf>
    <xf numFmtId="0" fontId="39" fillId="0" borderId="20" xfId="1" applyFont="1" applyBorder="1" applyAlignment="1" applyProtection="1">
      <alignment horizontal="center" vertical="center" wrapText="1"/>
    </xf>
    <xf numFmtId="0" fontId="38" fillId="0" borderId="21" xfId="39" applyFont="1" applyFill="1" applyBorder="1" applyAlignment="1" applyProtection="1">
      <alignment horizontal="center" vertical="center" shrinkToFit="1"/>
    </xf>
    <xf numFmtId="0" fontId="32" fillId="0" borderId="25" xfId="1" applyFont="1" applyBorder="1" applyAlignment="1" applyProtection="1">
      <alignment horizontal="center" wrapText="1"/>
    </xf>
    <xf numFmtId="0" fontId="32" fillId="0" borderId="26" xfId="1" applyFont="1" applyBorder="1" applyAlignment="1" applyProtection="1">
      <alignment horizontal="center" wrapText="1"/>
    </xf>
    <xf numFmtId="0" fontId="32" fillId="0" borderId="26" xfId="1" applyFont="1" applyBorder="1" applyAlignment="1" applyProtection="1">
      <alignment horizontal="center" vertical="center" wrapText="1"/>
    </xf>
    <xf numFmtId="0" fontId="38" fillId="0" borderId="26" xfId="1" applyFont="1" applyBorder="1" applyAlignment="1" applyProtection="1">
      <alignment horizontal="center" vertical="center" wrapText="1"/>
    </xf>
    <xf numFmtId="0" fontId="39" fillId="0" borderId="26" xfId="1" applyFont="1" applyBorder="1" applyAlignment="1" applyProtection="1">
      <alignment horizontal="center" vertical="center" wrapText="1"/>
    </xf>
    <xf numFmtId="0" fontId="38" fillId="0" borderId="27" xfId="39" applyFont="1" applyFill="1" applyBorder="1" applyAlignment="1" applyProtection="1">
      <alignment horizontal="center" vertical="center" shrinkToFit="1"/>
    </xf>
    <xf numFmtId="3" fontId="38" fillId="26" borderId="16" xfId="1" applyNumberFormat="1" applyFont="1" applyFill="1" applyBorder="1" applyAlignment="1" applyProtection="1">
      <alignment vertical="center"/>
      <protection hidden="1"/>
    </xf>
    <xf numFmtId="3" fontId="32" fillId="0" borderId="17" xfId="1" applyNumberFormat="1" applyFont="1" applyBorder="1" applyAlignment="1" applyProtection="1">
      <alignment vertical="center"/>
      <protection locked="0"/>
    </xf>
    <xf numFmtId="0" fontId="38" fillId="0" borderId="17" xfId="1" applyFont="1" applyBorder="1" applyAlignment="1" applyProtection="1">
      <alignment vertical="center" wrapText="1"/>
    </xf>
    <xf numFmtId="0" fontId="39" fillId="0" borderId="17" xfId="1" applyFont="1" applyBorder="1" applyAlignment="1" applyProtection="1">
      <alignment horizontal="center" vertical="center"/>
    </xf>
    <xf numFmtId="0" fontId="38" fillId="0" borderId="18" xfId="1" applyFont="1" applyBorder="1" applyAlignment="1" applyProtection="1">
      <alignment horizontal="center" vertical="center"/>
    </xf>
    <xf numFmtId="0" fontId="38" fillId="25" borderId="20" xfId="1" applyFont="1" applyFill="1" applyBorder="1" applyAlignment="1" applyProtection="1">
      <alignment vertical="center" wrapText="1"/>
    </xf>
    <xf numFmtId="0" fontId="31" fillId="25" borderId="20" xfId="1" applyFont="1" applyFill="1" applyBorder="1" applyAlignment="1" applyProtection="1">
      <alignment horizontal="center" vertical="center"/>
    </xf>
    <xf numFmtId="0" fontId="38" fillId="25" borderId="21" xfId="1" applyFont="1" applyFill="1" applyBorder="1" applyAlignment="1" applyProtection="1">
      <alignment horizontal="center" vertical="center"/>
    </xf>
    <xf numFmtId="3" fontId="32" fillId="0" borderId="20" xfId="1" applyNumberFormat="1" applyFont="1" applyBorder="1" applyAlignment="1" applyProtection="1">
      <alignment vertical="center"/>
      <protection locked="0"/>
    </xf>
    <xf numFmtId="0" fontId="32" fillId="0" borderId="20" xfId="1" applyFont="1" applyBorder="1" applyAlignment="1" applyProtection="1">
      <alignment vertical="center" wrapText="1"/>
    </xf>
    <xf numFmtId="0" fontId="31" fillId="0" borderId="20" xfId="1" applyFont="1" applyBorder="1" applyAlignment="1" applyProtection="1">
      <alignment horizontal="center" vertical="center"/>
    </xf>
    <xf numFmtId="0" fontId="32" fillId="0" borderId="21" xfId="1" applyFont="1" applyBorder="1" applyAlignment="1" applyProtection="1">
      <alignment horizontal="center" vertical="center"/>
    </xf>
    <xf numFmtId="0" fontId="38" fillId="26" borderId="20" xfId="1" applyFont="1" applyFill="1" applyBorder="1" applyAlignment="1" applyProtection="1">
      <alignment vertical="center" wrapText="1"/>
    </xf>
    <xf numFmtId="0" fontId="39" fillId="26" borderId="20" xfId="1" applyFont="1" applyFill="1" applyBorder="1" applyAlignment="1" applyProtection="1">
      <alignment horizontal="center" vertical="center"/>
    </xf>
    <xf numFmtId="0" fontId="38" fillId="26" borderId="21" xfId="1" applyFont="1" applyFill="1" applyBorder="1" applyAlignment="1" applyProtection="1">
      <alignment horizontal="center" vertical="center"/>
    </xf>
    <xf numFmtId="0" fontId="39" fillId="25" borderId="20" xfId="1" applyFont="1" applyFill="1" applyBorder="1" applyAlignment="1" applyProtection="1">
      <alignment horizontal="center" vertical="center"/>
    </xf>
    <xf numFmtId="3" fontId="32" fillId="0" borderId="20" xfId="1" applyNumberFormat="1" applyFont="1" applyFill="1" applyBorder="1" applyAlignment="1" applyProtection="1">
      <alignment vertical="center"/>
      <protection locked="0"/>
    </xf>
    <xf numFmtId="3" fontId="32" fillId="26" borderId="20" xfId="1" applyNumberFormat="1" applyFont="1" applyFill="1" applyBorder="1" applyAlignment="1" applyProtection="1">
      <alignment vertical="center"/>
      <protection hidden="1"/>
    </xf>
    <xf numFmtId="49" fontId="31" fillId="0" borderId="20" xfId="1" applyNumberFormat="1" applyFont="1" applyBorder="1" applyAlignment="1" applyProtection="1">
      <alignment horizontal="center" vertical="center"/>
    </xf>
    <xf numFmtId="49" fontId="32" fillId="0" borderId="21" xfId="1" applyNumberFormat="1" applyFont="1" applyBorder="1" applyAlignment="1" applyProtection="1">
      <alignment horizontal="center" vertical="center"/>
    </xf>
    <xf numFmtId="49" fontId="39" fillId="26" borderId="20" xfId="1" applyNumberFormat="1" applyFont="1" applyFill="1" applyBorder="1" applyAlignment="1" applyProtection="1">
      <alignment horizontal="center" vertical="center"/>
    </xf>
    <xf numFmtId="49" fontId="38" fillId="26" borderId="21" xfId="1" applyNumberFormat="1" applyFont="1" applyFill="1" applyBorder="1" applyAlignment="1" applyProtection="1">
      <alignment horizontal="center" vertical="center"/>
    </xf>
    <xf numFmtId="49" fontId="39" fillId="25" borderId="20" xfId="1" applyNumberFormat="1" applyFont="1" applyFill="1" applyBorder="1" applyAlignment="1" applyProtection="1">
      <alignment horizontal="center" vertical="center"/>
    </xf>
    <xf numFmtId="49" fontId="38" fillId="25" borderId="21" xfId="1" applyNumberFormat="1" applyFont="1" applyFill="1" applyBorder="1" applyAlignment="1" applyProtection="1">
      <alignment horizontal="center" vertical="center"/>
    </xf>
    <xf numFmtId="1" fontId="32" fillId="0" borderId="21" xfId="1" applyNumberFormat="1" applyFont="1" applyBorder="1" applyAlignment="1" applyProtection="1">
      <alignment horizontal="center" vertical="center"/>
    </xf>
    <xf numFmtId="1" fontId="38" fillId="26" borderId="21" xfId="1" applyNumberFormat="1" applyFont="1" applyFill="1" applyBorder="1" applyAlignment="1" applyProtection="1">
      <alignment horizontal="center" vertical="center"/>
    </xf>
    <xf numFmtId="1" fontId="38" fillId="25" borderId="21" xfId="1" applyNumberFormat="1" applyFont="1" applyFill="1" applyBorder="1" applyAlignment="1" applyProtection="1">
      <alignment horizontal="center" vertical="center"/>
    </xf>
    <xf numFmtId="0" fontId="38" fillId="0" borderId="25" xfId="1" applyFont="1" applyBorder="1" applyAlignment="1">
      <alignment horizontal="center" vertical="center" wrapText="1"/>
    </xf>
    <xf numFmtId="0" fontId="38" fillId="0" borderId="26" xfId="1" applyFont="1" applyBorder="1" applyAlignment="1">
      <alignment horizontal="center" vertical="center" wrapText="1"/>
    </xf>
    <xf numFmtId="0" fontId="40" fillId="0" borderId="26" xfId="1" applyFont="1" applyBorder="1" applyAlignment="1">
      <alignment vertical="center" wrapText="1"/>
    </xf>
    <xf numFmtId="49" fontId="39" fillId="0" borderId="26" xfId="1" applyNumberFormat="1" applyFont="1" applyBorder="1" applyAlignment="1">
      <alignment horizontal="center" vertical="center" wrapText="1"/>
    </xf>
    <xf numFmtId="0" fontId="41" fillId="0" borderId="27" xfId="1" applyFont="1" applyBorder="1" applyAlignment="1">
      <alignment horizontal="center" vertical="center" wrapText="1"/>
    </xf>
    <xf numFmtId="0" fontId="38" fillId="0" borderId="28" xfId="1" applyFont="1" applyBorder="1" applyAlignment="1">
      <alignment horizontal="center" vertical="center" wrapText="1"/>
    </xf>
    <xf numFmtId="49" fontId="41" fillId="0" borderId="28" xfId="1" applyNumberFormat="1" applyFont="1" applyBorder="1" applyAlignment="1">
      <alignment horizontal="center" vertical="center" wrapText="1"/>
    </xf>
    <xf numFmtId="0" fontId="41" fillId="0" borderId="29" xfId="1" applyFont="1" applyBorder="1" applyAlignment="1">
      <alignment horizontal="center" vertical="center" wrapText="1"/>
    </xf>
    <xf numFmtId="0" fontId="38" fillId="0" borderId="30" xfId="1" applyFont="1" applyBorder="1" applyAlignment="1">
      <alignment horizontal="center" vertical="center" wrapText="1"/>
    </xf>
    <xf numFmtId="0" fontId="38" fillId="0" borderId="31" xfId="1" applyFont="1" applyBorder="1" applyAlignment="1">
      <alignment horizontal="center" vertical="center" wrapText="1"/>
    </xf>
    <xf numFmtId="0" fontId="32" fillId="0" borderId="31" xfId="1" applyFont="1" applyBorder="1" applyAlignment="1">
      <alignment vertical="center" wrapText="1"/>
    </xf>
    <xf numFmtId="49" fontId="38" fillId="0" borderId="31" xfId="1" applyNumberFormat="1" applyFont="1" applyBorder="1" applyAlignment="1">
      <alignment horizontal="center" vertical="center" wrapText="1"/>
    </xf>
    <xf numFmtId="0" fontId="38" fillId="0" borderId="32" xfId="1" applyFont="1" applyBorder="1" applyAlignment="1">
      <alignment horizontal="center" vertical="center" wrapText="1"/>
    </xf>
    <xf numFmtId="0" fontId="38" fillId="0" borderId="33" xfId="1" applyFont="1" applyBorder="1" applyAlignment="1">
      <alignment horizontal="center" vertical="center" wrapText="1"/>
    </xf>
    <xf numFmtId="0" fontId="38" fillId="0" borderId="34" xfId="1" applyFont="1" applyBorder="1" applyAlignment="1">
      <alignment horizontal="center" vertical="center" wrapText="1"/>
    </xf>
    <xf numFmtId="49" fontId="38" fillId="0" borderId="34" xfId="1" applyNumberFormat="1" applyFont="1" applyBorder="1" applyAlignment="1">
      <alignment horizontal="center" vertical="center" wrapText="1"/>
    </xf>
    <xf numFmtId="0" fontId="43" fillId="28" borderId="35" xfId="51" applyFont="1" applyFill="1" applyBorder="1" applyAlignment="1" applyProtection="1">
      <alignment horizontal="center" vertical="center"/>
    </xf>
    <xf numFmtId="0" fontId="38" fillId="0" borderId="36" xfId="1" applyFont="1" applyBorder="1" applyAlignment="1">
      <alignment horizontal="center" vertical="center" wrapText="1"/>
    </xf>
    <xf numFmtId="0" fontId="38" fillId="0" borderId="37" xfId="1" applyFont="1" applyBorder="1" applyAlignment="1">
      <alignment horizontal="center" vertical="center" wrapText="1"/>
    </xf>
    <xf numFmtId="0" fontId="38" fillId="0" borderId="38" xfId="1" applyFont="1" applyBorder="1" applyAlignment="1">
      <alignment horizontal="center" vertical="center" wrapText="1"/>
    </xf>
    <xf numFmtId="0" fontId="38" fillId="0" borderId="39" xfId="1" applyFont="1" applyBorder="1" applyAlignment="1">
      <alignment horizontal="center" vertical="center" wrapText="1"/>
    </xf>
    <xf numFmtId="49" fontId="38" fillId="0" borderId="33" xfId="1" applyNumberFormat="1" applyFont="1" applyBorder="1" applyAlignment="1">
      <alignment horizontal="center" vertical="center" wrapText="1"/>
    </xf>
    <xf numFmtId="0" fontId="33" fillId="0" borderId="40" xfId="44" applyFont="1" applyBorder="1" applyAlignment="1">
      <alignment horizontal="center"/>
    </xf>
    <xf numFmtId="0" fontId="30" fillId="0" borderId="10" xfId="44" applyFont="1" applyBorder="1" applyAlignment="1">
      <alignment horizontal="center" vertical="center"/>
    </xf>
    <xf numFmtId="0" fontId="30" fillId="0" borderId="11" xfId="44" applyFont="1" applyBorder="1" applyAlignment="1">
      <alignment horizontal="center" vertical="center"/>
    </xf>
    <xf numFmtId="0" fontId="30" fillId="0" borderId="12" xfId="44" applyFont="1" applyBorder="1" applyAlignment="1">
      <alignment horizontal="center" vertical="center"/>
    </xf>
    <xf numFmtId="0" fontId="39" fillId="0" borderId="20" xfId="44" applyFont="1" applyBorder="1" applyAlignment="1">
      <alignment horizontal="center" vertical="center"/>
    </xf>
    <xf numFmtId="0" fontId="39" fillId="0" borderId="14" xfId="44" applyFont="1" applyBorder="1" applyAlignment="1">
      <alignment horizontal="center" vertical="center"/>
    </xf>
    <xf numFmtId="0" fontId="39" fillId="0" borderId="20" xfId="44" applyFont="1" applyBorder="1" applyAlignment="1" applyProtection="1">
      <alignment horizontal="center" vertical="center"/>
      <protection hidden="1"/>
    </xf>
    <xf numFmtId="0" fontId="39" fillId="0" borderId="14" xfId="44" applyFont="1" applyBorder="1" applyAlignment="1" applyProtection="1">
      <alignment horizontal="center" vertical="center"/>
      <protection hidden="1"/>
    </xf>
    <xf numFmtId="0" fontId="39" fillId="0" borderId="20" xfId="44" applyFont="1" applyBorder="1" applyAlignment="1" applyProtection="1">
      <alignment horizontal="center" vertical="center"/>
      <protection locked="0"/>
    </xf>
    <xf numFmtId="0" fontId="39" fillId="0" borderId="14" xfId="44" applyFont="1" applyBorder="1" applyAlignment="1" applyProtection="1">
      <alignment horizontal="center" vertical="center"/>
      <protection locked="0"/>
    </xf>
    <xf numFmtId="49" fontId="39" fillId="0" borderId="20" xfId="44" applyNumberFormat="1" applyFont="1" applyBorder="1" applyAlignment="1" applyProtection="1">
      <alignment horizontal="center" vertical="center"/>
      <protection locked="0"/>
    </xf>
    <xf numFmtId="0" fontId="37" fillId="0" borderId="20" xfId="44" applyFont="1" applyBorder="1" applyAlignment="1">
      <alignment horizontal="center" vertical="center" wrapText="1"/>
    </xf>
    <xf numFmtId="0" fontId="37" fillId="0" borderId="20" xfId="44" applyFont="1" applyBorder="1" applyAlignment="1">
      <alignment horizontal="center" vertical="center"/>
    </xf>
    <xf numFmtId="0" fontId="37" fillId="0" borderId="0" xfId="44" applyFont="1" applyBorder="1" applyAlignment="1">
      <alignment horizontal="center" vertical="center" wrapText="1"/>
    </xf>
    <xf numFmtId="0" fontId="37" fillId="0" borderId="0" xfId="44" applyFont="1" applyBorder="1" applyAlignment="1">
      <alignment horizontal="center" vertical="center"/>
    </xf>
    <xf numFmtId="0" fontId="30" fillId="0" borderId="20" xfId="44" applyFont="1" applyBorder="1" applyAlignment="1">
      <alignment horizontal="center" vertical="center" wrapText="1"/>
    </xf>
    <xf numFmtId="0" fontId="30" fillId="0" borderId="20" xfId="44" applyFont="1" applyBorder="1" applyAlignment="1">
      <alignment horizontal="center" vertical="center"/>
    </xf>
    <xf numFmtId="0" fontId="44" fillId="0" borderId="20" xfId="44" applyFont="1" applyBorder="1" applyAlignment="1">
      <alignment horizontal="center" vertical="center" wrapText="1"/>
    </xf>
    <xf numFmtId="0" fontId="30" fillId="0" borderId="41" xfId="44" applyFont="1" applyBorder="1" applyAlignment="1">
      <alignment horizontal="center" vertical="center"/>
    </xf>
    <xf numFmtId="0" fontId="30" fillId="0" borderId="40" xfId="44" applyFont="1" applyBorder="1" applyAlignment="1">
      <alignment horizontal="center" vertical="center"/>
    </xf>
    <xf numFmtId="0" fontId="30" fillId="0" borderId="23" xfId="44" applyFont="1" applyBorder="1" applyAlignment="1">
      <alignment horizontal="center" vertical="center"/>
    </xf>
    <xf numFmtId="0" fontId="32" fillId="0" borderId="0" xfId="44" applyFont="1"/>
    <xf numFmtId="0" fontId="30" fillId="0" borderId="0" xfId="44" applyFont="1"/>
    <xf numFmtId="49" fontId="34" fillId="0" borderId="40" xfId="44" applyNumberFormat="1" applyFont="1" applyBorder="1" applyAlignment="1" applyProtection="1">
      <alignment horizontal="left"/>
      <protection hidden="1"/>
    </xf>
    <xf numFmtId="0" fontId="34" fillId="0" borderId="40" xfId="44" applyNumberFormat="1" applyFont="1" applyBorder="1" applyAlignment="1" applyProtection="1">
      <alignment horizontal="left"/>
      <protection hidden="1"/>
    </xf>
    <xf numFmtId="0" fontId="30" fillId="0" borderId="0" xfId="44" applyFont="1" applyBorder="1"/>
    <xf numFmtId="0" fontId="31" fillId="0" borderId="0" xfId="44" applyNumberFormat="1" applyFont="1"/>
    <xf numFmtId="0" fontId="30" fillId="0" borderId="14" xfId="44" applyFont="1" applyBorder="1" applyAlignment="1">
      <alignment horizontal="center"/>
    </xf>
    <xf numFmtId="0" fontId="30" fillId="0" borderId="0" xfId="44" applyFont="1" applyBorder="1" applyAlignment="1">
      <alignment horizontal="center"/>
    </xf>
    <xf numFmtId="0" fontId="45" fillId="0" borderId="0" xfId="44" applyFont="1"/>
    <xf numFmtId="0" fontId="40" fillId="0" borderId="0" xfId="44" applyFont="1" applyAlignment="1">
      <alignment horizontal="center"/>
    </xf>
    <xf numFmtId="0" fontId="46" fillId="0" borderId="0" xfId="44" applyFont="1" applyProtection="1">
      <protection locked="0"/>
    </xf>
    <xf numFmtId="0" fontId="45" fillId="0" borderId="0" xfId="44" applyFont="1" applyAlignment="1"/>
    <xf numFmtId="49" fontId="34" fillId="0" borderId="40" xfId="44" applyNumberFormat="1" applyFont="1" applyBorder="1" applyAlignment="1">
      <alignment horizontal="center"/>
    </xf>
    <xf numFmtId="0" fontId="34" fillId="0" borderId="40" xfId="44" applyNumberFormat="1" applyFont="1" applyBorder="1" applyAlignment="1">
      <alignment horizontal="center"/>
    </xf>
    <xf numFmtId="0" fontId="47" fillId="0" borderId="0" xfId="44" applyFont="1" applyBorder="1" applyAlignment="1"/>
    <xf numFmtId="0" fontId="45" fillId="0" borderId="0" xfId="44" applyFont="1" applyBorder="1" applyAlignment="1"/>
    <xf numFmtId="0" fontId="39" fillId="0" borderId="0" xfId="44" applyFont="1"/>
    <xf numFmtId="0" fontId="40" fillId="0" borderId="0" xfId="44" applyFont="1"/>
    <xf numFmtId="0" fontId="40" fillId="0" borderId="0" xfId="44" applyFont="1" applyBorder="1"/>
    <xf numFmtId="0" fontId="40" fillId="0" borderId="0" xfId="44" applyFont="1" applyBorder="1" applyAlignment="1">
      <alignment horizontal="right"/>
    </xf>
    <xf numFmtId="0" fontId="38" fillId="0" borderId="42" xfId="44" applyFont="1" applyBorder="1" applyAlignment="1">
      <alignment horizontal="right"/>
    </xf>
    <xf numFmtId="0" fontId="32" fillId="0" borderId="43" xfId="44" applyFont="1" applyBorder="1" applyAlignment="1">
      <alignment horizontal="center" vertical="center" wrapText="1"/>
    </xf>
    <xf numFmtId="0" fontId="38" fillId="0" borderId="44" xfId="44" applyFont="1" applyBorder="1" applyAlignment="1">
      <alignment horizontal="center" vertical="center" wrapText="1"/>
    </xf>
    <xf numFmtId="0" fontId="38" fillId="0" borderId="45" xfId="44" applyFont="1" applyBorder="1" applyAlignment="1">
      <alignment horizontal="center" vertical="center" wrapText="1"/>
    </xf>
    <xf numFmtId="0" fontId="38" fillId="0" borderId="46" xfId="44" applyFont="1" applyBorder="1" applyAlignment="1">
      <alignment horizontal="center" vertical="center" wrapText="1"/>
    </xf>
    <xf numFmtId="0" fontId="38" fillId="0" borderId="46" xfId="44" applyFont="1" applyBorder="1" applyAlignment="1">
      <alignment horizontal="center" vertical="center"/>
    </xf>
    <xf numFmtId="0" fontId="38" fillId="0" borderId="44" xfId="44" applyFont="1" applyBorder="1" applyAlignment="1">
      <alignment horizontal="center" vertical="center"/>
    </xf>
    <xf numFmtId="0" fontId="38" fillId="0" borderId="45" xfId="44" applyFont="1" applyBorder="1" applyAlignment="1">
      <alignment horizontal="center" vertical="center"/>
    </xf>
    <xf numFmtId="0" fontId="38" fillId="0" borderId="39" xfId="44" applyFont="1" applyBorder="1" applyAlignment="1">
      <alignment horizontal="center" vertical="center"/>
    </xf>
    <xf numFmtId="0" fontId="38" fillId="0" borderId="47" xfId="44" applyFont="1" applyBorder="1" applyAlignment="1">
      <alignment horizontal="center" vertical="center" wrapText="1"/>
    </xf>
    <xf numFmtId="0" fontId="38" fillId="0" borderId="0" xfId="44" applyFont="1" applyBorder="1" applyAlignment="1">
      <alignment horizontal="center" vertical="center" wrapText="1"/>
    </xf>
    <xf numFmtId="0" fontId="38" fillId="0" borderId="13" xfId="44" applyFont="1" applyBorder="1" applyAlignment="1">
      <alignment horizontal="center" vertical="center" wrapText="1"/>
    </xf>
    <xf numFmtId="0" fontId="38" fillId="0" borderId="15" xfId="44" applyFont="1" applyBorder="1" applyAlignment="1">
      <alignment horizontal="center" vertical="center" wrapText="1"/>
    </xf>
    <xf numFmtId="0" fontId="38" fillId="0" borderId="15" xfId="44" applyFont="1" applyBorder="1" applyAlignment="1">
      <alignment horizontal="center" vertical="center"/>
    </xf>
    <xf numFmtId="0" fontId="38" fillId="0" borderId="0" xfId="44" applyFont="1" applyBorder="1" applyAlignment="1">
      <alignment horizontal="center" vertical="center"/>
    </xf>
    <xf numFmtId="0" fontId="38" fillId="0" borderId="13" xfId="44" applyFont="1" applyBorder="1" applyAlignment="1">
      <alignment horizontal="center" vertical="center"/>
    </xf>
    <xf numFmtId="0" fontId="38" fillId="0" borderId="32" xfId="44" applyFont="1" applyBorder="1" applyAlignment="1">
      <alignment horizontal="center" vertical="center"/>
    </xf>
    <xf numFmtId="0" fontId="38" fillId="0" borderId="48" xfId="44" applyFont="1" applyBorder="1" applyAlignment="1">
      <alignment horizontal="center" vertical="center"/>
    </xf>
    <xf numFmtId="0" fontId="38" fillId="0" borderId="40" xfId="44" applyFont="1" applyBorder="1" applyAlignment="1">
      <alignment horizontal="center" vertical="center"/>
    </xf>
    <xf numFmtId="0" fontId="38" fillId="0" borderId="49" xfId="44" applyFont="1" applyBorder="1" applyAlignment="1">
      <alignment horizontal="center" vertical="center"/>
    </xf>
    <xf numFmtId="0" fontId="32" fillId="0" borderId="50" xfId="44" applyFont="1" applyBorder="1" applyAlignment="1">
      <alignment horizontal="center" vertical="center" wrapText="1"/>
    </xf>
    <xf numFmtId="0" fontId="32" fillId="0" borderId="40" xfId="44" applyFont="1" applyBorder="1" applyAlignment="1">
      <alignment horizontal="center" vertical="center" wrapText="1"/>
    </xf>
    <xf numFmtId="0" fontId="32" fillId="0" borderId="51" xfId="44" applyFont="1" applyBorder="1" applyAlignment="1">
      <alignment horizontal="center" vertical="center" wrapText="1"/>
    </xf>
    <xf numFmtId="0" fontId="32" fillId="0" borderId="48" xfId="44" applyFont="1" applyBorder="1" applyAlignment="1">
      <alignment horizontal="center" vertical="center" wrapText="1"/>
    </xf>
    <xf numFmtId="0" fontId="32" fillId="0" borderId="48" xfId="44" applyFont="1" applyBorder="1" applyAlignment="1">
      <alignment horizontal="center" vertical="center"/>
    </xf>
    <xf numFmtId="0" fontId="32" fillId="0" borderId="40" xfId="44" applyFont="1" applyBorder="1" applyAlignment="1">
      <alignment horizontal="center" vertical="center"/>
    </xf>
    <xf numFmtId="0" fontId="32" fillId="0" borderId="51" xfId="44" applyFont="1" applyBorder="1" applyAlignment="1">
      <alignment horizontal="center" vertical="center"/>
    </xf>
    <xf numFmtId="0" fontId="48" fillId="0" borderId="11" xfId="44" applyFont="1" applyBorder="1" applyAlignment="1">
      <alignment horizontal="center" vertical="center"/>
    </xf>
    <xf numFmtId="0" fontId="48" fillId="0" borderId="12" xfId="44" applyFont="1" applyBorder="1" applyAlignment="1">
      <alignment horizontal="center" vertical="center"/>
    </xf>
    <xf numFmtId="0" fontId="48" fillId="0" borderId="10" xfId="44" applyFont="1" applyBorder="1" applyAlignment="1">
      <alignment horizontal="center" vertical="center" wrapText="1"/>
    </xf>
    <xf numFmtId="0" fontId="48" fillId="0" borderId="11" xfId="44" applyFont="1" applyBorder="1" applyAlignment="1">
      <alignment horizontal="center" vertical="center" wrapText="1"/>
    </xf>
    <xf numFmtId="0" fontId="48" fillId="0" borderId="12" xfId="44" applyFont="1" applyBorder="1" applyAlignment="1">
      <alignment horizontal="center" vertical="center" wrapText="1"/>
    </xf>
    <xf numFmtId="0" fontId="48" fillId="0" borderId="52" xfId="44" applyFont="1" applyBorder="1" applyAlignment="1">
      <alignment horizontal="center" vertical="center" wrapText="1"/>
    </xf>
    <xf numFmtId="0" fontId="48" fillId="0" borderId="53" xfId="44" applyFont="1" applyBorder="1" applyAlignment="1">
      <alignment horizontal="center" vertical="center"/>
    </xf>
    <xf numFmtId="0" fontId="48" fillId="0" borderId="54" xfId="44" applyFont="1" applyBorder="1" applyAlignment="1">
      <alignment horizontal="center" vertical="center"/>
    </xf>
    <xf numFmtId="0" fontId="48" fillId="0" borderId="55" xfId="44" applyFont="1" applyBorder="1" applyAlignment="1">
      <alignment horizontal="center" vertical="center"/>
    </xf>
    <xf numFmtId="0" fontId="48" fillId="0" borderId="56" xfId="44" applyFont="1" applyBorder="1" applyAlignment="1">
      <alignment horizontal="center" vertical="center"/>
    </xf>
    <xf numFmtId="0" fontId="48" fillId="0" borderId="56" xfId="44" applyFont="1" applyBorder="1" applyAlignment="1">
      <alignment horizontal="center"/>
    </xf>
    <xf numFmtId="0" fontId="48" fillId="0" borderId="54" xfId="44" applyFont="1" applyBorder="1" applyAlignment="1">
      <alignment horizontal="center"/>
    </xf>
    <xf numFmtId="0" fontId="48" fillId="0" borderId="55" xfId="44" applyFont="1" applyBorder="1" applyAlignment="1">
      <alignment horizontal="center"/>
    </xf>
    <xf numFmtId="0" fontId="48" fillId="0" borderId="56" xfId="44" applyFont="1" applyBorder="1" applyAlignment="1">
      <alignment horizontal="center" wrapText="1"/>
    </xf>
    <xf numFmtId="0" fontId="48" fillId="0" borderId="57" xfId="44" applyFont="1" applyBorder="1" applyAlignment="1">
      <alignment horizontal="center"/>
    </xf>
    <xf numFmtId="0" fontId="39" fillId="0" borderId="50" xfId="44" applyFont="1" applyBorder="1" applyAlignment="1">
      <alignment horizontal="center" vertical="center"/>
    </xf>
    <xf numFmtId="0" fontId="39" fillId="0" borderId="40" xfId="44" applyFont="1" applyBorder="1" applyAlignment="1">
      <alignment horizontal="center" vertical="center"/>
    </xf>
    <xf numFmtId="0" fontId="39" fillId="0" borderId="51" xfId="44" applyFont="1" applyBorder="1" applyAlignment="1">
      <alignment horizontal="center" vertical="center"/>
    </xf>
    <xf numFmtId="0" fontId="39" fillId="0" borderId="48" xfId="44" applyFont="1" applyBorder="1" applyAlignment="1">
      <alignment horizontal="center" vertical="center"/>
    </xf>
    <xf numFmtId="0" fontId="40" fillId="0" borderId="48" xfId="44" applyFont="1" applyBorder="1" applyAlignment="1">
      <alignment horizontal="left" vertical="center"/>
    </xf>
    <xf numFmtId="0" fontId="40" fillId="0" borderId="40" xfId="44" applyFont="1" applyBorder="1" applyAlignment="1">
      <alignment horizontal="left" vertical="center"/>
    </xf>
    <xf numFmtId="0" fontId="40" fillId="0" borderId="51" xfId="44" applyFont="1" applyBorder="1" applyAlignment="1">
      <alignment horizontal="left" vertical="center"/>
    </xf>
    <xf numFmtId="3" fontId="30" fillId="0" borderId="23" xfId="44" applyNumberFormat="1" applyFont="1" applyBorder="1" applyAlignment="1" applyProtection="1">
      <alignment vertical="center"/>
      <protection hidden="1"/>
    </xf>
    <xf numFmtId="3" fontId="30" fillId="0" borderId="22" xfId="44" applyNumberFormat="1" applyFont="1" applyBorder="1" applyAlignment="1" applyProtection="1">
      <alignment vertical="center"/>
      <protection hidden="1"/>
    </xf>
    <xf numFmtId="0" fontId="38" fillId="0" borderId="21" xfId="44" applyFont="1" applyBorder="1" applyAlignment="1">
      <alignment horizontal="center" vertical="center"/>
    </xf>
    <xf numFmtId="0" fontId="38" fillId="0" borderId="20" xfId="44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 wrapText="1"/>
    </xf>
    <xf numFmtId="164" fontId="38" fillId="0" borderId="11" xfId="44" applyNumberFormat="1" applyFont="1" applyBorder="1" applyAlignment="1">
      <alignment horizontal="center" vertical="center" wrapText="1"/>
    </xf>
    <xf numFmtId="164" fontId="38" fillId="0" borderId="12" xfId="44" applyNumberFormat="1" applyFont="1" applyBorder="1" applyAlignment="1">
      <alignment horizontal="center" vertical="center" wrapText="1"/>
    </xf>
    <xf numFmtId="0" fontId="39" fillId="0" borderId="20" xfId="44" applyFont="1" applyBorder="1" applyAlignment="1">
      <alignment vertical="center" wrapText="1"/>
    </xf>
    <xf numFmtId="3" fontId="30" fillId="0" borderId="20" xfId="44" applyNumberFormat="1" applyFont="1" applyBorder="1" applyAlignment="1" applyProtection="1">
      <alignment vertical="center"/>
      <protection hidden="1"/>
    </xf>
    <xf numFmtId="3" fontId="30" fillId="0" borderId="19" xfId="44" applyNumberFormat="1" applyFont="1" applyBorder="1" applyAlignment="1" applyProtection="1">
      <alignment vertical="center"/>
      <protection hidden="1"/>
    </xf>
    <xf numFmtId="0" fontId="32" fillId="0" borderId="21" xfId="44" applyFont="1" applyBorder="1" applyAlignment="1">
      <alignment horizontal="center" vertical="center"/>
    </xf>
    <xf numFmtId="0" fontId="32" fillId="0" borderId="20" xfId="44" applyFont="1" applyBorder="1" applyAlignment="1">
      <alignment horizontal="center" vertical="center"/>
    </xf>
    <xf numFmtId="164" fontId="32" fillId="0" borderId="10" xfId="44" applyNumberFormat="1" applyFont="1" applyBorder="1" applyAlignment="1">
      <alignment horizontal="center" vertical="center" wrapText="1"/>
    </xf>
    <xf numFmtId="164" fontId="32" fillId="0" borderId="11" xfId="44" applyNumberFormat="1" applyFont="1" applyBorder="1" applyAlignment="1">
      <alignment horizontal="center" vertical="center" wrapText="1"/>
    </xf>
    <xf numFmtId="164" fontId="32" fillId="0" borderId="12" xfId="44" applyNumberFormat="1" applyFont="1" applyBorder="1" applyAlignment="1">
      <alignment horizontal="center" vertical="center" wrapText="1"/>
    </xf>
    <xf numFmtId="0" fontId="31" fillId="0" borderId="20" xfId="44" applyFont="1" applyBorder="1" applyAlignment="1">
      <alignment vertical="center" wrapText="1"/>
    </xf>
    <xf numFmtId="164" fontId="48" fillId="0" borderId="10" xfId="44" applyNumberFormat="1" applyFont="1" applyBorder="1" applyAlignment="1">
      <alignment horizontal="center" vertical="center" wrapText="1"/>
    </xf>
    <xf numFmtId="164" fontId="48" fillId="0" borderId="11" xfId="44" applyNumberFormat="1" applyFont="1" applyBorder="1" applyAlignment="1">
      <alignment horizontal="center" vertical="center" wrapText="1"/>
    </xf>
    <xf numFmtId="164" fontId="48" fillId="0" borderId="12" xfId="44" applyNumberFormat="1" applyFont="1" applyBorder="1" applyAlignment="1">
      <alignment horizontal="center" vertical="center" wrapText="1"/>
    </xf>
    <xf numFmtId="0" fontId="49" fillId="0" borderId="20" xfId="44" applyFont="1" applyBorder="1" applyAlignment="1">
      <alignment vertical="center" wrapText="1"/>
    </xf>
    <xf numFmtId="164" fontId="5" fillId="0" borderId="10" xfId="44" applyNumberFormat="1" applyFont="1" applyBorder="1" applyAlignment="1">
      <alignment horizontal="center" vertical="center" wrapText="1"/>
    </xf>
    <xf numFmtId="164" fontId="5" fillId="0" borderId="11" xfId="44" applyNumberFormat="1" applyFont="1" applyBorder="1" applyAlignment="1">
      <alignment horizontal="center" vertical="center" wrapText="1"/>
    </xf>
    <xf numFmtId="164" fontId="5" fillId="0" borderId="12" xfId="44" applyNumberFormat="1" applyFont="1" applyBorder="1" applyAlignment="1">
      <alignment horizontal="center" vertical="center" wrapText="1"/>
    </xf>
    <xf numFmtId="0" fontId="50" fillId="0" borderId="20" xfId="44" applyFont="1" applyBorder="1" applyAlignment="1">
      <alignment vertical="center" wrapText="1"/>
    </xf>
    <xf numFmtId="0" fontId="32" fillId="0" borderId="18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164" fontId="5" fillId="0" borderId="56" xfId="44" applyNumberFormat="1" applyFont="1" applyBorder="1" applyAlignment="1">
      <alignment horizontal="center" vertical="center" wrapText="1"/>
    </xf>
    <xf numFmtId="164" fontId="5" fillId="0" borderId="54" xfId="44" applyNumberFormat="1" applyFont="1" applyBorder="1" applyAlignment="1">
      <alignment horizontal="center" vertical="center" wrapText="1"/>
    </xf>
    <xf numFmtId="164" fontId="5" fillId="0" borderId="55" xfId="44" applyNumberFormat="1" applyFont="1" applyBorder="1" applyAlignment="1">
      <alignment horizontal="center" vertical="center" wrapText="1"/>
    </xf>
    <xf numFmtId="0" fontId="50" fillId="0" borderId="17" xfId="44" applyFont="1" applyBorder="1" applyAlignment="1">
      <alignment vertical="center" wrapText="1"/>
    </xf>
    <xf numFmtId="3" fontId="30" fillId="0" borderId="17" xfId="44" applyNumberFormat="1" applyFont="1" applyBorder="1" applyAlignment="1" applyProtection="1">
      <alignment vertical="center"/>
      <protection hidden="1"/>
    </xf>
    <xf numFmtId="3" fontId="30" fillId="0" borderId="16" xfId="44" applyNumberFormat="1" applyFont="1" applyBorder="1" applyAlignment="1" applyProtection="1">
      <alignment vertical="center"/>
      <protection hidden="1"/>
    </xf>
    <xf numFmtId="164" fontId="5" fillId="0" borderId="20" xfId="44" applyNumberFormat="1" applyFont="1" applyBorder="1" applyAlignment="1">
      <alignment horizontal="center" vertical="center" wrapText="1"/>
    </xf>
    <xf numFmtId="164" fontId="48" fillId="0" borderId="20" xfId="44" applyNumberFormat="1" applyFont="1" applyBorder="1" applyAlignment="1">
      <alignment horizontal="center" vertical="center" wrapText="1"/>
    </xf>
    <xf numFmtId="164" fontId="32" fillId="0" borderId="20" xfId="44" applyNumberFormat="1" applyFont="1" applyBorder="1" applyAlignment="1">
      <alignment horizontal="center" vertical="center" wrapText="1"/>
    </xf>
    <xf numFmtId="164" fontId="38" fillId="0" borderId="20" xfId="44" applyNumberFormat="1" applyFont="1" applyBorder="1" applyAlignment="1">
      <alignment horizontal="center" vertical="center" wrapText="1"/>
    </xf>
    <xf numFmtId="164" fontId="5" fillId="0" borderId="17" xfId="44" applyNumberFormat="1" applyFont="1" applyBorder="1" applyAlignment="1">
      <alignment horizontal="center" vertical="center" wrapText="1"/>
    </xf>
    <xf numFmtId="0" fontId="38" fillId="0" borderId="18" xfId="44" applyFont="1" applyBorder="1" applyAlignment="1">
      <alignment horizontal="center" vertical="center"/>
    </xf>
    <xf numFmtId="0" fontId="38" fillId="0" borderId="17" xfId="44" applyFont="1" applyBorder="1" applyAlignment="1">
      <alignment horizontal="center" vertical="center"/>
    </xf>
    <xf numFmtId="164" fontId="38" fillId="0" borderId="17" xfId="44" applyNumberFormat="1" applyFont="1" applyBorder="1" applyAlignment="1">
      <alignment horizontal="center" vertical="center" wrapText="1"/>
    </xf>
    <xf numFmtId="0" fontId="39" fillId="0" borderId="17" xfId="44" applyFont="1" applyBorder="1" applyAlignment="1">
      <alignment vertical="center" wrapText="1"/>
    </xf>
    <xf numFmtId="0" fontId="51" fillId="0" borderId="44" xfId="44" applyFont="1" applyBorder="1"/>
    <xf numFmtId="0" fontId="51" fillId="0" borderId="45" xfId="44" applyFont="1" applyBorder="1"/>
    <xf numFmtId="0" fontId="21" fillId="0" borderId="44" xfId="44" applyBorder="1" applyAlignment="1">
      <alignment horizontal="center" vertical="center"/>
    </xf>
    <xf numFmtId="0" fontId="38" fillId="0" borderId="58" xfId="44" applyFont="1" applyBorder="1" applyAlignment="1">
      <alignment horizontal="center" vertical="center" wrapText="1"/>
    </xf>
    <xf numFmtId="0" fontId="21" fillId="0" borderId="58" xfId="44" applyBorder="1" applyAlignment="1"/>
    <xf numFmtId="0" fontId="21" fillId="0" borderId="59" xfId="44" applyBorder="1" applyAlignment="1"/>
    <xf numFmtId="0" fontId="51" fillId="0" borderId="0" xfId="44" applyFont="1" applyBorder="1"/>
    <xf numFmtId="0" fontId="51" fillId="0" borderId="13" xfId="44" applyFont="1" applyBorder="1"/>
    <xf numFmtId="0" fontId="21" fillId="0" borderId="15" xfId="44" applyBorder="1" applyAlignment="1">
      <alignment horizontal="center" vertical="center"/>
    </xf>
    <xf numFmtId="0" fontId="21" fillId="0" borderId="0" xfId="44" applyBorder="1" applyAlignment="1">
      <alignment horizontal="center" vertical="center"/>
    </xf>
    <xf numFmtId="0" fontId="38" fillId="0" borderId="20" xfId="44" applyFont="1" applyBorder="1" applyAlignment="1">
      <alignment horizontal="center" vertical="center" wrapText="1"/>
    </xf>
    <xf numFmtId="0" fontId="21" fillId="0" borderId="20" xfId="44" applyBorder="1" applyAlignment="1"/>
    <xf numFmtId="0" fontId="21" fillId="0" borderId="19" xfId="44" applyBorder="1" applyAlignment="1"/>
    <xf numFmtId="0" fontId="21" fillId="0" borderId="20" xfId="44" applyBorder="1" applyAlignment="1">
      <alignment horizontal="center" vertical="center"/>
    </xf>
    <xf numFmtId="0" fontId="21" fillId="0" borderId="19" xfId="44" applyBorder="1" applyAlignment="1">
      <alignment horizontal="center" vertical="center"/>
    </xf>
    <xf numFmtId="0" fontId="38" fillId="0" borderId="50" xfId="44" applyFont="1" applyBorder="1" applyAlignment="1">
      <alignment horizontal="center" vertical="center" wrapText="1"/>
    </xf>
    <xf numFmtId="0" fontId="38" fillId="0" borderId="40" xfId="44" applyFont="1" applyBorder="1" applyAlignment="1">
      <alignment horizontal="center" vertical="center" wrapText="1"/>
    </xf>
    <xf numFmtId="0" fontId="38" fillId="0" borderId="51" xfId="44" applyFont="1" applyBorder="1" applyAlignment="1">
      <alignment horizontal="center" vertical="center" wrapText="1"/>
    </xf>
    <xf numFmtId="0" fontId="51" fillId="0" borderId="40" xfId="44" applyFont="1" applyBorder="1"/>
    <xf numFmtId="0" fontId="51" fillId="0" borderId="51" xfId="44" applyFont="1" applyBorder="1"/>
    <xf numFmtId="0" fontId="21" fillId="0" borderId="48" xfId="44" applyBorder="1" applyAlignment="1">
      <alignment horizontal="center" vertical="center"/>
    </xf>
    <xf numFmtId="0" fontId="21" fillId="0" borderId="40" xfId="44" applyBorder="1" applyAlignment="1">
      <alignment horizontal="center" vertical="center"/>
    </xf>
    <xf numFmtId="0" fontId="38" fillId="0" borderId="53" xfId="44" applyFont="1" applyBorder="1" applyAlignment="1">
      <alignment horizontal="center" vertical="center"/>
    </xf>
    <xf numFmtId="0" fontId="38" fillId="0" borderId="54" xfId="44" applyFont="1" applyBorder="1" applyAlignment="1">
      <alignment horizontal="center" vertical="center"/>
    </xf>
    <xf numFmtId="0" fontId="38" fillId="0" borderId="55" xfId="44" applyFont="1" applyBorder="1" applyAlignment="1">
      <alignment horizontal="center" vertical="center"/>
    </xf>
    <xf numFmtId="0" fontId="38" fillId="0" borderId="56" xfId="44" applyFont="1" applyBorder="1" applyAlignment="1">
      <alignment horizontal="center" vertical="center"/>
    </xf>
    <xf numFmtId="0" fontId="38" fillId="0" borderId="56" xfId="44" applyFont="1" applyBorder="1" applyAlignment="1">
      <alignment horizontal="center"/>
    </xf>
    <xf numFmtId="0" fontId="21" fillId="0" borderId="54" xfId="44" applyBorder="1" applyAlignment="1">
      <alignment horizontal="center"/>
    </xf>
    <xf numFmtId="0" fontId="38" fillId="0" borderId="17" xfId="44" applyFont="1" applyBorder="1" applyAlignment="1">
      <alignment horizontal="center" vertical="center" wrapText="1"/>
    </xf>
    <xf numFmtId="0" fontId="21" fillId="0" borderId="17" xfId="44" applyBorder="1" applyAlignment="1">
      <alignment horizontal="center" vertical="center"/>
    </xf>
    <xf numFmtId="0" fontId="21" fillId="0" borderId="17" xfId="44" applyBorder="1" applyAlignment="1">
      <alignment horizontal="center"/>
    </xf>
    <xf numFmtId="0" fontId="21" fillId="0" borderId="16" xfId="44" applyBorder="1" applyAlignment="1">
      <alignment horizontal="center"/>
    </xf>
    <xf numFmtId="0" fontId="38" fillId="0" borderId="24" xfId="44" applyFont="1" applyBorder="1" applyAlignment="1">
      <alignment horizontal="center" vertical="center"/>
    </xf>
    <xf numFmtId="0" fontId="38" fillId="0" borderId="23" xfId="44" applyFont="1" applyBorder="1" applyAlignment="1">
      <alignment horizontal="center" vertical="center"/>
    </xf>
    <xf numFmtId="164" fontId="38" fillId="0" borderId="23" xfId="44" applyNumberFormat="1" applyFont="1" applyBorder="1" applyAlignment="1">
      <alignment horizontal="center" wrapText="1"/>
    </xf>
    <xf numFmtId="3" fontId="30" fillId="0" borderId="48" xfId="44" applyNumberFormat="1" applyFont="1" applyBorder="1" applyAlignment="1" applyProtection="1">
      <alignment vertical="center"/>
      <protection hidden="1"/>
    </xf>
    <xf numFmtId="3" fontId="30" fillId="0" borderId="40" xfId="44" applyNumberFormat="1" applyFont="1" applyBorder="1" applyAlignment="1" applyProtection="1">
      <alignment vertical="center"/>
      <protection hidden="1"/>
    </xf>
    <xf numFmtId="3" fontId="30" fillId="0" borderId="51" xfId="44" applyNumberFormat="1" applyFont="1" applyBorder="1" applyAlignment="1" applyProtection="1">
      <alignment vertical="center"/>
      <protection hidden="1"/>
    </xf>
    <xf numFmtId="3" fontId="30" fillId="0" borderId="48" xfId="44" applyNumberFormat="1" applyFont="1" applyBorder="1" applyProtection="1">
      <protection hidden="1"/>
    </xf>
    <xf numFmtId="3" fontId="30" fillId="0" borderId="40" xfId="44" applyNumberFormat="1" applyFont="1" applyBorder="1" applyProtection="1">
      <protection hidden="1"/>
    </xf>
    <xf numFmtId="3" fontId="30" fillId="0" borderId="49" xfId="44" applyNumberFormat="1" applyFont="1" applyBorder="1" applyProtection="1">
      <protection hidden="1"/>
    </xf>
    <xf numFmtId="1" fontId="38" fillId="0" borderId="24" xfId="44" applyNumberFormat="1" applyFont="1" applyBorder="1" applyAlignment="1">
      <alignment horizontal="center" vertical="center" wrapText="1"/>
    </xf>
    <xf numFmtId="1" fontId="38" fillId="0" borderId="23" xfId="44" applyNumberFormat="1" applyFont="1" applyBorder="1" applyAlignment="1">
      <alignment horizontal="center" vertical="center" wrapText="1"/>
    </xf>
    <xf numFmtId="164" fontId="38" fillId="0" borderId="23" xfId="44" applyNumberFormat="1" applyFont="1" applyBorder="1" applyAlignment="1">
      <alignment horizontal="center" vertical="center" wrapText="1"/>
    </xf>
    <xf numFmtId="0" fontId="39" fillId="0" borderId="23" xfId="44" applyFont="1" applyBorder="1" applyAlignment="1">
      <alignment vertical="center" wrapText="1"/>
    </xf>
    <xf numFmtId="0" fontId="39" fillId="0" borderId="48" xfId="44" applyFont="1" applyBorder="1" applyAlignment="1">
      <alignment vertical="center" wrapText="1"/>
    </xf>
    <xf numFmtId="3" fontId="30" fillId="0" borderId="49" xfId="44" applyNumberFormat="1" applyFont="1" applyBorder="1" applyAlignment="1" applyProtection="1">
      <alignment vertical="center"/>
      <protection hidden="1"/>
    </xf>
    <xf numFmtId="1" fontId="38" fillId="0" borderId="21" xfId="44" applyNumberFormat="1" applyFont="1" applyBorder="1" applyAlignment="1">
      <alignment horizontal="center" vertical="center" wrapText="1"/>
    </xf>
    <xf numFmtId="1" fontId="38" fillId="0" borderId="20" xfId="44" applyNumberFormat="1" applyFont="1" applyBorder="1" applyAlignment="1">
      <alignment horizontal="center" vertical="center" wrapText="1"/>
    </xf>
    <xf numFmtId="0" fontId="39" fillId="0" borderId="10" xfId="44" applyFont="1" applyBorder="1" applyAlignment="1">
      <alignment vertical="center" wrapText="1"/>
    </xf>
    <xf numFmtId="1" fontId="32" fillId="0" borderId="21" xfId="44" applyNumberFormat="1" applyFont="1" applyBorder="1" applyAlignment="1">
      <alignment horizontal="center" vertical="center" wrapText="1"/>
    </xf>
    <xf numFmtId="1" fontId="32" fillId="0" borderId="20" xfId="44" applyNumberFormat="1" applyFont="1" applyBorder="1" applyAlignment="1">
      <alignment horizontal="center" vertical="center" wrapText="1"/>
    </xf>
    <xf numFmtId="0" fontId="31" fillId="0" borderId="10" xfId="44" applyFont="1" applyBorder="1" applyAlignment="1">
      <alignment vertical="center" wrapText="1"/>
    </xf>
    <xf numFmtId="0" fontId="50" fillId="0" borderId="10" xfId="44" applyFont="1" applyBorder="1" applyAlignment="1">
      <alignment vertical="center" wrapText="1"/>
    </xf>
    <xf numFmtId="0" fontId="49" fillId="0" borderId="10" xfId="44" applyFont="1" applyBorder="1" applyAlignment="1">
      <alignment vertical="center" wrapText="1"/>
    </xf>
    <xf numFmtId="0" fontId="39" fillId="0" borderId="10" xfId="44" applyFont="1" applyBorder="1" applyAlignment="1">
      <alignment horizontal="left" vertical="center" wrapText="1"/>
    </xf>
    <xf numFmtId="0" fontId="39" fillId="0" borderId="11" xfId="44" applyFont="1" applyBorder="1" applyAlignment="1">
      <alignment horizontal="left" vertical="center" wrapText="1"/>
    </xf>
    <xf numFmtId="0" fontId="39" fillId="0" borderId="12" xfId="44" applyFont="1" applyBorder="1" applyAlignment="1">
      <alignment horizontal="left" vertical="center" wrapText="1"/>
    </xf>
    <xf numFmtId="0" fontId="50" fillId="0" borderId="10" xfId="44" applyFont="1" applyBorder="1" applyAlignment="1">
      <alignment horizontal="left" vertical="center" wrapText="1"/>
    </xf>
    <xf numFmtId="0" fontId="50" fillId="0" borderId="11" xfId="44" applyFont="1" applyBorder="1" applyAlignment="1">
      <alignment horizontal="left" vertical="center" wrapText="1"/>
    </xf>
    <xf numFmtId="0" fontId="50" fillId="0" borderId="12" xfId="44" applyFont="1" applyBorder="1" applyAlignment="1">
      <alignment horizontal="left" vertical="center" wrapText="1"/>
    </xf>
    <xf numFmtId="0" fontId="21" fillId="0" borderId="54" xfId="44" applyBorder="1" applyAlignment="1">
      <alignment horizontal="center" vertical="center"/>
    </xf>
    <xf numFmtId="0" fontId="21" fillId="0" borderId="16" xfId="44" applyBorder="1" applyAlignment="1">
      <alignment horizontal="center" vertical="center"/>
    </xf>
    <xf numFmtId="3" fontId="30" fillId="0" borderId="10" xfId="44" applyNumberFormat="1" applyFont="1" applyBorder="1" applyAlignment="1" applyProtection="1">
      <alignment vertical="center"/>
      <protection hidden="1"/>
    </xf>
    <xf numFmtId="3" fontId="30" fillId="0" borderId="11" xfId="44" applyNumberFormat="1" applyFont="1" applyBorder="1" applyAlignment="1" applyProtection="1">
      <alignment vertical="center"/>
      <protection hidden="1"/>
    </xf>
    <xf numFmtId="3" fontId="30" fillId="0" borderId="52" xfId="44" applyNumberFormat="1" applyFont="1" applyBorder="1" applyAlignment="1" applyProtection="1">
      <alignment vertical="center"/>
      <protection hidden="1"/>
    </xf>
    <xf numFmtId="1" fontId="32" fillId="0" borderId="60" xfId="44" applyNumberFormat="1" applyFont="1" applyBorder="1" applyAlignment="1">
      <alignment horizontal="center" vertical="center" wrapText="1"/>
    </xf>
    <xf numFmtId="1" fontId="32" fillId="0" borderId="41" xfId="44" applyNumberFormat="1" applyFont="1" applyBorder="1" applyAlignment="1">
      <alignment horizontal="center" vertical="center" wrapText="1"/>
    </xf>
    <xf numFmtId="164" fontId="32" fillId="0" borderId="41" xfId="44" applyNumberFormat="1" applyFont="1" applyBorder="1" applyAlignment="1">
      <alignment horizontal="center" vertical="center" wrapText="1"/>
    </xf>
    <xf numFmtId="0" fontId="31" fillId="0" borderId="41" xfId="44" applyFont="1" applyBorder="1" applyAlignment="1">
      <alignment vertical="center" wrapText="1"/>
    </xf>
    <xf numFmtId="0" fontId="31" fillId="0" borderId="61" xfId="44" applyFont="1" applyBorder="1" applyAlignment="1">
      <alignment vertical="center" wrapText="1"/>
    </xf>
    <xf numFmtId="3" fontId="30" fillId="0" borderId="15" xfId="44" applyNumberFormat="1" applyFont="1" applyBorder="1" applyAlignment="1" applyProtection="1">
      <alignment vertical="center"/>
      <protection hidden="1"/>
    </xf>
    <xf numFmtId="3" fontId="30" fillId="0" borderId="0" xfId="44" applyNumberFormat="1" applyFont="1" applyBorder="1" applyAlignment="1" applyProtection="1">
      <alignment vertical="center"/>
      <protection hidden="1"/>
    </xf>
    <xf numFmtId="3" fontId="30" fillId="0" borderId="13" xfId="44" applyNumberFormat="1" applyFont="1" applyBorder="1" applyAlignment="1" applyProtection="1">
      <alignment vertical="center"/>
      <protection hidden="1"/>
    </xf>
    <xf numFmtId="3" fontId="30" fillId="0" borderId="61" xfId="44" applyNumberFormat="1" applyFont="1" applyBorder="1" applyAlignment="1" applyProtection="1">
      <alignment vertical="center"/>
      <protection hidden="1"/>
    </xf>
    <xf numFmtId="3" fontId="30" fillId="0" borderId="14" xfId="44" applyNumberFormat="1" applyFont="1" applyBorder="1" applyAlignment="1" applyProtection="1">
      <alignment vertical="center"/>
      <protection hidden="1"/>
    </xf>
    <xf numFmtId="3" fontId="30" fillId="0" borderId="62" xfId="44" applyNumberFormat="1" applyFont="1" applyBorder="1" applyAlignment="1" applyProtection="1">
      <alignment vertical="center"/>
      <protection hidden="1"/>
    </xf>
    <xf numFmtId="3" fontId="30" fillId="0" borderId="12" xfId="44" applyNumberFormat="1" applyFont="1" applyBorder="1" applyAlignment="1" applyProtection="1">
      <alignment vertical="center"/>
      <protection hidden="1"/>
    </xf>
    <xf numFmtId="0" fontId="2" fillId="0" borderId="47" xfId="1" applyBorder="1" applyAlignment="1"/>
    <xf numFmtId="0" fontId="32" fillId="0" borderId="60" xfId="44" applyFont="1" applyBorder="1" applyAlignment="1">
      <alignment horizontal="center" vertical="center"/>
    </xf>
    <xf numFmtId="0" fontId="32" fillId="0" borderId="41" xfId="44" applyFont="1" applyBorder="1" applyAlignment="1">
      <alignment horizontal="center" vertical="center"/>
    </xf>
    <xf numFmtId="3" fontId="30" fillId="0" borderId="63" xfId="44" applyNumberFormat="1" applyFont="1" applyBorder="1" applyAlignment="1" applyProtection="1">
      <alignment vertical="center"/>
      <protection hidden="1"/>
    </xf>
    <xf numFmtId="0" fontId="38" fillId="0" borderId="60" xfId="44" applyFont="1" applyBorder="1" applyAlignment="1">
      <alignment horizontal="center" vertical="center"/>
    </xf>
    <xf numFmtId="0" fontId="38" fillId="0" borderId="41" xfId="44" applyFont="1" applyBorder="1" applyAlignment="1">
      <alignment horizontal="center" vertical="center"/>
    </xf>
    <xf numFmtId="164" fontId="38" fillId="0" borderId="41" xfId="44" applyNumberFormat="1" applyFont="1" applyBorder="1" applyAlignment="1">
      <alignment horizontal="center" vertical="center" wrapText="1"/>
    </xf>
    <xf numFmtId="0" fontId="39" fillId="0" borderId="41" xfId="44" applyFont="1" applyBorder="1" applyAlignment="1">
      <alignment vertical="center" wrapText="1"/>
    </xf>
    <xf numFmtId="0" fontId="39" fillId="0" borderId="61" xfId="44" applyFont="1" applyBorder="1" applyAlignment="1">
      <alignment vertical="center" wrapText="1"/>
    </xf>
    <xf numFmtId="0" fontId="32" fillId="0" borderId="24" xfId="44" applyFont="1" applyBorder="1" applyAlignment="1">
      <alignment horizontal="center" vertical="center"/>
    </xf>
    <xf numFmtId="0" fontId="32" fillId="0" borderId="23" xfId="44" applyFont="1" applyBorder="1" applyAlignment="1">
      <alignment horizontal="center" vertical="center"/>
    </xf>
    <xf numFmtId="164" fontId="32" fillId="0" borderId="23" xfId="44" applyNumberFormat="1" applyFont="1" applyBorder="1" applyAlignment="1">
      <alignment horizontal="center" vertical="center" wrapText="1"/>
    </xf>
    <xf numFmtId="0" fontId="31" fillId="0" borderId="23" xfId="44" applyFont="1" applyBorder="1" applyAlignment="1">
      <alignment vertical="center" wrapText="1"/>
    </xf>
    <xf numFmtId="0" fontId="50" fillId="0" borderId="23" xfId="44" applyFont="1" applyBorder="1" applyAlignment="1">
      <alignment vertical="center" wrapText="1"/>
    </xf>
    <xf numFmtId="3" fontId="30" fillId="0" borderId="41" xfId="44" applyNumberFormat="1" applyFont="1" applyBorder="1" applyAlignment="1" applyProtection="1">
      <alignment vertical="center"/>
      <protection hidden="1"/>
    </xf>
    <xf numFmtId="3" fontId="30" fillId="0" borderId="64" xfId="44" applyNumberFormat="1" applyFont="1" applyBorder="1" applyAlignment="1" applyProtection="1">
      <alignment vertical="center"/>
      <protection hidden="1"/>
    </xf>
    <xf numFmtId="0" fontId="30" fillId="0" borderId="0" xfId="44" applyFont="1" applyAlignment="1">
      <alignment horizontal="center" wrapText="1"/>
    </xf>
    <xf numFmtId="0" fontId="30" fillId="0" borderId="0" xfId="44" applyFont="1" applyAlignment="1">
      <alignment horizontal="center" vertical="center"/>
    </xf>
    <xf numFmtId="49" fontId="34" fillId="0" borderId="40" xfId="44" applyNumberFormat="1" applyFont="1" applyBorder="1"/>
    <xf numFmtId="0" fontId="34" fillId="0" borderId="40" xfId="44" applyNumberFormat="1" applyFont="1" applyBorder="1"/>
    <xf numFmtId="0" fontId="44" fillId="0" borderId="0" xfId="44" applyFont="1" applyBorder="1"/>
    <xf numFmtId="49" fontId="30" fillId="0" borderId="0" xfId="44" applyNumberFormat="1" applyFont="1"/>
    <xf numFmtId="0" fontId="30" fillId="0" borderId="40" xfId="44" applyFont="1" applyBorder="1"/>
    <xf numFmtId="0" fontId="38" fillId="0" borderId="65" xfId="1" applyFont="1" applyBorder="1" applyAlignment="1" applyProtection="1">
      <alignment horizontal="center" vertical="center" wrapText="1"/>
    </xf>
    <xf numFmtId="0" fontId="33" fillId="0" borderId="66" xfId="1" applyFont="1" applyBorder="1" applyAlignment="1" applyProtection="1">
      <alignment horizontal="center" vertical="center" wrapText="1"/>
    </xf>
    <xf numFmtId="0" fontId="38" fillId="0" borderId="67" xfId="1" applyFont="1" applyBorder="1" applyAlignment="1" applyProtection="1">
      <alignment horizontal="center" vertical="center" wrapText="1"/>
    </xf>
    <xf numFmtId="0" fontId="38" fillId="0" borderId="68" xfId="1" applyFont="1" applyBorder="1" applyAlignment="1" applyProtection="1">
      <alignment horizontal="center" vertical="center" wrapText="1"/>
    </xf>
    <xf numFmtId="0" fontId="38" fillId="0" borderId="69" xfId="1" applyFont="1" applyBorder="1" applyAlignment="1" applyProtection="1">
      <alignment horizontal="center" vertical="center" wrapText="1"/>
    </xf>
    <xf numFmtId="0" fontId="2" fillId="0" borderId="0" xfId="1" applyAlignment="1" applyProtection="1"/>
    <xf numFmtId="0" fontId="2" fillId="0" borderId="0" xfId="1" applyFill="1" applyAlignment="1" applyProtection="1"/>
    <xf numFmtId="0" fontId="2" fillId="0" borderId="70" xfId="1" applyBorder="1" applyAlignment="1" applyProtection="1">
      <alignment horizontal="center" vertical="center" wrapText="1"/>
    </xf>
    <xf numFmtId="0" fontId="33" fillId="0" borderId="71" xfId="1" applyFont="1" applyBorder="1" applyAlignment="1" applyProtection="1">
      <alignment horizontal="center" vertical="center" wrapText="1"/>
    </xf>
    <xf numFmtId="0" fontId="38" fillId="0" borderId="72" xfId="1" applyFont="1" applyBorder="1" applyAlignment="1" applyProtection="1">
      <alignment horizontal="center" vertical="center" wrapText="1"/>
    </xf>
    <xf numFmtId="0" fontId="38" fillId="0" borderId="41" xfId="1" applyFont="1" applyBorder="1" applyAlignment="1" applyProtection="1">
      <alignment horizontal="center" vertical="center"/>
    </xf>
    <xf numFmtId="0" fontId="38" fillId="0" borderId="73" xfId="1" applyFont="1" applyBorder="1" applyAlignment="1" applyProtection="1">
      <alignment horizontal="center" vertical="center"/>
    </xf>
    <xf numFmtId="1" fontId="38" fillId="25" borderId="74" xfId="1" applyNumberFormat="1" applyFont="1" applyFill="1" applyBorder="1" applyAlignment="1" applyProtection="1">
      <alignment horizontal="center" vertical="center" wrapText="1"/>
    </xf>
    <xf numFmtId="0" fontId="38" fillId="25" borderId="20" xfId="1" applyFont="1" applyFill="1" applyBorder="1" applyAlignment="1" applyProtection="1">
      <alignment horizontal="center" vertical="center" wrapText="1"/>
    </xf>
    <xf numFmtId="3" fontId="52" fillId="25" borderId="20" xfId="1" applyNumberFormat="1" applyFont="1" applyFill="1" applyBorder="1" applyAlignment="1" applyProtection="1">
      <alignment horizontal="right" vertical="center"/>
      <protection hidden="1"/>
    </xf>
    <xf numFmtId="3" fontId="52" fillId="25" borderId="75" xfId="1" applyNumberFormat="1" applyFont="1" applyFill="1" applyBorder="1" applyAlignment="1" applyProtection="1">
      <alignment horizontal="right" vertical="center"/>
      <protection hidden="1"/>
    </xf>
    <xf numFmtId="0" fontId="20" fillId="0" borderId="0" xfId="1" applyFont="1" applyFill="1" applyAlignment="1" applyProtection="1"/>
    <xf numFmtId="1" fontId="38" fillId="26" borderId="74" xfId="1" applyNumberFormat="1" applyFont="1" applyFill="1" applyBorder="1" applyAlignment="1" applyProtection="1">
      <alignment horizontal="center" vertical="center" wrapText="1"/>
    </xf>
    <xf numFmtId="0" fontId="38" fillId="26" borderId="20" xfId="1" applyFont="1" applyFill="1" applyBorder="1" applyAlignment="1" applyProtection="1">
      <alignment horizontal="center" vertical="center" wrapText="1"/>
    </xf>
    <xf numFmtId="3" fontId="52" fillId="26" borderId="20" xfId="1" applyNumberFormat="1" applyFont="1" applyFill="1" applyBorder="1" applyAlignment="1" applyProtection="1">
      <alignment horizontal="right" vertical="center"/>
      <protection hidden="1"/>
    </xf>
    <xf numFmtId="3" fontId="52" fillId="26" borderId="75" xfId="1" applyNumberFormat="1" applyFont="1" applyFill="1" applyBorder="1" applyAlignment="1" applyProtection="1">
      <alignment horizontal="right" vertical="center"/>
      <protection hidden="1"/>
    </xf>
    <xf numFmtId="1" fontId="32" fillId="0" borderId="74" xfId="1" applyNumberFormat="1" applyFont="1" applyFill="1" applyBorder="1" applyAlignment="1" applyProtection="1">
      <alignment horizontal="center" vertical="center" wrapText="1"/>
    </xf>
    <xf numFmtId="0" fontId="32" fillId="0" borderId="20" xfId="1" applyFont="1" applyBorder="1" applyAlignment="1" applyProtection="1">
      <alignment horizontal="center" vertical="center" wrapText="1"/>
    </xf>
    <xf numFmtId="3" fontId="2" fillId="0" borderId="20" xfId="1" applyNumberFormat="1" applyFill="1" applyBorder="1" applyAlignment="1" applyProtection="1">
      <alignment horizontal="right" vertical="center"/>
      <protection locked="0"/>
    </xf>
    <xf numFmtId="3" fontId="2" fillId="0" borderId="75" xfId="1" applyNumberFormat="1" applyFill="1" applyBorder="1" applyAlignment="1" applyProtection="1">
      <alignment horizontal="right" vertical="center"/>
      <protection locked="0"/>
    </xf>
    <xf numFmtId="0" fontId="35" fillId="0" borderId="0" xfId="1" applyFont="1" applyAlignment="1" applyProtection="1"/>
    <xf numFmtId="0" fontId="35" fillId="0" borderId="0" xfId="1" applyFont="1" applyFill="1" applyAlignment="1" applyProtection="1"/>
    <xf numFmtId="0" fontId="38" fillId="26" borderId="20" xfId="1" applyFont="1" applyFill="1" applyBorder="1" applyAlignment="1" applyProtection="1">
      <alignment vertical="center"/>
    </xf>
    <xf numFmtId="3" fontId="35" fillId="0" borderId="20" xfId="1" applyNumberFormat="1" applyFont="1" applyFill="1" applyBorder="1" applyAlignment="1" applyProtection="1">
      <alignment horizontal="right" vertical="center"/>
      <protection locked="0"/>
    </xf>
    <xf numFmtId="3" fontId="35" fillId="0" borderId="75" xfId="1" applyNumberFormat="1" applyFont="1" applyFill="1" applyBorder="1" applyAlignment="1" applyProtection="1">
      <alignment horizontal="right" vertical="center"/>
      <protection locked="0"/>
    </xf>
    <xf numFmtId="0" fontId="38" fillId="25" borderId="20" xfId="1" applyFont="1" applyFill="1" applyBorder="1" applyAlignment="1" applyProtection="1">
      <alignment vertical="center"/>
    </xf>
    <xf numFmtId="0" fontId="53" fillId="0" borderId="0" xfId="52" applyFill="1" applyAlignment="1" applyProtection="1"/>
    <xf numFmtId="1" fontId="32" fillId="0" borderId="12" xfId="1" applyNumberFormat="1" applyFont="1" applyFill="1" applyBorder="1" applyAlignment="1" applyProtection="1">
      <alignment horizontal="center" vertical="center" wrapText="1"/>
    </xf>
    <xf numFmtId="0" fontId="54" fillId="0" borderId="0" xfId="52" applyFont="1" applyFill="1" applyAlignment="1" applyProtection="1"/>
    <xf numFmtId="0" fontId="32" fillId="0" borderId="20" xfId="1" applyFont="1" applyFill="1" applyBorder="1" applyAlignment="1" applyProtection="1">
      <alignment vertical="center" wrapText="1"/>
    </xf>
    <xf numFmtId="0" fontId="48" fillId="26" borderId="20" xfId="1" applyFont="1" applyFill="1" applyBorder="1" applyAlignment="1" applyProtection="1">
      <alignment vertical="center"/>
    </xf>
    <xf numFmtId="3" fontId="55" fillId="0" borderId="20" xfId="1" applyNumberFormat="1" applyFont="1" applyFill="1" applyBorder="1" applyAlignment="1" applyProtection="1">
      <alignment horizontal="right" vertical="center"/>
      <protection locked="0"/>
    </xf>
    <xf numFmtId="3" fontId="55" fillId="0" borderId="75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Border="1" applyAlignment="1" applyProtection="1">
      <alignment horizontal="right" vertical="center"/>
      <protection locked="0"/>
    </xf>
    <xf numFmtId="3" fontId="2" fillId="0" borderId="75" xfId="1" applyNumberFormat="1" applyBorder="1" applyAlignment="1" applyProtection="1">
      <alignment horizontal="right" vertical="center"/>
      <protection locked="0"/>
    </xf>
    <xf numFmtId="0" fontId="20" fillId="0" borderId="0" xfId="1" applyFont="1" applyFill="1" applyAlignment="1"/>
    <xf numFmtId="3" fontId="52" fillId="0" borderId="20" xfId="1" applyNumberFormat="1" applyFont="1" applyFill="1" applyBorder="1" applyAlignment="1" applyProtection="1">
      <alignment horizontal="right" vertical="center"/>
      <protection locked="0"/>
    </xf>
    <xf numFmtId="3" fontId="52" fillId="0" borderId="75" xfId="1" applyNumberFormat="1" applyFont="1" applyFill="1" applyBorder="1" applyAlignment="1" applyProtection="1">
      <alignment horizontal="right" vertical="center"/>
      <protection locked="0"/>
    </xf>
    <xf numFmtId="0" fontId="56" fillId="0" borderId="20" xfId="1" applyFont="1" applyBorder="1" applyAlignment="1" applyProtection="1">
      <alignment horizontal="center" vertical="center" wrapText="1"/>
    </xf>
    <xf numFmtId="0" fontId="33" fillId="0" borderId="20" xfId="1" applyFont="1" applyBorder="1" applyAlignment="1" applyProtection="1">
      <alignment vertical="center" wrapText="1"/>
    </xf>
    <xf numFmtId="0" fontId="56" fillId="25" borderId="20" xfId="1" applyFont="1" applyFill="1" applyBorder="1" applyAlignment="1" applyProtection="1">
      <alignment horizontal="center" vertical="center" wrapText="1"/>
    </xf>
    <xf numFmtId="3" fontId="2" fillId="25" borderId="20" xfId="1" applyNumberFormat="1" applyFill="1" applyBorder="1" applyAlignment="1" applyProtection="1">
      <alignment horizontal="right" vertical="center"/>
      <protection hidden="1"/>
    </xf>
    <xf numFmtId="3" fontId="2" fillId="25" borderId="75" xfId="1" applyNumberFormat="1" applyFill="1" applyBorder="1" applyAlignment="1" applyProtection="1">
      <alignment horizontal="right" vertical="center"/>
      <protection hidden="1"/>
    </xf>
    <xf numFmtId="0" fontId="20" fillId="0" borderId="0" xfId="1" applyNumberFormat="1" applyFont="1" applyFill="1" applyAlignment="1" applyProtection="1"/>
    <xf numFmtId="0" fontId="56" fillId="26" borderId="20" xfId="1" applyFont="1" applyFill="1" applyBorder="1" applyAlignment="1" applyProtection="1">
      <alignment horizontal="center" vertical="center" wrapText="1"/>
    </xf>
    <xf numFmtId="0" fontId="32" fillId="0" borderId="20" xfId="1" applyFont="1" applyFill="1" applyBorder="1" applyAlignment="1" applyProtection="1">
      <alignment horizontal="center" vertical="center" wrapText="1"/>
    </xf>
    <xf numFmtId="0" fontId="56" fillId="0" borderId="20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21" fillId="0" borderId="0" xfId="1" applyFont="1" applyFill="1" applyAlignment="1" applyProtection="1">
      <protection hidden="1"/>
    </xf>
    <xf numFmtId="3" fontId="20" fillId="0" borderId="20" xfId="1" applyNumberFormat="1" applyFont="1" applyFill="1" applyBorder="1" applyAlignment="1" applyProtection="1">
      <alignment horizontal="right" vertical="center"/>
      <protection locked="0"/>
    </xf>
    <xf numFmtId="3" fontId="20" fillId="0" borderId="75" xfId="1" applyNumberFormat="1" applyFont="1" applyFill="1" applyBorder="1" applyAlignment="1" applyProtection="1">
      <alignment horizontal="right" vertical="center"/>
      <protection locked="0"/>
    </xf>
    <xf numFmtId="0" fontId="20" fillId="0" borderId="0" xfId="1" applyFont="1" applyAlignment="1" applyProtection="1"/>
    <xf numFmtId="0" fontId="38" fillId="25" borderId="20" xfId="1" applyFont="1" applyFill="1" applyBorder="1" applyAlignment="1" applyProtection="1">
      <alignment horizontal="justify" vertical="center" wrapText="1"/>
    </xf>
    <xf numFmtId="0" fontId="5" fillId="0" borderId="20" xfId="1" applyFont="1" applyBorder="1" applyAlignment="1" applyProtection="1">
      <alignment horizontal="justify" vertical="center" wrapText="1"/>
    </xf>
    <xf numFmtId="0" fontId="32" fillId="0" borderId="76" xfId="1" applyFont="1" applyBorder="1" applyAlignment="1" applyProtection="1">
      <alignment horizontal="center" vertical="center" wrapText="1"/>
    </xf>
    <xf numFmtId="0" fontId="56" fillId="0" borderId="76" xfId="1" applyFont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vertical="center" wrapText="1"/>
    </xf>
    <xf numFmtId="3" fontId="2" fillId="0" borderId="76" xfId="1" applyNumberFormat="1" applyBorder="1" applyAlignment="1" applyProtection="1">
      <alignment horizontal="right" vertical="center"/>
      <protection locked="0"/>
    </xf>
    <xf numFmtId="3" fontId="2" fillId="0" borderId="77" xfId="1" applyNumberFormat="1" applyBorder="1" applyAlignment="1" applyProtection="1">
      <alignment horizontal="right" vertical="center"/>
      <protection locked="0"/>
    </xf>
    <xf numFmtId="3" fontId="2" fillId="0" borderId="0" xfId="1" applyNumberFormat="1" applyAlignment="1" applyProtection="1">
      <alignment horizontal="right" vertical="center"/>
    </xf>
    <xf numFmtId="0" fontId="34" fillId="0" borderId="40" xfId="44" applyNumberFormat="1" applyFont="1" applyBorder="1" applyAlignment="1" applyProtection="1">
      <alignment horizontal="left" vertical="center"/>
      <protection hidden="1"/>
    </xf>
    <xf numFmtId="0" fontId="34" fillId="0" borderId="0" xfId="44" applyNumberFormat="1" applyFont="1" applyBorder="1" applyAlignment="1" applyProtection="1">
      <alignment horizontal="left" vertical="center"/>
      <protection hidden="1"/>
    </xf>
    <xf numFmtId="0" fontId="30" fillId="0" borderId="0" xfId="44" applyNumberFormat="1" applyFont="1" applyBorder="1" applyAlignment="1" applyProtection="1">
      <alignment horizontal="left" vertical="center"/>
      <protection hidden="1"/>
    </xf>
    <xf numFmtId="0" fontId="45" fillId="0" borderId="0" xfId="44" applyFont="1" applyAlignment="1">
      <alignment horizontal="center" vertical="center"/>
    </xf>
    <xf numFmtId="0" fontId="46" fillId="0" borderId="0" xfId="44" applyFont="1" applyAlignment="1" applyProtection="1">
      <alignment horizontal="center" vertical="center"/>
      <protection locked="0"/>
    </xf>
    <xf numFmtId="0" fontId="45" fillId="0" borderId="0" xfId="44" applyFont="1"/>
    <xf numFmtId="0" fontId="32" fillId="0" borderId="0" xfId="44" applyFont="1" applyBorder="1" applyAlignment="1">
      <alignment horizontal="right"/>
    </xf>
    <xf numFmtId="0" fontId="32" fillId="0" borderId="78" xfId="44" applyFont="1" applyBorder="1" applyAlignment="1">
      <alignment horizontal="center" vertical="center" wrapText="1"/>
    </xf>
    <xf numFmtId="0" fontId="51" fillId="0" borderId="58" xfId="44" applyFont="1" applyBorder="1"/>
    <xf numFmtId="0" fontId="38" fillId="0" borderId="58" xfId="44" applyFont="1" applyBorder="1" applyAlignment="1">
      <alignment horizontal="center" vertical="center"/>
    </xf>
    <xf numFmtId="0" fontId="38" fillId="0" borderId="59" xfId="44" applyFont="1" applyBorder="1" applyAlignment="1">
      <alignment horizontal="center" vertical="center" wrapText="1"/>
    </xf>
    <xf numFmtId="0" fontId="38" fillId="0" borderId="21" xfId="44" applyFont="1" applyBorder="1" applyAlignment="1">
      <alignment horizontal="center" vertical="center" wrapText="1"/>
    </xf>
    <xf numFmtId="0" fontId="51" fillId="0" borderId="20" xfId="44" applyFont="1" applyBorder="1"/>
    <xf numFmtId="0" fontId="38" fillId="0" borderId="19" xfId="44" applyFont="1" applyBorder="1" applyAlignment="1">
      <alignment horizontal="center" vertical="center" wrapText="1"/>
    </xf>
    <xf numFmtId="0" fontId="38" fillId="0" borderId="19" xfId="44" applyFont="1" applyBorder="1" applyAlignment="1">
      <alignment horizontal="center" vertical="center"/>
    </xf>
    <xf numFmtId="0" fontId="38" fillId="0" borderId="17" xfId="44" applyFont="1" applyBorder="1" applyAlignment="1">
      <alignment horizontal="center"/>
    </xf>
    <xf numFmtId="0" fontId="38" fillId="0" borderId="17" xfId="44" applyFont="1" applyBorder="1" applyAlignment="1">
      <alignment horizontal="center" wrapText="1"/>
    </xf>
    <xf numFmtId="0" fontId="38" fillId="0" borderId="16" xfId="44" applyFont="1" applyBorder="1" applyAlignment="1">
      <alignment horizontal="center" wrapText="1"/>
    </xf>
    <xf numFmtId="49" fontId="48" fillId="0" borderId="24" xfId="42" applyNumberFormat="1" applyFont="1" applyBorder="1" applyAlignment="1">
      <alignment horizontal="center" vertical="center"/>
    </xf>
    <xf numFmtId="49" fontId="48" fillId="0" borderId="23" xfId="42" applyNumberFormat="1" applyFont="1" applyBorder="1" applyAlignment="1">
      <alignment horizontal="center" vertical="center"/>
    </xf>
    <xf numFmtId="0" fontId="39" fillId="0" borderId="23" xfId="44" applyFont="1" applyBorder="1" applyAlignment="1">
      <alignment horizontal="left" vertical="center" wrapText="1"/>
    </xf>
    <xf numFmtId="0" fontId="48" fillId="0" borderId="21" xfId="42" applyNumberFormat="1" applyFont="1" applyBorder="1" applyAlignment="1">
      <alignment horizontal="center" vertical="center"/>
    </xf>
    <xf numFmtId="49" fontId="48" fillId="0" borderId="20" xfId="42" applyNumberFormat="1" applyFont="1" applyBorder="1" applyAlignment="1">
      <alignment horizontal="center" vertical="center"/>
    </xf>
    <xf numFmtId="0" fontId="39" fillId="0" borderId="20" xfId="44" applyFont="1" applyBorder="1" applyAlignment="1">
      <alignment horizontal="left" vertical="center" wrapText="1"/>
    </xf>
    <xf numFmtId="49" fontId="48" fillId="0" borderId="21" xfId="42" applyNumberFormat="1" applyFont="1" applyBorder="1" applyAlignment="1">
      <alignment horizontal="center" vertical="center"/>
    </xf>
    <xf numFmtId="0" fontId="48" fillId="0" borderId="20" xfId="44" applyFont="1" applyBorder="1" applyAlignment="1">
      <alignment horizontal="center" vertical="center"/>
    </xf>
    <xf numFmtId="0" fontId="49" fillId="0" borderId="20" xfId="44" applyFont="1" applyBorder="1" applyAlignment="1">
      <alignment horizontal="left" vertical="center" wrapText="1"/>
    </xf>
    <xf numFmtId="49" fontId="5" fillId="0" borderId="21" xfId="42" applyNumberFormat="1" applyFont="1" applyBorder="1" applyAlignment="1">
      <alignment horizontal="center" vertical="center"/>
    </xf>
    <xf numFmtId="49" fontId="5" fillId="0" borderId="20" xfId="42" applyNumberFormat="1" applyFont="1" applyBorder="1" applyAlignment="1">
      <alignment horizontal="center" vertical="center"/>
    </xf>
    <xf numFmtId="0" fontId="5" fillId="0" borderId="20" xfId="44" applyFont="1" applyBorder="1" applyAlignment="1">
      <alignment horizontal="center" vertical="center"/>
    </xf>
    <xf numFmtId="0" fontId="50" fillId="0" borderId="20" xfId="44" applyFont="1" applyBorder="1" applyAlignment="1">
      <alignment horizontal="left" vertical="center" wrapText="1"/>
    </xf>
    <xf numFmtId="1" fontId="5" fillId="0" borderId="21" xfId="42" applyNumberFormat="1" applyFont="1" applyBorder="1" applyAlignment="1">
      <alignment horizontal="center" vertical="center"/>
    </xf>
    <xf numFmtId="0" fontId="5" fillId="0" borderId="20" xfId="42" applyNumberFormat="1" applyFont="1" applyBorder="1" applyAlignment="1">
      <alignment horizontal="center" vertical="center"/>
    </xf>
    <xf numFmtId="49" fontId="38" fillId="0" borderId="21" xfId="42" applyNumberFormat="1" applyFont="1" applyBorder="1" applyAlignment="1">
      <alignment horizontal="center" vertical="center"/>
    </xf>
    <xf numFmtId="49" fontId="38" fillId="0" borderId="20" xfId="42" applyNumberFormat="1" applyFont="1" applyBorder="1" applyAlignment="1">
      <alignment horizontal="center" vertical="center"/>
    </xf>
    <xf numFmtId="49" fontId="32" fillId="0" borderId="21" xfId="42" applyNumberFormat="1" applyFont="1" applyBorder="1" applyAlignment="1">
      <alignment horizontal="center" vertical="center"/>
    </xf>
    <xf numFmtId="49" fontId="32" fillId="0" borderId="20" xfId="42" applyNumberFormat="1" applyFont="1" applyBorder="1" applyAlignment="1">
      <alignment horizontal="center" vertical="center"/>
    </xf>
    <xf numFmtId="49" fontId="5" fillId="0" borderId="18" xfId="42" applyNumberFormat="1" applyFont="1" applyBorder="1" applyAlignment="1">
      <alignment horizontal="center" vertical="center"/>
    </xf>
    <xf numFmtId="49" fontId="5" fillId="0" borderId="17" xfId="42" applyNumberFormat="1" applyFont="1" applyBorder="1" applyAlignment="1">
      <alignment horizontal="center" vertical="center"/>
    </xf>
    <xf numFmtId="0" fontId="5" fillId="0" borderId="17" xfId="44" applyFont="1" applyBorder="1" applyAlignment="1">
      <alignment horizontal="center" vertical="center"/>
    </xf>
    <xf numFmtId="0" fontId="50" fillId="0" borderId="17" xfId="44" applyFont="1" applyBorder="1" applyAlignment="1">
      <alignment horizontal="left" vertical="center" wrapText="1"/>
    </xf>
    <xf numFmtId="0" fontId="21" fillId="0" borderId="0" xfId="44" applyAlignment="1">
      <alignment horizontal="center" vertical="center"/>
    </xf>
    <xf numFmtId="0" fontId="21" fillId="0" borderId="0" xfId="44"/>
    <xf numFmtId="0" fontId="48" fillId="0" borderId="66" xfId="1" applyFont="1" applyBorder="1" applyAlignment="1" applyProtection="1">
      <alignment horizontal="center" vertical="center" wrapText="1"/>
    </xf>
    <xf numFmtId="0" fontId="48" fillId="0" borderId="79" xfId="1" applyFont="1" applyBorder="1" applyAlignment="1" applyProtection="1">
      <alignment horizontal="center" vertical="center" wrapText="1"/>
    </xf>
    <xf numFmtId="0" fontId="48" fillId="0" borderId="67" xfId="1" applyFont="1" applyBorder="1" applyAlignment="1" applyProtection="1">
      <alignment horizontal="center" vertical="center" wrapText="1"/>
    </xf>
    <xf numFmtId="0" fontId="48" fillId="0" borderId="68" xfId="1" applyFont="1" applyBorder="1" applyAlignment="1" applyProtection="1">
      <alignment horizontal="center" vertical="center" wrapText="1"/>
    </xf>
    <xf numFmtId="0" fontId="48" fillId="0" borderId="69" xfId="1" applyFont="1" applyBorder="1" applyAlignment="1" applyProtection="1">
      <alignment horizontal="center" vertical="center" wrapText="1"/>
    </xf>
    <xf numFmtId="0" fontId="5" fillId="0" borderId="80" xfId="1" applyFont="1" applyBorder="1" applyAlignment="1" applyProtection="1">
      <alignment horizontal="center" vertical="center" wrapText="1"/>
    </xf>
    <xf numFmtId="0" fontId="48" fillId="0" borderId="13" xfId="1" applyFont="1" applyBorder="1" applyAlignment="1" applyProtection="1">
      <alignment horizontal="center" vertical="center" wrapText="1"/>
    </xf>
    <xf numFmtId="0" fontId="48" fillId="0" borderId="72" xfId="1" applyFont="1" applyBorder="1" applyAlignment="1" applyProtection="1">
      <alignment horizontal="center" vertical="center" wrapText="1"/>
    </xf>
    <xf numFmtId="0" fontId="48" fillId="0" borderId="41" xfId="1" applyFont="1" applyBorder="1" applyAlignment="1" applyProtection="1">
      <alignment horizontal="center" vertical="center"/>
    </xf>
    <xf numFmtId="0" fontId="48" fillId="0" borderId="77" xfId="1" applyFont="1" applyBorder="1" applyAlignment="1" applyProtection="1">
      <alignment horizontal="center" vertical="center"/>
    </xf>
    <xf numFmtId="1" fontId="48" fillId="25" borderId="81" xfId="1" applyNumberFormat="1" applyFont="1" applyFill="1" applyBorder="1" applyAlignment="1" applyProtection="1">
      <alignment horizontal="center" vertical="center" wrapText="1"/>
    </xf>
    <xf numFmtId="0" fontId="5" fillId="25" borderId="26" xfId="1" applyFont="1" applyFill="1" applyBorder="1" applyAlignment="1" applyProtection="1">
      <alignment horizontal="center" vertical="center" wrapText="1"/>
    </xf>
    <xf numFmtId="0" fontId="48" fillId="25" borderId="26" xfId="1" applyFont="1" applyFill="1" applyBorder="1" applyAlignment="1" applyProtection="1">
      <alignment vertical="center" wrapText="1"/>
    </xf>
    <xf numFmtId="3" fontId="48" fillId="25" borderId="26" xfId="1" applyNumberFormat="1" applyFont="1" applyFill="1" applyBorder="1" applyAlignment="1" applyProtection="1">
      <alignment vertical="center"/>
      <protection hidden="1"/>
    </xf>
    <xf numFmtId="3" fontId="48" fillId="25" borderId="82" xfId="1" applyNumberFormat="1" applyFont="1" applyFill="1" applyBorder="1" applyAlignment="1" applyProtection="1">
      <alignment vertical="center"/>
      <protection hidden="1"/>
    </xf>
    <xf numFmtId="0" fontId="48" fillId="25" borderId="74" xfId="1" applyFont="1" applyFill="1" applyBorder="1" applyAlignment="1" applyProtection="1">
      <alignment horizontal="center" vertical="center" wrapText="1"/>
    </xf>
    <xf numFmtId="0" fontId="48" fillId="25" borderId="20" xfId="1" applyFont="1" applyFill="1" applyBorder="1" applyAlignment="1" applyProtection="1">
      <alignment horizontal="center" vertical="center" wrapText="1"/>
    </xf>
    <xf numFmtId="0" fontId="48" fillId="25" borderId="20" xfId="1" applyFont="1" applyFill="1" applyBorder="1" applyAlignment="1" applyProtection="1">
      <alignment vertical="center" wrapText="1"/>
    </xf>
    <xf numFmtId="3" fontId="48" fillId="25" borderId="20" xfId="1" applyNumberFormat="1" applyFont="1" applyFill="1" applyBorder="1" applyAlignment="1" applyProtection="1">
      <alignment vertical="center"/>
      <protection hidden="1"/>
    </xf>
    <xf numFmtId="3" fontId="48" fillId="25" borderId="75" xfId="1" applyNumberFormat="1" applyFont="1" applyFill="1" applyBorder="1" applyAlignment="1" applyProtection="1">
      <alignment vertical="center"/>
      <protection hidden="1"/>
    </xf>
    <xf numFmtId="0" fontId="48" fillId="26" borderId="74" xfId="1" applyFont="1" applyFill="1" applyBorder="1" applyAlignment="1" applyProtection="1">
      <alignment horizontal="center" vertical="center" wrapText="1"/>
    </xf>
    <xf numFmtId="0" fontId="48" fillId="26" borderId="20" xfId="1" applyFont="1" applyFill="1" applyBorder="1" applyAlignment="1" applyProtection="1">
      <alignment horizontal="center" vertical="center" wrapText="1"/>
    </xf>
    <xf numFmtId="0" fontId="48" fillId="26" borderId="20" xfId="1" applyFont="1" applyFill="1" applyBorder="1" applyAlignment="1" applyProtection="1">
      <alignment vertical="center" wrapText="1"/>
    </xf>
    <xf numFmtId="3" fontId="48" fillId="26" borderId="20" xfId="1" applyNumberFormat="1" applyFont="1" applyFill="1" applyBorder="1" applyAlignment="1" applyProtection="1">
      <alignment vertical="center"/>
      <protection hidden="1"/>
    </xf>
    <xf numFmtId="3" fontId="48" fillId="26" borderId="75" xfId="1" applyNumberFormat="1" applyFont="1" applyFill="1" applyBorder="1" applyAlignment="1" applyProtection="1">
      <alignment vertical="center"/>
      <protection hidden="1"/>
    </xf>
    <xf numFmtId="0" fontId="5" fillId="0" borderId="74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vertical="center" wrapText="1"/>
    </xf>
    <xf numFmtId="3" fontId="5" fillId="0" borderId="20" xfId="1" applyNumberFormat="1" applyFont="1" applyBorder="1" applyAlignment="1" applyProtection="1">
      <alignment vertical="center"/>
      <protection locked="0"/>
    </xf>
    <xf numFmtId="3" fontId="5" fillId="0" borderId="75" xfId="1" applyNumberFormat="1" applyFont="1" applyBorder="1" applyAlignment="1" applyProtection="1">
      <alignment vertical="center"/>
      <protection locked="0"/>
    </xf>
    <xf numFmtId="0" fontId="38" fillId="25" borderId="74" xfId="1" applyFont="1" applyFill="1" applyBorder="1" applyAlignment="1" applyProtection="1">
      <alignment horizontal="center" vertical="center" wrapText="1"/>
    </xf>
    <xf numFmtId="0" fontId="5" fillId="25" borderId="20" xfId="1" applyFont="1" applyFill="1" applyBorder="1" applyAlignment="1" applyProtection="1">
      <alignment horizontal="center" vertical="center" wrapText="1"/>
    </xf>
    <xf numFmtId="0" fontId="5" fillId="0" borderId="74" xfId="39" applyFont="1" applyBorder="1" applyAlignment="1" applyProtection="1">
      <alignment horizontal="center" vertical="center" shrinkToFit="1"/>
    </xf>
    <xf numFmtId="0" fontId="5" fillId="0" borderId="20" xfId="39" applyFont="1" applyBorder="1" applyAlignment="1" applyProtection="1">
      <alignment horizontal="center" vertical="center" shrinkToFit="1"/>
    </xf>
    <xf numFmtId="0" fontId="5" fillId="0" borderId="20" xfId="39" applyFont="1" applyBorder="1" applyAlignment="1" applyProtection="1">
      <alignment vertical="center" shrinkToFit="1"/>
    </xf>
    <xf numFmtId="0" fontId="48" fillId="26" borderId="74" xfId="39" applyFont="1" applyFill="1" applyBorder="1" applyAlignment="1" applyProtection="1">
      <alignment horizontal="center" vertical="center" shrinkToFit="1"/>
    </xf>
    <xf numFmtId="0" fontId="48" fillId="26" borderId="20" xfId="39" applyFont="1" applyFill="1" applyBorder="1" applyAlignment="1" applyProtection="1">
      <alignment horizontal="center" vertical="center" shrinkToFit="1"/>
    </xf>
    <xf numFmtId="0" fontId="48" fillId="26" borderId="20" xfId="39" applyFont="1" applyFill="1" applyBorder="1" applyAlignment="1" applyProtection="1">
      <alignment vertical="center" shrinkToFit="1"/>
    </xf>
    <xf numFmtId="0" fontId="48" fillId="25" borderId="74" xfId="39" applyFont="1" applyFill="1" applyBorder="1" applyAlignment="1" applyProtection="1">
      <alignment horizontal="center" vertical="center" shrinkToFit="1"/>
    </xf>
    <xf numFmtId="0" fontId="48" fillId="25" borderId="20" xfId="39" applyFont="1" applyFill="1" applyBorder="1" applyAlignment="1" applyProtection="1">
      <alignment horizontal="center" vertical="center" shrinkToFit="1"/>
    </xf>
    <xf numFmtId="0" fontId="48" fillId="25" borderId="20" xfId="39" applyFont="1" applyFill="1" applyBorder="1" applyAlignment="1" applyProtection="1">
      <alignment vertical="center" shrinkToFit="1"/>
    </xf>
    <xf numFmtId="0" fontId="48" fillId="26" borderId="20" xfId="39" applyFont="1" applyFill="1" applyBorder="1" applyAlignment="1" applyProtection="1">
      <alignment vertical="center" wrapText="1" shrinkToFit="1"/>
    </xf>
    <xf numFmtId="0" fontId="5" fillId="0" borderId="20" xfId="39" applyFont="1" applyBorder="1" applyAlignment="1" applyProtection="1">
      <alignment vertical="center" wrapText="1" shrinkToFit="1"/>
    </xf>
    <xf numFmtId="1" fontId="48" fillId="25" borderId="74" xfId="39" applyNumberFormat="1" applyFont="1" applyFill="1" applyBorder="1" applyAlignment="1" applyProtection="1">
      <alignment horizontal="center" vertical="center" shrinkToFit="1"/>
    </xf>
    <xf numFmtId="0" fontId="5" fillId="25" borderId="20" xfId="39" applyFont="1" applyFill="1" applyBorder="1" applyAlignment="1" applyProtection="1">
      <alignment horizontal="center" vertical="center" shrinkToFit="1"/>
    </xf>
    <xf numFmtId="1" fontId="48" fillId="25" borderId="83" xfId="39" applyNumberFormat="1" applyFont="1" applyFill="1" applyBorder="1" applyAlignment="1" applyProtection="1">
      <alignment horizontal="center" vertical="center" shrinkToFit="1"/>
    </xf>
    <xf numFmtId="0" fontId="5" fillId="25" borderId="76" xfId="39" applyFont="1" applyFill="1" applyBorder="1" applyAlignment="1" applyProtection="1">
      <alignment horizontal="center" vertical="center" shrinkToFit="1"/>
    </xf>
    <xf numFmtId="0" fontId="48" fillId="25" borderId="76" xfId="39" applyFont="1" applyFill="1" applyBorder="1" applyAlignment="1" applyProtection="1">
      <alignment vertical="center" shrinkToFit="1"/>
    </xf>
    <xf numFmtId="3" fontId="48" fillId="25" borderId="76" xfId="1" applyNumberFormat="1" applyFont="1" applyFill="1" applyBorder="1" applyAlignment="1" applyProtection="1">
      <alignment vertical="center"/>
      <protection hidden="1"/>
    </xf>
    <xf numFmtId="3" fontId="48" fillId="25" borderId="77" xfId="1" applyNumberFormat="1" applyFont="1" applyFill="1" applyBorder="1" applyAlignment="1" applyProtection="1">
      <alignment vertical="center"/>
      <protection hidden="1"/>
    </xf>
    <xf numFmtId="49" fontId="34" fillId="0" borderId="40" xfId="44" applyNumberFormat="1" applyFont="1" applyBorder="1" applyAlignment="1" applyProtection="1">
      <alignment horizontal="left" vertical="center"/>
      <protection hidden="1"/>
    </xf>
    <xf numFmtId="0" fontId="34" fillId="0" borderId="40" xfId="44" applyFont="1" applyBorder="1" applyAlignment="1" applyProtection="1">
      <alignment horizontal="left" vertical="center"/>
      <protection hidden="1"/>
    </xf>
    <xf numFmtId="0" fontId="30" fillId="0" borderId="40" xfId="44" applyFont="1" applyBorder="1"/>
    <xf numFmtId="49" fontId="44" fillId="0" borderId="14" xfId="44" applyNumberFormat="1" applyFont="1" applyBorder="1" applyAlignment="1">
      <alignment horizontal="center"/>
    </xf>
    <xf numFmtId="0" fontId="45" fillId="0" borderId="0" xfId="44" applyFont="1" applyAlignment="1">
      <alignment horizontal="center"/>
    </xf>
    <xf numFmtId="0" fontId="34" fillId="0" borderId="0" xfId="44" applyNumberFormat="1" applyFont="1" applyBorder="1" applyAlignment="1"/>
    <xf numFmtId="1" fontId="38" fillId="0" borderId="24" xfId="43" applyNumberFormat="1" applyFont="1" applyBorder="1" applyAlignment="1">
      <alignment horizontal="center" vertical="center" wrapText="1"/>
    </xf>
    <xf numFmtId="1" fontId="38" fillId="0" borderId="23" xfId="43" applyNumberFormat="1" applyFont="1" applyBorder="1" applyAlignment="1">
      <alignment horizontal="center" vertical="center" wrapText="1"/>
    </xf>
    <xf numFmtId="0" fontId="38" fillId="0" borderId="23" xfId="44" applyFont="1" applyBorder="1" applyAlignment="1">
      <alignment horizontal="center" vertical="center" wrapText="1"/>
    </xf>
    <xf numFmtId="0" fontId="38" fillId="0" borderId="23" xfId="44" applyFont="1" applyBorder="1" applyAlignment="1">
      <alignment vertical="center" wrapText="1"/>
    </xf>
    <xf numFmtId="3" fontId="50" fillId="0" borderId="23" xfId="44" applyNumberFormat="1" applyFont="1" applyBorder="1" applyProtection="1">
      <protection hidden="1"/>
    </xf>
    <xf numFmtId="3" fontId="50" fillId="0" borderId="22" xfId="44" applyNumberFormat="1" applyFont="1" applyBorder="1" applyProtection="1">
      <protection hidden="1"/>
    </xf>
    <xf numFmtId="1" fontId="38" fillId="0" borderId="21" xfId="43" applyNumberFormat="1" applyFont="1" applyBorder="1" applyAlignment="1">
      <alignment horizontal="center" vertical="center" wrapText="1"/>
    </xf>
    <xf numFmtId="1" fontId="38" fillId="0" borderId="20" xfId="43" applyNumberFormat="1" applyFont="1" applyBorder="1" applyAlignment="1">
      <alignment horizontal="center" vertical="center" wrapText="1"/>
    </xf>
    <xf numFmtId="0" fontId="38" fillId="0" borderId="20" xfId="44" applyFont="1" applyBorder="1" applyAlignment="1">
      <alignment vertical="center" wrapText="1"/>
    </xf>
    <xf numFmtId="3" fontId="50" fillId="0" borderId="20" xfId="44" applyNumberFormat="1" applyFont="1" applyBorder="1" applyProtection="1">
      <protection hidden="1"/>
    </xf>
    <xf numFmtId="3" fontId="50" fillId="0" borderId="19" xfId="44" applyNumberFormat="1" applyFont="1" applyBorder="1" applyProtection="1">
      <protection hidden="1"/>
    </xf>
    <xf numFmtId="1" fontId="32" fillId="0" borderId="21" xfId="43" applyNumberFormat="1" applyFont="1" applyBorder="1" applyAlignment="1">
      <alignment horizontal="center" vertical="center" wrapText="1"/>
    </xf>
    <xf numFmtId="1" fontId="32" fillId="0" borderId="20" xfId="43" applyNumberFormat="1" applyFont="1" applyBorder="1" applyAlignment="1">
      <alignment horizontal="center" vertical="center" wrapText="1"/>
    </xf>
    <xf numFmtId="0" fontId="32" fillId="0" borderId="20" xfId="44" applyFont="1" applyBorder="1" applyAlignment="1">
      <alignment horizontal="center" vertical="center" wrapText="1"/>
    </xf>
    <xf numFmtId="0" fontId="32" fillId="0" borderId="20" xfId="44" applyFont="1" applyBorder="1" applyAlignment="1">
      <alignment vertical="center" wrapText="1"/>
    </xf>
    <xf numFmtId="0" fontId="38" fillId="0" borderId="20" xfId="44" applyFont="1" applyBorder="1" applyAlignment="1">
      <alignment horizontal="left" vertical="center" wrapText="1"/>
    </xf>
    <xf numFmtId="0" fontId="32" fillId="0" borderId="20" xfId="44" applyFont="1" applyBorder="1" applyAlignment="1">
      <alignment horizontal="left" vertical="center" wrapText="1"/>
    </xf>
    <xf numFmtId="1" fontId="38" fillId="0" borderId="18" xfId="43" applyNumberFormat="1" applyFont="1" applyBorder="1" applyAlignment="1">
      <alignment horizontal="center" vertical="center" wrapText="1"/>
    </xf>
    <xf numFmtId="1" fontId="38" fillId="0" borderId="17" xfId="43" applyNumberFormat="1" applyFont="1" applyBorder="1" applyAlignment="1">
      <alignment horizontal="center" vertical="center" wrapText="1"/>
    </xf>
    <xf numFmtId="0" fontId="38" fillId="0" borderId="17" xfId="44" applyFont="1" applyBorder="1" applyAlignment="1">
      <alignment vertical="center" wrapText="1"/>
    </xf>
    <xf numFmtId="3" fontId="50" fillId="0" borderId="17" xfId="44" applyNumberFormat="1" applyFont="1" applyBorder="1" applyProtection="1">
      <protection hidden="1"/>
    </xf>
    <xf numFmtId="3" fontId="50" fillId="0" borderId="16" xfId="44" applyNumberFormat="1" applyFont="1" applyBorder="1" applyProtection="1">
      <protection hidden="1"/>
    </xf>
    <xf numFmtId="3" fontId="48" fillId="25" borderId="77" xfId="1" applyNumberFormat="1" applyFont="1" applyFill="1" applyBorder="1" applyAlignment="1" applyProtection="1">
      <alignment horizontal="right" vertical="center"/>
      <protection hidden="1"/>
    </xf>
    <xf numFmtId="3" fontId="48" fillId="25" borderId="76" xfId="1" applyNumberFormat="1" applyFont="1" applyFill="1" applyBorder="1" applyAlignment="1" applyProtection="1">
      <alignment horizontal="right" vertical="center"/>
      <protection hidden="1"/>
    </xf>
    <xf numFmtId="0" fontId="48" fillId="25" borderId="76" xfId="1" applyFont="1" applyFill="1" applyBorder="1" applyAlignment="1" applyProtection="1">
      <alignment vertical="center" wrapText="1"/>
    </xf>
    <xf numFmtId="0" fontId="57" fillId="25" borderId="76" xfId="1" applyFont="1" applyFill="1" applyBorder="1" applyAlignment="1" applyProtection="1">
      <alignment vertical="center" wrapText="1"/>
    </xf>
    <xf numFmtId="0" fontId="38" fillId="29" borderId="83" xfId="1" applyFont="1" applyFill="1" applyBorder="1" applyAlignment="1" applyProtection="1">
      <alignment horizontal="center" vertical="center" wrapText="1"/>
    </xf>
    <xf numFmtId="3" fontId="5" fillId="0" borderId="75" xfId="1" applyNumberFormat="1" applyFont="1" applyFill="1" applyBorder="1" applyAlignment="1" applyProtection="1">
      <alignment horizontal="right" vertical="center"/>
      <protection locked="0"/>
    </xf>
    <xf numFmtId="3" fontId="5" fillId="0" borderId="20" xfId="1" applyNumberFormat="1" applyFont="1" applyFill="1" applyBorder="1" applyAlignment="1" applyProtection="1">
      <alignment horizontal="right" vertical="center"/>
      <protection locked="0"/>
    </xf>
    <xf numFmtId="0" fontId="57" fillId="0" borderId="20" xfId="1" applyFont="1" applyFill="1" applyBorder="1" applyAlignment="1" applyProtection="1">
      <alignment vertical="center" wrapText="1"/>
    </xf>
    <xf numFmtId="3" fontId="48" fillId="25" borderId="75" xfId="1" applyNumberFormat="1" applyFont="1" applyFill="1" applyBorder="1" applyAlignment="1" applyProtection="1">
      <alignment horizontal="right" vertical="center"/>
      <protection hidden="1"/>
    </xf>
    <xf numFmtId="3" fontId="48" fillId="25" borderId="20" xfId="1" applyNumberFormat="1" applyFont="1" applyFill="1" applyBorder="1" applyAlignment="1" applyProtection="1">
      <alignment horizontal="right" vertical="center"/>
      <protection hidden="1"/>
    </xf>
    <xf numFmtId="0" fontId="3" fillId="25" borderId="20" xfId="1" applyFont="1" applyFill="1" applyBorder="1" applyAlignment="1" applyProtection="1">
      <alignment vertical="center" wrapText="1"/>
    </xf>
    <xf numFmtId="0" fontId="38" fillId="29" borderId="74" xfId="1" applyFont="1" applyFill="1" applyBorder="1" applyAlignment="1" applyProtection="1">
      <alignment horizontal="center" vertical="center" wrapText="1"/>
    </xf>
    <xf numFmtId="0" fontId="57" fillId="25" borderId="20" xfId="1" applyFont="1" applyFill="1" applyBorder="1" applyAlignment="1" applyProtection="1">
      <alignment vertical="center" wrapText="1"/>
    </xf>
    <xf numFmtId="0" fontId="48" fillId="0" borderId="20" xfId="1" applyFont="1" applyBorder="1" applyAlignment="1" applyProtection="1">
      <alignment vertical="center" wrapText="1"/>
    </xf>
    <xf numFmtId="0" fontId="38" fillId="0" borderId="74" xfId="1" applyFont="1" applyBorder="1" applyAlignment="1" applyProtection="1">
      <alignment horizontal="center" vertical="center" wrapText="1"/>
    </xf>
    <xf numFmtId="3" fontId="5" fillId="0" borderId="20" xfId="1" applyNumberFormat="1" applyFont="1" applyBorder="1" applyAlignment="1" applyProtection="1">
      <alignment horizontal="right" vertical="center"/>
      <protection locked="0"/>
    </xf>
    <xf numFmtId="3" fontId="48" fillId="26" borderId="75" xfId="1" applyNumberFormat="1" applyFont="1" applyFill="1" applyBorder="1" applyAlignment="1" applyProtection="1">
      <alignment horizontal="right" vertical="center"/>
      <protection hidden="1"/>
    </xf>
    <xf numFmtId="3" fontId="48" fillId="26" borderId="20" xfId="1" applyNumberFormat="1" applyFont="1" applyFill="1" applyBorder="1" applyAlignment="1" applyProtection="1">
      <alignment horizontal="right" vertical="center"/>
      <protection hidden="1"/>
    </xf>
    <xf numFmtId="0" fontId="38" fillId="30" borderId="74" xfId="1" applyFont="1" applyFill="1" applyBorder="1" applyAlignment="1" applyProtection="1">
      <alignment horizontal="center" vertical="center" wrapText="1"/>
    </xf>
    <xf numFmtId="3" fontId="5" fillId="0" borderId="20" xfId="1" applyNumberFormat="1" applyFont="1" applyBorder="1" applyAlignment="1" applyProtection="1">
      <alignment horizontal="right" vertical="center" wrapText="1"/>
      <protection locked="0"/>
    </xf>
    <xf numFmtId="3" fontId="48" fillId="26" borderId="75" xfId="1" applyNumberFormat="1" applyFont="1" applyFill="1" applyBorder="1" applyAlignment="1" applyProtection="1">
      <alignment horizontal="right" vertical="center" wrapText="1"/>
      <protection hidden="1"/>
    </xf>
    <xf numFmtId="3" fontId="48" fillId="26" borderId="20" xfId="1" applyNumberFormat="1" applyFont="1" applyFill="1" applyBorder="1" applyAlignment="1" applyProtection="1">
      <alignment horizontal="right" vertical="center" wrapText="1"/>
      <protection hidden="1"/>
    </xf>
    <xf numFmtId="3" fontId="48" fillId="25" borderId="75" xfId="1" applyNumberFormat="1" applyFont="1" applyFill="1" applyBorder="1" applyAlignment="1" applyProtection="1">
      <alignment horizontal="right" vertical="center" wrapText="1"/>
      <protection hidden="1"/>
    </xf>
    <xf numFmtId="3" fontId="48" fillId="25" borderId="20" xfId="1" applyNumberFormat="1" applyFont="1" applyFill="1" applyBorder="1" applyAlignment="1" applyProtection="1">
      <alignment horizontal="right" vertical="center" wrapText="1"/>
      <protection hidden="1"/>
    </xf>
    <xf numFmtId="0" fontId="38" fillId="30" borderId="20" xfId="39" applyFont="1" applyFill="1" applyBorder="1" applyAlignment="1" applyProtection="1">
      <alignment vertical="center" wrapText="1" shrinkToFit="1"/>
    </xf>
    <xf numFmtId="0" fontId="58" fillId="30" borderId="20" xfId="1" applyFont="1" applyFill="1" applyBorder="1" applyAlignment="1" applyProtection="1">
      <alignment horizontal="center" vertical="center" wrapText="1"/>
    </xf>
    <xf numFmtId="0" fontId="48" fillId="25" borderId="20" xfId="1" applyFont="1" applyFill="1" applyBorder="1" applyAlignment="1" applyProtection="1">
      <alignment vertical="center"/>
    </xf>
    <xf numFmtId="0" fontId="34" fillId="25" borderId="20" xfId="1" applyFont="1" applyFill="1" applyBorder="1" applyAlignment="1" applyProtection="1">
      <alignment vertical="center" wrapText="1"/>
    </xf>
    <xf numFmtId="0" fontId="57" fillId="25" borderId="20" xfId="1" applyFont="1" applyFill="1" applyBorder="1" applyAlignment="1" applyProtection="1">
      <alignment horizontal="center" vertical="center" wrapText="1"/>
    </xf>
    <xf numFmtId="0" fontId="38" fillId="31" borderId="74" xfId="1" applyFont="1" applyFill="1" applyBorder="1" applyAlignment="1" applyProtection="1">
      <alignment horizontal="center" vertical="center" wrapText="1"/>
    </xf>
    <xf numFmtId="0" fontId="32" fillId="0" borderId="20" xfId="39" applyFont="1" applyFill="1" applyBorder="1" applyAlignment="1" applyProtection="1">
      <alignment vertical="center" wrapText="1" shrinkToFit="1"/>
    </xf>
    <xf numFmtId="0" fontId="38" fillId="26" borderId="74" xfId="1" applyFont="1" applyFill="1" applyBorder="1" applyAlignment="1" applyProtection="1">
      <alignment horizontal="center" vertical="center" wrapText="1"/>
    </xf>
    <xf numFmtId="3" fontId="48" fillId="25" borderId="82" xfId="1" applyNumberFormat="1" applyFont="1" applyFill="1" applyBorder="1" applyAlignment="1" applyProtection="1">
      <alignment horizontal="right" vertical="center"/>
      <protection hidden="1"/>
    </xf>
    <xf numFmtId="3" fontId="48" fillId="25" borderId="26" xfId="1" applyNumberFormat="1" applyFont="1" applyFill="1" applyBorder="1" applyAlignment="1" applyProtection="1">
      <alignment horizontal="right" vertical="center"/>
      <protection hidden="1"/>
    </xf>
    <xf numFmtId="0" fontId="57" fillId="25" borderId="26" xfId="1" applyFont="1" applyFill="1" applyBorder="1" applyAlignment="1" applyProtection="1">
      <alignment vertical="center" wrapText="1"/>
    </xf>
    <xf numFmtId="0" fontId="38" fillId="25" borderId="81" xfId="1" applyFont="1" applyFill="1" applyBorder="1" applyAlignment="1" applyProtection="1">
      <alignment horizontal="center" vertical="center" wrapText="1"/>
    </xf>
    <xf numFmtId="0" fontId="38" fillId="0" borderId="84" xfId="1" applyFont="1" applyBorder="1" applyAlignment="1" applyProtection="1">
      <alignment horizontal="center" vertical="center"/>
    </xf>
    <xf numFmtId="0" fontId="59" fillId="0" borderId="70" xfId="1" applyFont="1" applyBorder="1" applyAlignment="1" applyProtection="1">
      <alignment horizontal="center" vertical="center" wrapText="1"/>
    </xf>
    <xf numFmtId="0" fontId="45" fillId="0" borderId="0" xfId="44" applyFont="1" applyBorder="1" applyAlignment="1">
      <alignment horizontal="right"/>
    </xf>
    <xf numFmtId="0" fontId="45" fillId="0" borderId="0" xfId="44" applyFont="1" applyBorder="1"/>
    <xf numFmtId="0" fontId="5" fillId="0" borderId="43" xfId="44" applyFont="1" applyBorder="1" applyAlignment="1">
      <alignment horizontal="center" vertical="center" wrapText="1"/>
    </xf>
    <xf numFmtId="0" fontId="48" fillId="0" borderId="44" xfId="44" applyFont="1" applyBorder="1" applyAlignment="1">
      <alignment horizontal="center" vertical="center" wrapText="1"/>
    </xf>
    <xf numFmtId="0" fontId="48" fillId="0" borderId="45" xfId="44" applyFont="1" applyBorder="1" applyAlignment="1">
      <alignment horizontal="center" vertical="center" wrapText="1"/>
    </xf>
    <xf numFmtId="0" fontId="34" fillId="0" borderId="44" xfId="44" applyFont="1" applyBorder="1"/>
    <xf numFmtId="0" fontId="34" fillId="0" borderId="45" xfId="44" applyFont="1" applyBorder="1"/>
    <xf numFmtId="0" fontId="48" fillId="0" borderId="46" xfId="44" applyFont="1" applyBorder="1" applyAlignment="1">
      <alignment horizontal="center" vertical="center"/>
    </xf>
    <xf numFmtId="0" fontId="48" fillId="0" borderId="44" xfId="44" applyFont="1" applyBorder="1" applyAlignment="1">
      <alignment horizontal="center" vertical="center"/>
    </xf>
    <xf numFmtId="0" fontId="48" fillId="0" borderId="45" xfId="44" applyFont="1" applyBorder="1" applyAlignment="1">
      <alignment horizontal="center" vertical="center"/>
    </xf>
    <xf numFmtId="0" fontId="48" fillId="0" borderId="46" xfId="44" applyFont="1" applyBorder="1" applyAlignment="1">
      <alignment horizontal="center" vertical="center" wrapText="1"/>
    </xf>
    <xf numFmtId="0" fontId="48" fillId="0" borderId="39" xfId="44" applyFont="1" applyBorder="1" applyAlignment="1">
      <alignment horizontal="center" vertical="center" wrapText="1"/>
    </xf>
    <xf numFmtId="0" fontId="48" fillId="0" borderId="47" xfId="44" applyFont="1" applyBorder="1" applyAlignment="1">
      <alignment horizontal="center" vertical="center" wrapText="1"/>
    </xf>
    <xf numFmtId="0" fontId="48" fillId="0" borderId="0" xfId="44" applyFont="1" applyBorder="1" applyAlignment="1">
      <alignment horizontal="center" vertical="center" wrapText="1"/>
    </xf>
    <xf numFmtId="0" fontId="48" fillId="0" borderId="13" xfId="44" applyFont="1" applyBorder="1" applyAlignment="1">
      <alignment horizontal="center" vertical="center" wrapText="1"/>
    </xf>
    <xf numFmtId="0" fontId="34" fillId="0" borderId="0" xfId="44" applyFont="1" applyBorder="1"/>
    <xf numFmtId="0" fontId="34" fillId="0" borderId="13" xfId="44" applyFont="1" applyBorder="1"/>
    <xf numFmtId="0" fontId="48" fillId="0" borderId="15" xfId="44" applyFont="1" applyBorder="1" applyAlignment="1">
      <alignment horizontal="center" vertical="center"/>
    </xf>
    <xf numFmtId="0" fontId="48" fillId="0" borderId="0" xfId="44" applyFont="1" applyBorder="1" applyAlignment="1">
      <alignment horizontal="center" vertical="center"/>
    </xf>
    <xf numFmtId="0" fontId="48" fillId="0" borderId="13" xfId="44" applyFont="1" applyBorder="1" applyAlignment="1">
      <alignment horizontal="center" vertical="center"/>
    </xf>
    <xf numFmtId="0" fontId="48" fillId="0" borderId="48" xfId="44" applyFont="1" applyBorder="1" applyAlignment="1">
      <alignment horizontal="center" vertical="center" wrapText="1"/>
    </xf>
    <xf numFmtId="0" fontId="48" fillId="0" borderId="40" xfId="44" applyFont="1" applyBorder="1" applyAlignment="1">
      <alignment horizontal="center" vertical="center" wrapText="1"/>
    </xf>
    <xf numFmtId="0" fontId="48" fillId="0" borderId="49" xfId="44" applyFont="1" applyBorder="1" applyAlignment="1">
      <alignment horizontal="center" vertical="center" wrapText="1"/>
    </xf>
    <xf numFmtId="0" fontId="48" fillId="0" borderId="61" xfId="44" applyFont="1" applyBorder="1" applyAlignment="1">
      <alignment horizontal="center" vertical="center" wrapText="1"/>
    </xf>
    <xf numFmtId="0" fontId="48" fillId="0" borderId="14" xfId="44" applyFont="1" applyBorder="1" applyAlignment="1">
      <alignment horizontal="center" vertical="center" wrapText="1"/>
    </xf>
    <xf numFmtId="0" fontId="48" fillId="0" borderId="63" xfId="44" applyFont="1" applyBorder="1" applyAlignment="1">
      <alignment horizontal="center" vertical="center" wrapText="1"/>
    </xf>
    <xf numFmtId="0" fontId="48" fillId="0" borderId="61" xfId="44" applyFont="1" applyBorder="1" applyAlignment="1">
      <alignment horizontal="center" vertical="center"/>
    </xf>
    <xf numFmtId="0" fontId="48" fillId="0" borderId="14" xfId="44" applyFont="1" applyBorder="1" applyAlignment="1">
      <alignment horizontal="center" vertical="center"/>
    </xf>
    <xf numFmtId="0" fontId="48" fillId="0" borderId="62" xfId="44" applyFont="1" applyBorder="1" applyAlignment="1">
      <alignment horizontal="center" vertical="center"/>
    </xf>
    <xf numFmtId="0" fontId="48" fillId="0" borderId="50" xfId="44" applyFont="1" applyBorder="1" applyAlignment="1">
      <alignment horizontal="center" vertical="center" wrapText="1"/>
    </xf>
    <xf numFmtId="0" fontId="48" fillId="0" borderId="51" xfId="44" applyFont="1" applyBorder="1" applyAlignment="1">
      <alignment horizontal="center" vertical="center" wrapText="1"/>
    </xf>
    <xf numFmtId="0" fontId="34" fillId="0" borderId="40" xfId="44" applyFont="1" applyBorder="1"/>
    <xf numFmtId="0" fontId="34" fillId="0" borderId="51" xfId="44" applyFont="1" applyBorder="1"/>
    <xf numFmtId="0" fontId="48" fillId="0" borderId="48" xfId="44" applyFont="1" applyBorder="1" applyAlignment="1">
      <alignment horizontal="center" vertical="center"/>
    </xf>
    <xf numFmtId="0" fontId="48" fillId="0" borderId="40" xfId="44" applyFont="1" applyBorder="1" applyAlignment="1">
      <alignment horizontal="center" vertical="center"/>
    </xf>
    <xf numFmtId="0" fontId="48" fillId="0" borderId="51" xfId="44" applyFont="1" applyBorder="1" applyAlignment="1">
      <alignment horizontal="center" vertical="center"/>
    </xf>
    <xf numFmtId="0" fontId="48" fillId="0" borderId="49" xfId="44" applyFont="1" applyBorder="1" applyAlignment="1">
      <alignment horizontal="center" vertical="center"/>
    </xf>
    <xf numFmtId="0" fontId="48" fillId="0" borderId="54" xfId="44" applyFont="1" applyBorder="1" applyAlignment="1">
      <alignment horizontal="center" wrapText="1"/>
    </xf>
    <xf numFmtId="0" fontId="48" fillId="0" borderId="55" xfId="44" applyFont="1" applyBorder="1" applyAlignment="1">
      <alignment horizontal="center" wrapText="1"/>
    </xf>
    <xf numFmtId="0" fontId="48" fillId="0" borderId="57" xfId="44" applyFont="1" applyBorder="1" applyAlignment="1">
      <alignment horizontal="center" wrapText="1"/>
    </xf>
    <xf numFmtId="0" fontId="48" fillId="0" borderId="78" xfId="43" applyNumberFormat="1" applyFont="1" applyBorder="1" applyAlignment="1">
      <alignment horizontal="center" vertical="center"/>
    </xf>
    <xf numFmtId="1" fontId="48" fillId="0" borderId="58" xfId="43" applyNumberFormat="1" applyFont="1" applyBorder="1" applyAlignment="1">
      <alignment horizontal="center" vertical="center"/>
    </xf>
    <xf numFmtId="0" fontId="48" fillId="0" borderId="58" xfId="44" applyFont="1" applyBorder="1" applyAlignment="1">
      <alignment horizontal="center" vertical="center" wrapText="1"/>
    </xf>
    <xf numFmtId="0" fontId="49" fillId="0" borderId="58" xfId="44" applyFont="1" applyBorder="1" applyAlignment="1">
      <alignment vertical="center" wrapText="1"/>
    </xf>
    <xf numFmtId="3" fontId="5" fillId="0" borderId="58" xfId="44" applyNumberFormat="1" applyFont="1" applyBorder="1" applyAlignment="1" applyProtection="1">
      <alignment horizontal="right" vertical="center"/>
      <protection hidden="1"/>
    </xf>
    <xf numFmtId="0" fontId="5" fillId="0" borderId="58" xfId="44" applyFont="1" applyBorder="1" applyAlignment="1" applyProtection="1">
      <alignment horizontal="right" vertical="center"/>
      <protection hidden="1"/>
    </xf>
    <xf numFmtId="0" fontId="5" fillId="0" borderId="59" xfId="44" applyFont="1" applyBorder="1" applyAlignment="1" applyProtection="1">
      <alignment horizontal="right" vertical="center"/>
      <protection hidden="1"/>
    </xf>
    <xf numFmtId="0" fontId="48" fillId="0" borderId="21" xfId="43" applyNumberFormat="1" applyFont="1" applyBorder="1" applyAlignment="1">
      <alignment horizontal="center" vertical="center"/>
    </xf>
    <xf numFmtId="1" fontId="48" fillId="0" borderId="20" xfId="43" applyNumberFormat="1" applyFont="1" applyBorder="1" applyAlignment="1">
      <alignment horizontal="center" vertical="center"/>
    </xf>
    <xf numFmtId="0" fontId="48" fillId="0" borderId="20" xfId="44" applyFont="1" applyBorder="1" applyAlignment="1">
      <alignment horizontal="center" vertical="center" wrapText="1"/>
    </xf>
    <xf numFmtId="3" fontId="5" fillId="0" borderId="20" xfId="44" applyNumberFormat="1" applyFont="1" applyBorder="1" applyAlignment="1" applyProtection="1">
      <alignment horizontal="right" vertical="center"/>
      <protection hidden="1"/>
    </xf>
    <xf numFmtId="0" fontId="5" fillId="0" borderId="20" xfId="44" applyFont="1" applyBorder="1" applyAlignment="1" applyProtection="1">
      <alignment horizontal="right" vertical="center"/>
      <protection hidden="1"/>
    </xf>
    <xf numFmtId="0" fontId="5" fillId="0" borderId="19" xfId="44" applyFont="1" applyBorder="1" applyAlignment="1" applyProtection="1">
      <alignment horizontal="right" vertical="center"/>
      <protection hidden="1"/>
    </xf>
    <xf numFmtId="0" fontId="5" fillId="0" borderId="21" xfId="43" applyNumberFormat="1" applyFont="1" applyBorder="1" applyAlignment="1">
      <alignment horizontal="center" vertical="center"/>
    </xf>
    <xf numFmtId="1" fontId="5" fillId="0" borderId="20" xfId="43" applyNumberFormat="1" applyFont="1" applyBorder="1" applyAlignment="1">
      <alignment horizontal="center" vertical="center"/>
    </xf>
    <xf numFmtId="0" fontId="5" fillId="0" borderId="20" xfId="44" applyFont="1" applyBorder="1" applyAlignment="1">
      <alignment horizontal="center" vertical="center" wrapText="1"/>
    </xf>
    <xf numFmtId="0" fontId="38" fillId="0" borderId="21" xfId="43" applyNumberFormat="1" applyFont="1" applyBorder="1" applyAlignment="1">
      <alignment horizontal="center" vertical="center"/>
    </xf>
    <xf numFmtId="1" fontId="38" fillId="0" borderId="20" xfId="43" applyNumberFormat="1" applyFont="1" applyBorder="1" applyAlignment="1">
      <alignment horizontal="center" vertical="center"/>
    </xf>
    <xf numFmtId="0" fontId="50" fillId="0" borderId="20" xfId="44" applyFont="1" applyBorder="1" applyAlignment="1">
      <alignment vertical="top" wrapText="1"/>
    </xf>
    <xf numFmtId="0" fontId="38" fillId="0" borderId="18" xfId="43" applyNumberFormat="1" applyFont="1" applyBorder="1" applyAlignment="1">
      <alignment horizontal="center" vertical="center"/>
    </xf>
    <xf numFmtId="1" fontId="38" fillId="0" borderId="17" xfId="43" applyNumberFormat="1" applyFont="1" applyBorder="1" applyAlignment="1">
      <alignment horizontal="center" vertical="center"/>
    </xf>
    <xf numFmtId="0" fontId="48" fillId="0" borderId="17" xfId="44" applyFont="1" applyBorder="1" applyAlignment="1">
      <alignment horizontal="center" vertical="center" wrapText="1"/>
    </xf>
    <xf numFmtId="0" fontId="49" fillId="0" borderId="17" xfId="44" applyFont="1" applyBorder="1" applyAlignment="1">
      <alignment vertical="center" wrapText="1"/>
    </xf>
    <xf numFmtId="3" fontId="5" fillId="0" borderId="17" xfId="44" applyNumberFormat="1" applyFont="1" applyBorder="1" applyAlignment="1" applyProtection="1">
      <alignment horizontal="right" vertical="center"/>
      <protection hidden="1"/>
    </xf>
    <xf numFmtId="0" fontId="5" fillId="0" borderId="17" xfId="44" applyFont="1" applyBorder="1" applyAlignment="1" applyProtection="1">
      <alignment horizontal="right" vertical="center"/>
      <protection hidden="1"/>
    </xf>
    <xf numFmtId="0" fontId="5" fillId="0" borderId="16" xfId="44" applyFont="1" applyBorder="1" applyAlignment="1" applyProtection="1">
      <alignment horizontal="right" vertical="center"/>
      <protection hidden="1"/>
    </xf>
    <xf numFmtId="14" fontId="34" fillId="0" borderId="40" xfId="44" applyNumberFormat="1" applyFont="1" applyBorder="1"/>
    <xf numFmtId="0" fontId="38" fillId="0" borderId="66" xfId="41" applyNumberFormat="1" applyFont="1" applyBorder="1" applyAlignment="1" applyProtection="1">
      <alignment horizontal="center" vertical="center" wrapText="1"/>
    </xf>
    <xf numFmtId="0" fontId="38" fillId="0" borderId="67" xfId="41" applyNumberFormat="1" applyFont="1" applyBorder="1" applyAlignment="1" applyProtection="1">
      <alignment horizontal="right" vertical="center" wrapText="1"/>
    </xf>
    <xf numFmtId="0" fontId="38" fillId="0" borderId="67" xfId="41" applyNumberFormat="1" applyFont="1" applyBorder="1" applyAlignment="1" applyProtection="1">
      <alignment vertical="center" wrapText="1"/>
    </xf>
    <xf numFmtId="0" fontId="38" fillId="0" borderId="85" xfId="41" applyFont="1" applyBorder="1" applyAlignment="1" applyProtection="1">
      <alignment horizontal="center" vertical="center" wrapText="1"/>
    </xf>
    <xf numFmtId="0" fontId="33" fillId="0" borderId="68" xfId="41" applyFont="1" applyBorder="1" applyAlignment="1" applyProtection="1">
      <alignment horizontal="center" vertical="center" wrapText="1"/>
    </xf>
    <xf numFmtId="0" fontId="2" fillId="0" borderId="86" xfId="1" applyBorder="1" applyAlignment="1">
      <alignment horizontal="center" vertical="center" wrapText="1"/>
    </xf>
    <xf numFmtId="0" fontId="2" fillId="0" borderId="69" xfId="1" applyBorder="1" applyAlignment="1">
      <alignment horizontal="center" vertical="center" wrapText="1"/>
    </xf>
    <xf numFmtId="0" fontId="20" fillId="0" borderId="87" xfId="41" applyFont="1" applyBorder="1" applyAlignment="1" applyProtection="1">
      <alignment vertical="center"/>
    </xf>
    <xf numFmtId="0" fontId="21" fillId="0" borderId="71" xfId="41" applyBorder="1" applyAlignment="1" applyProtection="1">
      <alignment horizontal="center" vertical="center" wrapText="1"/>
    </xf>
    <xf numFmtId="0" fontId="21" fillId="0" borderId="72" xfId="41" applyBorder="1" applyAlignment="1" applyProtection="1">
      <alignment horizontal="right" vertical="center" wrapText="1"/>
    </xf>
    <xf numFmtId="0" fontId="21" fillId="0" borderId="72" xfId="41" applyBorder="1" applyAlignment="1" applyProtection="1">
      <alignment vertical="center" wrapText="1"/>
    </xf>
    <xf numFmtId="0" fontId="2" fillId="0" borderId="15" xfId="1" applyBorder="1" applyAlignment="1">
      <alignment horizontal="center" vertical="center" wrapText="1"/>
    </xf>
    <xf numFmtId="0" fontId="38" fillId="0" borderId="41" xfId="41" applyNumberFormat="1" applyFont="1" applyBorder="1" applyAlignment="1" applyProtection="1">
      <alignment horizontal="center" vertical="center" wrapText="1"/>
    </xf>
    <xf numFmtId="0" fontId="38" fillId="0" borderId="10" xfId="41" applyFont="1" applyBorder="1" applyAlignment="1" applyProtection="1">
      <alignment horizontal="center" vertical="center" wrapText="1"/>
    </xf>
    <xf numFmtId="0" fontId="21" fillId="0" borderId="11" xfId="41" applyBorder="1" applyAlignment="1">
      <alignment horizontal="center" vertical="center" wrapText="1"/>
    </xf>
    <xf numFmtId="0" fontId="21" fillId="0" borderId="12" xfId="41" applyBorder="1" applyAlignment="1">
      <alignment horizontal="center" vertical="center" wrapText="1"/>
    </xf>
    <xf numFmtId="0" fontId="38" fillId="0" borderId="84" xfId="41" applyNumberFormat="1" applyFont="1" applyBorder="1" applyAlignment="1" applyProtection="1">
      <alignment horizontal="center" vertical="center" wrapText="1"/>
    </xf>
    <xf numFmtId="0" fontId="20" fillId="0" borderId="0" xfId="41" applyFont="1" applyBorder="1" applyAlignment="1" applyProtection="1">
      <alignment vertical="center"/>
    </xf>
    <xf numFmtId="0" fontId="21" fillId="0" borderId="88" xfId="41" applyBorder="1" applyAlignment="1" applyProtection="1">
      <alignment horizontal="center" vertical="center" wrapText="1"/>
    </xf>
    <xf numFmtId="0" fontId="21" fillId="0" borderId="23" xfId="41" applyBorder="1" applyAlignment="1" applyProtection="1">
      <alignment horizontal="right" vertical="center" wrapText="1"/>
    </xf>
    <xf numFmtId="0" fontId="21" fillId="0" borderId="23" xfId="41" applyBorder="1" applyAlignment="1" applyProtection="1">
      <alignment vertical="center" wrapText="1"/>
    </xf>
    <xf numFmtId="0" fontId="2" fillId="0" borderId="48" xfId="1" applyBorder="1" applyAlignment="1">
      <alignment horizontal="center" vertical="center" wrapText="1"/>
    </xf>
    <xf numFmtId="0" fontId="21" fillId="0" borderId="23" xfId="41" applyBorder="1" applyAlignment="1">
      <alignment vertical="center" wrapText="1"/>
    </xf>
    <xf numFmtId="0" fontId="38" fillId="0" borderId="20" xfId="41" applyNumberFormat="1" applyFont="1" applyBorder="1" applyAlignment="1" applyProtection="1">
      <alignment horizontal="center" vertical="center" wrapText="1"/>
    </xf>
    <xf numFmtId="0" fontId="21" fillId="0" borderId="23" xfId="41" applyBorder="1" applyAlignment="1" applyProtection="1">
      <alignment horizontal="center" vertical="center" wrapText="1"/>
    </xf>
    <xf numFmtId="0" fontId="21" fillId="0" borderId="89" xfId="41" applyBorder="1" applyAlignment="1" applyProtection="1">
      <alignment horizontal="center" vertical="center" wrapText="1"/>
    </xf>
    <xf numFmtId="0" fontId="32" fillId="0" borderId="0" xfId="41" applyFont="1" applyBorder="1" applyAlignment="1" applyProtection="1">
      <alignment vertical="center"/>
    </xf>
    <xf numFmtId="0" fontId="60" fillId="28" borderId="35" xfId="51" applyFont="1" applyFill="1" applyBorder="1" applyAlignment="1" applyProtection="1">
      <alignment horizontal="center" vertical="center"/>
    </xf>
    <xf numFmtId="0" fontId="35" fillId="0" borderId="90" xfId="41" quotePrefix="1" applyNumberFormat="1" applyFont="1" applyBorder="1" applyAlignment="1" applyProtection="1">
      <alignment horizontal="center" vertical="center" wrapText="1"/>
    </xf>
    <xf numFmtId="0" fontId="35" fillId="0" borderId="41" xfId="41" applyNumberFormat="1" applyFont="1" applyBorder="1" applyAlignment="1" applyProtection="1">
      <alignment horizontal="center" vertical="center" wrapText="1"/>
    </xf>
    <xf numFmtId="0" fontId="38" fillId="0" borderId="41" xfId="41" applyNumberFormat="1" applyFont="1" applyBorder="1" applyAlignment="1" applyProtection="1">
      <alignment horizontal="center" vertical="center" wrapText="1"/>
    </xf>
    <xf numFmtId="0" fontId="35" fillId="0" borderId="84" xfId="41" applyNumberFormat="1" applyFont="1" applyBorder="1" applyAlignment="1" applyProtection="1">
      <alignment horizontal="center" vertical="center" wrapText="1"/>
    </xf>
    <xf numFmtId="0" fontId="48" fillId="26" borderId="91" xfId="41" quotePrefix="1" applyNumberFormat="1" applyFont="1" applyFill="1" applyBorder="1" applyAlignment="1" applyProtection="1">
      <alignment horizontal="center" vertical="center"/>
    </xf>
    <xf numFmtId="0" fontId="48" fillId="26" borderId="58" xfId="41" quotePrefix="1" applyNumberFormat="1" applyFont="1" applyFill="1" applyBorder="1" applyAlignment="1" applyProtection="1">
      <alignment horizontal="center" vertical="center"/>
    </xf>
    <xf numFmtId="0" fontId="48" fillId="26" borderId="58" xfId="41" applyFont="1" applyFill="1" applyBorder="1" applyAlignment="1" applyProtection="1">
      <alignment vertical="center" wrapText="1"/>
    </xf>
    <xf numFmtId="3" fontId="48" fillId="26" borderId="58" xfId="41" quotePrefix="1" applyNumberFormat="1" applyFont="1" applyFill="1" applyBorder="1" applyAlignment="1" applyProtection="1">
      <alignment horizontal="right" vertical="center"/>
      <protection hidden="1"/>
    </xf>
    <xf numFmtId="3" fontId="48" fillId="26" borderId="92" xfId="41" quotePrefix="1" applyNumberFormat="1" applyFont="1" applyFill="1" applyBorder="1" applyAlignment="1" applyProtection="1">
      <alignment horizontal="right" vertical="center"/>
      <protection hidden="1"/>
    </xf>
    <xf numFmtId="0" fontId="48" fillId="26" borderId="74" xfId="41" quotePrefix="1" applyNumberFormat="1" applyFont="1" applyFill="1" applyBorder="1" applyAlignment="1" applyProtection="1">
      <alignment horizontal="center" vertical="center"/>
    </xf>
    <xf numFmtId="0" fontId="48" fillId="26" borderId="20" xfId="41" quotePrefix="1" applyNumberFormat="1" applyFont="1" applyFill="1" applyBorder="1" applyAlignment="1" applyProtection="1">
      <alignment horizontal="center" vertical="center"/>
    </xf>
    <xf numFmtId="0" fontId="48" fillId="26" borderId="20" xfId="41" applyFont="1" applyFill="1" applyBorder="1" applyAlignment="1" applyProtection="1">
      <alignment vertical="center" wrapText="1"/>
    </xf>
    <xf numFmtId="3" fontId="48" fillId="26" borderId="20" xfId="41" quotePrefix="1" applyNumberFormat="1" applyFont="1" applyFill="1" applyBorder="1" applyAlignment="1" applyProtection="1">
      <alignment horizontal="right" vertical="center"/>
      <protection hidden="1"/>
    </xf>
    <xf numFmtId="3" fontId="48" fillId="26" borderId="75" xfId="41" quotePrefix="1" applyNumberFormat="1" applyFont="1" applyFill="1" applyBorder="1" applyAlignment="1" applyProtection="1">
      <alignment horizontal="right" vertical="center"/>
      <protection hidden="1"/>
    </xf>
    <xf numFmtId="0" fontId="5" fillId="0" borderId="74" xfId="41" quotePrefix="1" applyNumberFormat="1" applyFont="1" applyBorder="1" applyAlignment="1" applyProtection="1">
      <alignment horizontal="center" vertical="center"/>
    </xf>
    <xf numFmtId="0" fontId="5" fillId="0" borderId="20" xfId="41" quotePrefix="1" applyNumberFormat="1" applyFont="1" applyBorder="1" applyAlignment="1" applyProtection="1">
      <alignment horizontal="center" vertical="center"/>
    </xf>
    <xf numFmtId="0" fontId="5" fillId="0" borderId="20" xfId="41" applyFont="1" applyBorder="1" applyAlignment="1" applyProtection="1">
      <alignment vertical="center" wrapText="1"/>
    </xf>
    <xf numFmtId="3" fontId="5" fillId="0" borderId="20" xfId="41" quotePrefix="1" applyNumberFormat="1" applyFont="1" applyBorder="1" applyAlignment="1" applyProtection="1">
      <alignment horizontal="right" vertical="center"/>
      <protection locked="0"/>
    </xf>
    <xf numFmtId="3" fontId="5" fillId="0" borderId="75" xfId="41" quotePrefix="1" applyNumberFormat="1" applyFont="1" applyBorder="1" applyAlignment="1" applyProtection="1">
      <alignment horizontal="right" vertical="center"/>
      <protection locked="0"/>
    </xf>
    <xf numFmtId="0" fontId="32" fillId="0" borderId="20" xfId="41" quotePrefix="1" applyNumberFormat="1" applyFont="1" applyBorder="1" applyAlignment="1" applyProtection="1">
      <alignment horizontal="center" vertical="center" shrinkToFit="1"/>
    </xf>
    <xf numFmtId="0" fontId="32" fillId="0" borderId="20" xfId="41" applyFont="1" applyBorder="1" applyAlignment="1" applyProtection="1">
      <alignment vertical="center" wrapText="1" shrinkToFit="1"/>
    </xf>
    <xf numFmtId="3" fontId="32" fillId="0" borderId="20" xfId="41" quotePrefix="1" applyNumberFormat="1" applyFont="1" applyBorder="1" applyAlignment="1" applyProtection="1">
      <alignment horizontal="right" vertical="center" wrapText="1"/>
      <protection locked="0"/>
    </xf>
    <xf numFmtId="0" fontId="38" fillId="30" borderId="74" xfId="41" quotePrefix="1" applyNumberFormat="1" applyFont="1" applyFill="1" applyBorder="1" applyAlignment="1" applyProtection="1">
      <alignment horizontal="center" vertical="center"/>
    </xf>
    <xf numFmtId="0" fontId="38" fillId="26" borderId="20" xfId="41" applyFont="1" applyFill="1" applyBorder="1" applyAlignment="1" applyProtection="1">
      <alignment vertical="center" wrapText="1" shrinkToFit="1"/>
    </xf>
    <xf numFmtId="0" fontId="48" fillId="26" borderId="20" xfId="41" applyFont="1" applyFill="1" applyBorder="1" applyAlignment="1" applyProtection="1">
      <alignment vertical="center" wrapText="1" shrinkToFit="1"/>
    </xf>
    <xf numFmtId="3" fontId="48" fillId="26" borderId="20" xfId="41" applyNumberFormat="1" applyFont="1" applyFill="1" applyBorder="1" applyAlignment="1" applyProtection="1">
      <alignment horizontal="right" vertical="center"/>
      <protection hidden="1"/>
    </xf>
    <xf numFmtId="3" fontId="48" fillId="26" borderId="75" xfId="41" applyNumberFormat="1" applyFont="1" applyFill="1" applyBorder="1" applyAlignment="1" applyProtection="1">
      <alignment horizontal="right" vertical="center"/>
      <protection hidden="1"/>
    </xf>
    <xf numFmtId="0" fontId="5" fillId="0" borderId="20" xfId="41" quotePrefix="1" applyNumberFormat="1" applyFont="1" applyFill="1" applyBorder="1" applyAlignment="1" applyProtection="1">
      <alignment horizontal="center" vertical="center"/>
    </xf>
    <xf numFmtId="0" fontId="5" fillId="0" borderId="20" xfId="41" applyFont="1" applyFill="1" applyBorder="1" applyAlignment="1" applyProtection="1">
      <alignment vertical="center" wrapText="1"/>
    </xf>
    <xf numFmtId="3" fontId="5" fillId="0" borderId="20" xfId="41" quotePrefix="1" applyNumberFormat="1" applyFont="1" applyFill="1" applyBorder="1" applyAlignment="1" applyProtection="1">
      <alignment horizontal="right" vertical="center"/>
      <protection locked="0"/>
    </xf>
    <xf numFmtId="3" fontId="5" fillId="0" borderId="75" xfId="41" quotePrefix="1" applyNumberFormat="1" applyFont="1" applyFill="1" applyBorder="1" applyAlignment="1" applyProtection="1">
      <alignment horizontal="right" vertical="center"/>
      <protection locked="0"/>
    </xf>
    <xf numFmtId="0" fontId="20" fillId="0" borderId="0" xfId="41" applyFont="1" applyFill="1" applyBorder="1" applyAlignment="1" applyProtection="1">
      <alignment vertical="center"/>
    </xf>
    <xf numFmtId="0" fontId="48" fillId="26" borderId="20" xfId="41" applyFont="1" applyFill="1" applyBorder="1" applyAlignment="1" applyProtection="1">
      <alignment horizontal="center" vertical="center"/>
    </xf>
    <xf numFmtId="0" fontId="38" fillId="26" borderId="20" xfId="41" applyFont="1" applyFill="1" applyBorder="1" applyAlignment="1" applyProtection="1">
      <alignment vertical="center" wrapText="1"/>
    </xf>
    <xf numFmtId="0" fontId="5" fillId="0" borderId="20" xfId="41" applyFont="1" applyBorder="1" applyAlignment="1" applyProtection="1">
      <alignment horizontal="center" vertical="center" wrapText="1"/>
    </xf>
    <xf numFmtId="0" fontId="38" fillId="30" borderId="20" xfId="41" quotePrefix="1" applyNumberFormat="1" applyFont="1" applyFill="1" applyBorder="1" applyAlignment="1" applyProtection="1">
      <alignment horizontal="center" vertical="center"/>
    </xf>
    <xf numFmtId="0" fontId="48" fillId="0" borderId="20" xfId="41" applyFont="1" applyBorder="1" applyAlignment="1" applyProtection="1">
      <alignment vertical="center" wrapText="1"/>
    </xf>
    <xf numFmtId="0" fontId="38" fillId="30" borderId="20" xfId="41" applyFont="1" applyFill="1" applyBorder="1" applyAlignment="1" applyProtection="1">
      <alignment vertical="center" wrapText="1"/>
    </xf>
    <xf numFmtId="3" fontId="48" fillId="30" borderId="20" xfId="41" quotePrefix="1" applyNumberFormat="1" applyFont="1" applyFill="1" applyBorder="1" applyAlignment="1" applyProtection="1">
      <alignment horizontal="right" vertical="center"/>
      <protection hidden="1"/>
    </xf>
    <xf numFmtId="0" fontId="5" fillId="0" borderId="20" xfId="41" quotePrefix="1" applyNumberFormat="1" applyFont="1" applyBorder="1" applyAlignment="1" applyProtection="1">
      <alignment horizontal="center" vertical="center" shrinkToFit="1"/>
    </xf>
    <xf numFmtId="0" fontId="5" fillId="0" borderId="20" xfId="41" applyFont="1" applyBorder="1" applyAlignment="1" applyProtection="1">
      <alignment vertical="center" wrapText="1" shrinkToFit="1"/>
    </xf>
    <xf numFmtId="0" fontId="32" fillId="30" borderId="74" xfId="41" quotePrefix="1" applyNumberFormat="1" applyFont="1" applyFill="1" applyBorder="1" applyAlignment="1" applyProtection="1">
      <alignment horizontal="center" vertical="center"/>
    </xf>
    <xf numFmtId="0" fontId="5" fillId="26" borderId="20" xfId="41" quotePrefix="1" applyNumberFormat="1" applyFont="1" applyFill="1" applyBorder="1" applyAlignment="1" applyProtection="1">
      <alignment horizontal="center" vertical="center"/>
    </xf>
    <xf numFmtId="0" fontId="5" fillId="26" borderId="20" xfId="41" applyFont="1" applyFill="1" applyBorder="1" applyAlignment="1" applyProtection="1">
      <alignment vertical="center" wrapText="1"/>
    </xf>
    <xf numFmtId="0" fontId="48" fillId="26" borderId="76" xfId="41" applyFont="1" applyFill="1" applyBorder="1" applyAlignment="1" applyProtection="1">
      <alignment horizontal="center" vertical="center"/>
    </xf>
    <xf numFmtId="0" fontId="48" fillId="26" borderId="76" xfId="41" applyFont="1" applyFill="1" applyBorder="1" applyAlignment="1" applyProtection="1">
      <alignment vertical="center" wrapText="1"/>
    </xf>
    <xf numFmtId="3" fontId="48" fillId="26" borderId="76" xfId="41" quotePrefix="1" applyNumberFormat="1" applyFont="1" applyFill="1" applyBorder="1" applyAlignment="1" applyProtection="1">
      <alignment horizontal="right" vertical="center"/>
      <protection hidden="1"/>
    </xf>
    <xf numFmtId="3" fontId="48" fillId="26" borderId="77" xfId="41" quotePrefix="1" applyNumberFormat="1" applyFont="1" applyFill="1" applyBorder="1" applyAlignment="1" applyProtection="1">
      <alignment horizontal="right" vertical="center"/>
      <protection hidden="1"/>
    </xf>
    <xf numFmtId="0" fontId="36" fillId="0" borderId="93" xfId="41" applyFont="1" applyBorder="1" applyAlignment="1" applyProtection="1">
      <alignment horizontal="center" vertical="center"/>
    </xf>
    <xf numFmtId="0" fontId="36" fillId="0" borderId="0" xfId="41" applyFont="1" applyBorder="1" applyAlignment="1" applyProtection="1">
      <alignment horizontal="center" vertical="center"/>
    </xf>
    <xf numFmtId="0" fontId="36" fillId="0" borderId="0" xfId="41" applyFont="1" applyBorder="1" applyAlignment="1" applyProtection="1">
      <alignment horizontal="right" vertical="center"/>
    </xf>
    <xf numFmtId="0" fontId="20" fillId="0" borderId="93" xfId="41" applyFont="1" applyBorder="1" applyAlignment="1" applyProtection="1">
      <alignment horizontal="center" vertical="center"/>
    </xf>
    <xf numFmtId="0" fontId="20" fillId="0" borderId="0" xfId="41" applyFont="1" applyBorder="1" applyAlignment="1" applyProtection="1">
      <alignment horizontal="center" vertical="center"/>
    </xf>
    <xf numFmtId="0" fontId="20" fillId="0" borderId="0" xfId="41" applyFont="1" applyBorder="1" applyAlignment="1" applyProtection="1">
      <alignment horizontal="right" vertical="center"/>
    </xf>
    <xf numFmtId="14" fontId="34" fillId="0" borderId="40" xfId="44" applyNumberFormat="1" applyFont="1" applyBorder="1" applyAlignment="1">
      <alignment horizontal="right"/>
    </xf>
    <xf numFmtId="49" fontId="34" fillId="0" borderId="40" xfId="44" applyNumberFormat="1" applyFont="1" applyBorder="1" applyAlignment="1">
      <alignment horizontal="right"/>
    </xf>
    <xf numFmtId="3" fontId="20" fillId="0" borderId="16" xfId="44" applyNumberFormat="1" applyFont="1" applyBorder="1" applyAlignment="1" applyProtection="1">
      <alignment vertical="center"/>
      <protection hidden="1"/>
    </xf>
    <xf numFmtId="3" fontId="20" fillId="0" borderId="17" xfId="44" applyNumberFormat="1" applyFont="1" applyBorder="1" applyAlignment="1" applyProtection="1">
      <alignment vertical="center"/>
      <protection hidden="1"/>
    </xf>
    <xf numFmtId="49" fontId="38" fillId="0" borderId="17" xfId="43" applyNumberFormat="1" applyFont="1" applyBorder="1" applyAlignment="1">
      <alignment horizontal="center" vertical="center" wrapText="1"/>
    </xf>
    <xf numFmtId="0" fontId="38" fillId="0" borderId="18" xfId="43" applyNumberFormat="1" applyFont="1" applyBorder="1" applyAlignment="1">
      <alignment horizontal="center" vertical="center" wrapText="1"/>
    </xf>
    <xf numFmtId="3" fontId="20" fillId="0" borderId="19" xfId="44" applyNumberFormat="1" applyFont="1" applyBorder="1" applyAlignment="1" applyProtection="1">
      <alignment vertical="center"/>
      <protection hidden="1"/>
    </xf>
    <xf numFmtId="3" fontId="20" fillId="0" borderId="20" xfId="44" applyNumberFormat="1" applyFont="1" applyBorder="1" applyAlignment="1" applyProtection="1">
      <alignment vertical="center"/>
      <protection hidden="1"/>
    </xf>
    <xf numFmtId="49" fontId="38" fillId="0" borderId="20" xfId="43" applyNumberFormat="1" applyFont="1" applyBorder="1" applyAlignment="1">
      <alignment horizontal="center" vertical="center" wrapText="1"/>
    </xf>
    <xf numFmtId="0" fontId="38" fillId="0" borderId="21" xfId="43" applyNumberFormat="1" applyFont="1" applyBorder="1" applyAlignment="1">
      <alignment horizontal="center" vertical="center" wrapText="1"/>
    </xf>
    <xf numFmtId="49" fontId="32" fillId="0" borderId="20" xfId="43" applyNumberFormat="1" applyFont="1" applyBorder="1" applyAlignment="1">
      <alignment horizontal="center" vertical="center" wrapText="1"/>
    </xf>
    <xf numFmtId="0" fontId="32" fillId="0" borderId="21" xfId="43" applyNumberFormat="1" applyFont="1" applyBorder="1" applyAlignment="1">
      <alignment horizontal="center" vertical="center" wrapText="1"/>
    </xf>
    <xf numFmtId="3" fontId="20" fillId="0" borderId="59" xfId="44" applyNumberFormat="1" applyFont="1" applyBorder="1" applyAlignment="1" applyProtection="1">
      <alignment vertical="center"/>
      <protection hidden="1"/>
    </xf>
    <xf numFmtId="3" fontId="20" fillId="0" borderId="58" xfId="44" applyNumberFormat="1" applyFont="1" applyBorder="1" applyAlignment="1" applyProtection="1">
      <alignment vertical="center"/>
      <protection hidden="1"/>
    </xf>
    <xf numFmtId="0" fontId="39" fillId="0" borderId="58" xfId="44" applyFont="1" applyBorder="1" applyAlignment="1">
      <alignment vertical="center" wrapText="1"/>
    </xf>
    <xf numFmtId="49" fontId="38" fillId="0" borderId="58" xfId="43" applyNumberFormat="1" applyFont="1" applyBorder="1" applyAlignment="1">
      <alignment horizontal="center" vertical="center" wrapText="1"/>
    </xf>
    <xf numFmtId="0" fontId="38" fillId="0" borderId="78" xfId="43" applyNumberFormat="1" applyFont="1" applyBorder="1" applyAlignment="1">
      <alignment horizontal="center" vertical="center" wrapText="1"/>
    </xf>
    <xf numFmtId="0" fontId="38" fillId="0" borderId="54" xfId="44" applyFont="1" applyBorder="1" applyAlignment="1">
      <alignment horizontal="center"/>
    </xf>
    <xf numFmtId="0" fontId="2" fillId="0" borderId="51" xfId="1" applyBorder="1" applyAlignment="1">
      <alignment horizontal="center" vertical="center" wrapText="1"/>
    </xf>
    <xf numFmtId="0" fontId="2" fillId="0" borderId="40" xfId="1" applyBorder="1" applyAlignment="1">
      <alignment horizontal="center" vertical="center" wrapText="1"/>
    </xf>
    <xf numFmtId="0" fontId="39" fillId="0" borderId="20" xfId="44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38" fillId="0" borderId="12" xfId="44" applyFont="1" applyBorder="1" applyAlignment="1">
      <alignment horizontal="center" vertical="center" wrapText="1"/>
    </xf>
    <xf numFmtId="0" fontId="38" fillId="0" borderId="11" xfId="44" applyFont="1" applyBorder="1" applyAlignment="1">
      <alignment horizontal="center" vertical="center" wrapText="1"/>
    </xf>
    <xf numFmtId="0" fontId="38" fillId="0" borderId="10" xfId="44" applyFont="1" applyBorder="1" applyAlignment="1">
      <alignment horizontal="center" vertical="center" wrapText="1"/>
    </xf>
    <xf numFmtId="0" fontId="38" fillId="0" borderId="63" xfId="44" applyFont="1" applyBorder="1" applyAlignment="1">
      <alignment horizontal="center" vertical="center" wrapText="1"/>
    </xf>
    <xf numFmtId="0" fontId="38" fillId="0" borderId="14" xfId="44" applyFont="1" applyBorder="1" applyAlignment="1">
      <alignment horizontal="center" vertical="center" wrapText="1"/>
    </xf>
    <xf numFmtId="0" fontId="38" fillId="0" borderId="61" xfId="44" applyFont="1" applyBorder="1" applyAlignment="1">
      <alignment horizontal="center" vertical="center" wrapText="1"/>
    </xf>
    <xf numFmtId="0" fontId="39" fillId="0" borderId="58" xfId="44" applyFont="1" applyBorder="1" applyAlignment="1">
      <alignment horizontal="center" vertical="center" wrapText="1"/>
    </xf>
    <xf numFmtId="49" fontId="38" fillId="0" borderId="42" xfId="43" applyNumberFormat="1" applyFont="1" applyBorder="1" applyAlignment="1">
      <alignment horizontal="center" vertical="center" wrapText="1"/>
    </xf>
    <xf numFmtId="49" fontId="38" fillId="0" borderId="0" xfId="43" applyNumberFormat="1" applyFont="1" applyBorder="1" applyAlignment="1">
      <alignment horizontal="left" vertical="center" wrapText="1"/>
    </xf>
    <xf numFmtId="49" fontId="38" fillId="0" borderId="0" xfId="43" applyNumberFormat="1" applyFont="1" applyBorder="1" applyAlignment="1">
      <alignment horizontal="center" vertical="center" wrapText="1"/>
    </xf>
    <xf numFmtId="49" fontId="5" fillId="0" borderId="17" xfId="43" applyNumberFormat="1" applyFont="1" applyBorder="1" applyAlignment="1">
      <alignment horizontal="center" vertical="center" wrapText="1"/>
    </xf>
    <xf numFmtId="0" fontId="5" fillId="0" borderId="18" xfId="43" applyNumberFormat="1" applyFont="1" applyBorder="1" applyAlignment="1">
      <alignment horizontal="center" vertical="center" wrapText="1"/>
    </xf>
    <xf numFmtId="49" fontId="5" fillId="0" borderId="20" xfId="43" applyNumberFormat="1" applyFont="1" applyBorder="1" applyAlignment="1">
      <alignment horizontal="center" vertical="center" wrapText="1"/>
    </xf>
    <xf numFmtId="0" fontId="5" fillId="0" borderId="21" xfId="43" applyNumberFormat="1" applyFont="1" applyBorder="1" applyAlignment="1">
      <alignment horizontal="center" vertical="center" wrapText="1"/>
    </xf>
    <xf numFmtId="0" fontId="31" fillId="0" borderId="58" xfId="44" applyFont="1" applyBorder="1" applyAlignment="1">
      <alignment vertical="center" wrapText="1"/>
    </xf>
    <xf numFmtId="0" fontId="32" fillId="0" borderId="58" xfId="44" applyFont="1" applyBorder="1" applyAlignment="1">
      <alignment horizontal="center" vertical="center" wrapText="1"/>
    </xf>
    <xf numFmtId="49" fontId="32" fillId="0" borderId="58" xfId="43" applyNumberFormat="1" applyFont="1" applyBorder="1" applyAlignment="1">
      <alignment horizontal="center" vertical="center" wrapText="1"/>
    </xf>
    <xf numFmtId="0" fontId="32" fillId="0" borderId="78" xfId="43" applyNumberFormat="1" applyFont="1" applyBorder="1" applyAlignment="1">
      <alignment horizontal="center" vertical="center" wrapText="1"/>
    </xf>
    <xf numFmtId="1" fontId="38" fillId="0" borderId="17" xfId="44" applyNumberFormat="1" applyFont="1" applyBorder="1" applyAlignment="1">
      <alignment horizontal="center"/>
    </xf>
    <xf numFmtId="0" fontId="38" fillId="0" borderId="49" xfId="44" applyFont="1" applyBorder="1" applyAlignment="1">
      <alignment horizontal="center" vertical="center" wrapText="1"/>
    </xf>
    <xf numFmtId="0" fontId="38" fillId="0" borderId="48" xfId="44" applyFont="1" applyBorder="1" applyAlignment="1">
      <alignment horizontal="center" vertical="center" wrapText="1"/>
    </xf>
    <xf numFmtId="0" fontId="39" fillId="0" borderId="51" xfId="44" applyFont="1" applyBorder="1" applyAlignment="1">
      <alignment horizontal="center" vertical="center" wrapText="1"/>
    </xf>
    <xf numFmtId="0" fontId="39" fillId="0" borderId="40" xfId="44" applyFont="1" applyBorder="1" applyAlignment="1">
      <alignment horizontal="center" vertical="center" wrapText="1"/>
    </xf>
    <xf numFmtId="0" fontId="39" fillId="0" borderId="48" xfId="44" applyFont="1" applyBorder="1" applyAlignment="1">
      <alignment horizontal="center" vertical="center" wrapText="1"/>
    </xf>
    <xf numFmtId="0" fontId="38" fillId="0" borderId="32" xfId="44" applyFont="1" applyBorder="1" applyAlignment="1">
      <alignment horizontal="center" vertical="center" wrapText="1"/>
    </xf>
    <xf numFmtId="0" fontId="39" fillId="0" borderId="13" xfId="44" applyFont="1" applyBorder="1" applyAlignment="1">
      <alignment horizontal="center" vertical="center" wrapText="1"/>
    </xf>
    <xf numFmtId="0" fontId="39" fillId="0" borderId="0" xfId="44" applyFont="1" applyBorder="1" applyAlignment="1">
      <alignment horizontal="center" vertical="center" wrapText="1"/>
    </xf>
    <xf numFmtId="0" fontId="39" fillId="0" borderId="15" xfId="44" applyFont="1" applyBorder="1" applyAlignment="1">
      <alignment horizontal="center" vertical="center" wrapText="1"/>
    </xf>
    <xf numFmtId="0" fontId="32" fillId="0" borderId="13" xfId="44" applyFont="1" applyBorder="1" applyAlignment="1">
      <alignment horizontal="center" vertical="center" wrapText="1"/>
    </xf>
    <xf numFmtId="0" fontId="32" fillId="0" borderId="0" xfId="44" applyFont="1" applyBorder="1" applyAlignment="1">
      <alignment horizontal="center" vertical="center" wrapText="1"/>
    </xf>
    <xf numFmtId="0" fontId="32" fillId="0" borderId="47" xfId="44" applyFont="1" applyBorder="1" applyAlignment="1">
      <alignment horizontal="center" vertical="center" wrapText="1"/>
    </xf>
    <xf numFmtId="0" fontId="38" fillId="0" borderId="62" xfId="44" applyFont="1" applyBorder="1" applyAlignment="1">
      <alignment horizontal="center" vertical="center" wrapText="1"/>
    </xf>
    <xf numFmtId="0" fontId="38" fillId="0" borderId="94" xfId="44" applyFont="1" applyBorder="1" applyAlignment="1">
      <alignment horizontal="center" vertical="center" wrapText="1"/>
    </xf>
    <xf numFmtId="0" fontId="38" fillId="0" borderId="95" xfId="44" applyFont="1" applyBorder="1" applyAlignment="1">
      <alignment horizontal="center" vertical="center" wrapText="1"/>
    </xf>
    <xf numFmtId="0" fontId="38" fillId="0" borderId="96" xfId="44" applyFont="1" applyBorder="1" applyAlignment="1">
      <alignment horizontal="center" vertical="center" wrapText="1"/>
    </xf>
    <xf numFmtId="0" fontId="39" fillId="0" borderId="45" xfId="44" applyFont="1" applyBorder="1" applyAlignment="1">
      <alignment horizontal="center" vertical="center" wrapText="1"/>
    </xf>
    <xf numFmtId="0" fontId="39" fillId="0" borderId="44" xfId="44" applyFont="1" applyBorder="1" applyAlignment="1">
      <alignment horizontal="center" vertical="center" wrapText="1"/>
    </xf>
    <xf numFmtId="0" fontId="39" fillId="0" borderId="46" xfId="44" applyFont="1" applyBorder="1" applyAlignment="1">
      <alignment horizontal="center" vertical="center" wrapText="1"/>
    </xf>
    <xf numFmtId="0" fontId="32" fillId="0" borderId="45" xfId="44" applyFont="1" applyBorder="1" applyAlignment="1">
      <alignment horizontal="center" vertical="center" wrapText="1"/>
    </xf>
    <xf numFmtId="0" fontId="32" fillId="0" borderId="44" xfId="44" applyFont="1" applyBorder="1" applyAlignment="1">
      <alignment horizontal="center" vertical="center" wrapText="1"/>
    </xf>
    <xf numFmtId="0" fontId="5" fillId="0" borderId="17" xfId="44" applyFont="1" applyBorder="1" applyAlignment="1">
      <alignment horizontal="center" vertical="center" wrapText="1"/>
    </xf>
    <xf numFmtId="0" fontId="2" fillId="32" borderId="0" xfId="1" applyFill="1" applyAlignment="1"/>
    <xf numFmtId="3" fontId="20" fillId="32" borderId="19" xfId="44" applyNumberFormat="1" applyFont="1" applyFill="1" applyBorder="1" applyAlignment="1" applyProtection="1">
      <alignment vertical="center"/>
      <protection hidden="1"/>
    </xf>
    <xf numFmtId="3" fontId="20" fillId="32" borderId="20" xfId="44" applyNumberFormat="1" applyFont="1" applyFill="1" applyBorder="1" applyAlignment="1" applyProtection="1">
      <alignment vertical="center"/>
      <protection hidden="1"/>
    </xf>
    <xf numFmtId="0" fontId="39" fillId="32" borderId="20" xfId="44" applyFont="1" applyFill="1" applyBorder="1" applyAlignment="1">
      <alignment vertical="center" wrapText="1"/>
    </xf>
    <xf numFmtId="0" fontId="38" fillId="32" borderId="20" xfId="44" applyFont="1" applyFill="1" applyBorder="1" applyAlignment="1">
      <alignment horizontal="center" vertical="center" wrapText="1"/>
    </xf>
    <xf numFmtId="49" fontId="5" fillId="32" borderId="20" xfId="43" applyNumberFormat="1" applyFont="1" applyFill="1" applyBorder="1" applyAlignment="1">
      <alignment horizontal="center" vertical="center" wrapText="1"/>
    </xf>
    <xf numFmtId="0" fontId="5" fillId="32" borderId="21" xfId="43" applyNumberFormat="1" applyFont="1" applyFill="1" applyBorder="1" applyAlignment="1">
      <alignment horizontal="center" vertical="center" wrapText="1"/>
    </xf>
    <xf numFmtId="0" fontId="31" fillId="32" borderId="20" xfId="44" applyFont="1" applyFill="1" applyBorder="1" applyAlignment="1">
      <alignment horizontal="left" vertical="center" wrapText="1"/>
    </xf>
    <xf numFmtId="0" fontId="32" fillId="32" borderId="20" xfId="44" applyFont="1" applyFill="1" applyBorder="1" applyAlignment="1">
      <alignment horizontal="center" vertical="center" wrapText="1"/>
    </xf>
    <xf numFmtId="0" fontId="49" fillId="32" borderId="20" xfId="44" applyFont="1" applyFill="1" applyBorder="1" applyAlignment="1">
      <alignment horizontal="left" vertical="center" wrapText="1"/>
    </xf>
    <xf numFmtId="0" fontId="48" fillId="32" borderId="20" xfId="44" applyFont="1" applyFill="1" applyBorder="1" applyAlignment="1">
      <alignment horizontal="center" vertical="center" wrapText="1"/>
    </xf>
    <xf numFmtId="0" fontId="38" fillId="32" borderId="20" xfId="43" applyNumberFormat="1" applyFont="1" applyFill="1" applyBorder="1" applyAlignment="1">
      <alignment horizontal="center" vertical="center" wrapText="1"/>
    </xf>
    <xf numFmtId="0" fontId="38" fillId="32" borderId="21" xfId="43" applyNumberFormat="1" applyFont="1" applyFill="1" applyBorder="1" applyAlignment="1">
      <alignment horizontal="center" vertical="center" wrapText="1"/>
    </xf>
    <xf numFmtId="0" fontId="31" fillId="32" borderId="20" xfId="44" applyFont="1" applyFill="1" applyBorder="1" applyAlignment="1">
      <alignment vertical="center" wrapText="1"/>
    </xf>
    <xf numFmtId="49" fontId="32" fillId="32" borderId="20" xfId="43" applyNumberFormat="1" applyFont="1" applyFill="1" applyBorder="1" applyAlignment="1">
      <alignment horizontal="center" vertical="center" wrapText="1"/>
    </xf>
    <xf numFmtId="0" fontId="32" fillId="32" borderId="21" xfId="43" applyNumberFormat="1" applyFont="1" applyFill="1" applyBorder="1" applyAlignment="1">
      <alignment horizontal="center" vertical="center" wrapText="1"/>
    </xf>
    <xf numFmtId="0" fontId="49" fillId="32" borderId="20" xfId="44" applyFont="1" applyFill="1" applyBorder="1" applyAlignment="1">
      <alignment vertical="center" wrapText="1"/>
    </xf>
    <xf numFmtId="49" fontId="38" fillId="32" borderId="20" xfId="43" applyNumberFormat="1" applyFont="1" applyFill="1" applyBorder="1" applyAlignment="1">
      <alignment horizontal="center" vertical="center" wrapText="1"/>
    </xf>
    <xf numFmtId="0" fontId="31" fillId="0" borderId="17" xfId="44" applyFont="1" applyBorder="1" applyAlignment="1">
      <alignment vertical="center" wrapText="1"/>
    </xf>
    <xf numFmtId="0" fontId="32" fillId="0" borderId="17" xfId="44" applyFont="1" applyBorder="1" applyAlignment="1">
      <alignment horizontal="center" vertical="center" wrapText="1"/>
    </xf>
    <xf numFmtId="49" fontId="32" fillId="0" borderId="17" xfId="43" applyNumberFormat="1" applyFont="1" applyBorder="1" applyAlignment="1">
      <alignment horizontal="center" vertical="center" wrapText="1"/>
    </xf>
    <xf numFmtId="0" fontId="32" fillId="0" borderId="18" xfId="43" applyNumberFormat="1" applyFont="1" applyBorder="1" applyAlignment="1">
      <alignment horizontal="center" vertical="center" wrapText="1"/>
    </xf>
    <xf numFmtId="49" fontId="48" fillId="0" borderId="20" xfId="43" applyNumberFormat="1" applyFont="1" applyBorder="1" applyAlignment="1">
      <alignment horizontal="center" vertical="center" wrapText="1"/>
    </xf>
    <xf numFmtId="0" fontId="48" fillId="0" borderId="21" xfId="43" applyNumberFormat="1" applyFont="1" applyBorder="1" applyAlignment="1">
      <alignment horizontal="center" vertical="center" wrapText="1"/>
    </xf>
    <xf numFmtId="49" fontId="48" fillId="0" borderId="58" xfId="43" applyNumberFormat="1" applyFont="1" applyBorder="1" applyAlignment="1">
      <alignment horizontal="center" vertical="center" wrapText="1"/>
    </xf>
    <xf numFmtId="0" fontId="48" fillId="0" borderId="78" xfId="43" applyNumberFormat="1" applyFont="1" applyBorder="1" applyAlignment="1">
      <alignment horizontal="center" vertical="center" wrapText="1"/>
    </xf>
    <xf numFmtId="0" fontId="50" fillId="0" borderId="58" xfId="44" applyFont="1" applyBorder="1" applyAlignment="1">
      <alignment vertical="center" wrapText="1"/>
    </xf>
    <xf numFmtId="0" fontId="5" fillId="0" borderId="58" xfId="44" applyFont="1" applyBorder="1" applyAlignment="1">
      <alignment horizontal="center" vertical="center" wrapText="1"/>
    </xf>
    <xf numFmtId="49" fontId="5" fillId="0" borderId="58" xfId="43" applyNumberFormat="1" applyFont="1" applyBorder="1" applyAlignment="1">
      <alignment horizontal="center" vertical="center" wrapText="1"/>
    </xf>
    <xf numFmtId="0" fontId="5" fillId="0" borderId="78" xfId="43" applyNumberFormat="1" applyFont="1" applyBorder="1" applyAlignment="1">
      <alignment horizontal="center" vertical="center" wrapText="1"/>
    </xf>
    <xf numFmtId="0" fontId="38" fillId="0" borderId="57" xfId="44" applyFont="1" applyBorder="1" applyAlignment="1">
      <alignment horizontal="center" wrapText="1"/>
    </xf>
    <xf numFmtId="0" fontId="38" fillId="0" borderId="54" xfId="44" applyFont="1" applyBorder="1" applyAlignment="1">
      <alignment horizontal="center" wrapText="1"/>
    </xf>
    <xf numFmtId="0" fontId="38" fillId="0" borderId="56" xfId="44" applyFont="1" applyBorder="1" applyAlignment="1">
      <alignment horizontal="center" wrapText="1"/>
    </xf>
    <xf numFmtId="0" fontId="38" fillId="0" borderId="55" xfId="44" applyFont="1" applyBorder="1" applyAlignment="1">
      <alignment horizontal="center" wrapText="1"/>
    </xf>
    <xf numFmtId="0" fontId="38" fillId="0" borderId="55" xfId="44" applyFont="1" applyBorder="1" applyAlignment="1">
      <alignment horizontal="center"/>
    </xf>
    <xf numFmtId="0" fontId="35" fillId="0" borderId="51" xfId="44" applyFont="1" applyBorder="1"/>
    <xf numFmtId="0" fontId="35" fillId="0" borderId="40" xfId="44" applyFont="1" applyBorder="1"/>
    <xf numFmtId="0" fontId="35" fillId="0" borderId="13" xfId="44" applyFont="1" applyBorder="1"/>
    <xf numFmtId="0" fontId="35" fillId="0" borderId="0" xfId="44" applyFont="1" applyBorder="1"/>
    <xf numFmtId="0" fontId="35" fillId="0" borderId="45" xfId="44" applyFont="1" applyBorder="1"/>
    <xf numFmtId="0" fontId="35" fillId="0" borderId="44" xfId="44" applyFont="1" applyBorder="1"/>
    <xf numFmtId="0" fontId="49" fillId="0" borderId="56" xfId="44" applyFont="1" applyBorder="1" applyAlignment="1">
      <alignment horizontal="center" wrapText="1"/>
    </xf>
    <xf numFmtId="0" fontId="32" fillId="0" borderId="17" xfId="43" applyNumberFormat="1" applyFont="1" applyBorder="1" applyAlignment="1">
      <alignment horizontal="center" vertical="center" wrapText="1"/>
    </xf>
    <xf numFmtId="0" fontId="32" fillId="0" borderId="20" xfId="43" applyNumberFormat="1" applyFont="1" applyBorder="1" applyAlignment="1">
      <alignment horizontal="center" vertical="center" wrapText="1"/>
    </xf>
    <xf numFmtId="0" fontId="38" fillId="0" borderId="20" xfId="43" applyNumberFormat="1" applyFont="1" applyBorder="1" applyAlignment="1">
      <alignment horizontal="center" vertical="center" wrapText="1"/>
    </xf>
    <xf numFmtId="0" fontId="31" fillId="0" borderId="20" xfId="44" applyFont="1" applyBorder="1" applyAlignment="1">
      <alignment horizontal="left" vertical="center" wrapText="1"/>
    </xf>
    <xf numFmtId="49" fontId="48" fillId="0" borderId="17" xfId="43" applyNumberFormat="1" applyFont="1" applyBorder="1" applyAlignment="1">
      <alignment horizontal="center" vertical="center" wrapText="1"/>
    </xf>
    <xf numFmtId="0" fontId="48" fillId="0" borderId="18" xfId="43" applyNumberFormat="1" applyFont="1" applyBorder="1" applyAlignment="1">
      <alignment horizontal="center" vertical="center" wrapText="1"/>
    </xf>
    <xf numFmtId="0" fontId="48" fillId="0" borderId="20" xfId="43" applyNumberFormat="1" applyFont="1" applyBorder="1" applyAlignment="1">
      <alignment horizontal="center" vertical="center" wrapText="1"/>
    </xf>
    <xf numFmtId="3" fontId="20" fillId="0" borderId="22" xfId="44" applyNumberFormat="1" applyFont="1" applyBorder="1" applyAlignment="1" applyProtection="1">
      <alignment vertical="center"/>
      <protection hidden="1"/>
    </xf>
    <xf numFmtId="3" fontId="20" fillId="0" borderId="23" xfId="44" applyNumberFormat="1" applyFont="1" applyBorder="1" applyAlignment="1" applyProtection="1">
      <alignment vertical="center"/>
      <protection hidden="1"/>
    </xf>
    <xf numFmtId="0" fontId="38" fillId="0" borderId="23" xfId="43" applyNumberFormat="1" applyFont="1" applyBorder="1" applyAlignment="1">
      <alignment horizontal="center" vertical="center" wrapText="1"/>
    </xf>
    <xf numFmtId="0" fontId="38" fillId="0" borderId="24" xfId="43" applyNumberFormat="1" applyFont="1" applyBorder="1" applyAlignment="1">
      <alignment horizontal="center" vertical="center" wrapText="1"/>
    </xf>
    <xf numFmtId="0" fontId="32" fillId="0" borderId="0" xfId="44" applyFont="1" applyBorder="1" applyAlignment="1">
      <alignment horizontal="right"/>
    </xf>
    <xf numFmtId="0" fontId="48" fillId="0" borderId="0" xfId="44" applyFont="1" applyAlignment="1">
      <alignment horizontal="left" vertical="center"/>
    </xf>
    <xf numFmtId="0" fontId="47" fillId="0" borderId="0" xfId="44" applyFont="1" applyBorder="1" applyAlignment="1">
      <alignment horizontal="center"/>
    </xf>
    <xf numFmtId="49" fontId="47" fillId="0" borderId="0" xfId="44" applyNumberFormat="1" applyFont="1" applyBorder="1" applyAlignment="1">
      <alignment horizontal="center"/>
    </xf>
    <xf numFmtId="0" fontId="45" fillId="0" borderId="0" xfId="44" applyFont="1" applyAlignment="1">
      <alignment horizontal="center"/>
    </xf>
    <xf numFmtId="0" fontId="37" fillId="0" borderId="0" xfId="44" applyFont="1" applyAlignment="1">
      <alignment horizontal="center" vertical="center"/>
    </xf>
    <xf numFmtId="0" fontId="31" fillId="0" borderId="0" xfId="44" applyFont="1" applyAlignment="1">
      <alignment vertical="center"/>
    </xf>
    <xf numFmtId="0" fontId="33" fillId="0" borderId="0" xfId="44" applyFont="1" applyBorder="1" applyAlignment="1">
      <alignment horizontal="center"/>
    </xf>
    <xf numFmtId="0" fontId="29" fillId="0" borderId="0" xfId="1" applyFont="1" applyFill="1" applyBorder="1" applyAlignment="1"/>
    <xf numFmtId="0" fontId="2" fillId="0" borderId="0" xfId="1" applyAlignment="1" applyProtection="1">
      <protection hidden="1"/>
    </xf>
    <xf numFmtId="0" fontId="2" fillId="0" borderId="0" xfId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0" fontId="61" fillId="0" borderId="0" xfId="40" applyFont="1" applyAlignment="1"/>
    <xf numFmtId="0" fontId="61" fillId="27" borderId="0" xfId="40" applyFont="1" applyFill="1" applyAlignment="1" applyProtection="1">
      <alignment wrapText="1"/>
      <protection hidden="1"/>
    </xf>
    <xf numFmtId="0" fontId="61" fillId="0" borderId="0" xfId="40" applyFont="1" applyBorder="1" applyAlignment="1" applyProtection="1">
      <protection hidden="1"/>
    </xf>
    <xf numFmtId="0" fontId="62" fillId="0" borderId="0" xfId="40" applyFont="1" applyFill="1" applyBorder="1" applyAlignment="1" applyProtection="1">
      <protection hidden="1"/>
    </xf>
    <xf numFmtId="0" fontId="61" fillId="0" borderId="0" xfId="40" applyFont="1" applyAlignment="1" applyProtection="1">
      <protection hidden="1"/>
    </xf>
    <xf numFmtId="0" fontId="62" fillId="0" borderId="32" xfId="40" applyFont="1" applyFill="1" applyBorder="1" applyAlignment="1" applyProtection="1">
      <protection hidden="1"/>
    </xf>
    <xf numFmtId="0" fontId="63" fillId="28" borderId="16" xfId="40" applyFont="1" applyFill="1" applyBorder="1" applyAlignment="1" applyProtection="1">
      <alignment horizontal="center"/>
      <protection hidden="1"/>
    </xf>
    <xf numFmtId="0" fontId="63" fillId="28" borderId="17" xfId="40" applyFont="1" applyFill="1" applyBorder="1" applyAlignment="1" applyProtection="1">
      <alignment horizontal="center"/>
      <protection hidden="1"/>
    </xf>
    <xf numFmtId="1" fontId="63" fillId="28" borderId="18" xfId="40" applyNumberFormat="1" applyFont="1" applyFill="1" applyBorder="1" applyAlignment="1" applyProtection="1">
      <alignment horizontal="center"/>
      <protection hidden="1"/>
    </xf>
    <xf numFmtId="1" fontId="61" fillId="28" borderId="18" xfId="40" applyNumberFormat="1" applyFont="1" applyFill="1" applyBorder="1" applyAlignment="1" applyProtection="1">
      <alignment horizontal="center"/>
      <protection hidden="1"/>
    </xf>
    <xf numFmtId="0" fontId="64" fillId="0" borderId="0" xfId="40" applyFont="1" applyAlignment="1"/>
    <xf numFmtId="0" fontId="62" fillId="33" borderId="59" xfId="40" applyFont="1" applyFill="1" applyBorder="1" applyAlignment="1" applyProtection="1">
      <alignment horizontal="center"/>
      <protection hidden="1"/>
    </xf>
    <xf numFmtId="0" fontId="62" fillId="33" borderId="58" xfId="40" applyFont="1" applyFill="1" applyBorder="1" applyAlignment="1" applyProtection="1">
      <alignment horizontal="center"/>
      <protection hidden="1"/>
    </xf>
    <xf numFmtId="0" fontId="65" fillId="33" borderId="58" xfId="40" applyFont="1" applyFill="1" applyBorder="1" applyAlignment="1" applyProtection="1">
      <alignment horizontal="center"/>
      <protection hidden="1"/>
    </xf>
    <xf numFmtId="0" fontId="62" fillId="33" borderId="78" xfId="40" applyFont="1" applyFill="1" applyBorder="1" applyAlignment="1" applyProtection="1">
      <alignment horizontal="center"/>
      <protection hidden="1"/>
    </xf>
    <xf numFmtId="0" fontId="64" fillId="0" borderId="0" xfId="40" applyFont="1" applyAlignment="1" applyProtection="1">
      <protection hidden="1"/>
    </xf>
    <xf numFmtId="0" fontId="62" fillId="0" borderId="32" xfId="40" applyFont="1" applyFill="1" applyBorder="1" applyAlignment="1"/>
    <xf numFmtId="0" fontId="62" fillId="0" borderId="0" xfId="40" applyFont="1" applyAlignment="1"/>
    <xf numFmtId="0" fontId="55" fillId="0" borderId="0" xfId="1" applyFont="1" applyAlignment="1">
      <alignment horizontal="center"/>
    </xf>
    <xf numFmtId="0" fontId="61" fillId="0" borderId="0" xfId="40" applyFont="1" applyAlignment="1">
      <alignment horizontal="center"/>
    </xf>
    <xf numFmtId="0" fontId="61" fillId="0" borderId="32" xfId="40" applyFont="1" applyFill="1" applyBorder="1" applyAlignment="1">
      <alignment horizontal="center"/>
    </xf>
    <xf numFmtId="0" fontId="61" fillId="0" borderId="0" xfId="40" applyFont="1" applyBorder="1" applyAlignment="1">
      <alignment horizontal="center"/>
    </xf>
    <xf numFmtId="3" fontId="61" fillId="28" borderId="16" xfId="40" applyNumberFormat="1" applyFont="1" applyFill="1" applyBorder="1" applyAlignment="1">
      <alignment horizontal="center"/>
    </xf>
    <xf numFmtId="0" fontId="61" fillId="28" borderId="17" xfId="40" applyFont="1" applyFill="1" applyBorder="1" applyAlignment="1">
      <alignment horizontal="center"/>
    </xf>
    <xf numFmtId="3" fontId="61" fillId="28" borderId="18" xfId="40" applyNumberFormat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62" fillId="0" borderId="32" xfId="40" applyFont="1" applyFill="1" applyBorder="1" applyAlignment="1">
      <alignment horizontal="center"/>
    </xf>
    <xf numFmtId="0" fontId="62" fillId="0" borderId="0" xfId="40" applyFont="1" applyFill="1" applyBorder="1" applyAlignment="1">
      <alignment horizontal="center"/>
    </xf>
    <xf numFmtId="0" fontId="62" fillId="34" borderId="59" xfId="40" applyFont="1" applyFill="1" applyBorder="1" applyAlignment="1">
      <alignment horizontal="center"/>
    </xf>
    <xf numFmtId="0" fontId="62" fillId="33" borderId="58" xfId="40" applyFont="1" applyFill="1" applyBorder="1" applyAlignment="1">
      <alignment horizontal="center"/>
    </xf>
    <xf numFmtId="0" fontId="62" fillId="33" borderId="78" xfId="40" applyFont="1" applyFill="1" applyBorder="1" applyAlignment="1">
      <alignment horizontal="center"/>
    </xf>
    <xf numFmtId="0" fontId="62" fillId="0" borderId="0" xfId="40" applyFont="1" applyAlignment="1">
      <alignment horizontal="center"/>
    </xf>
    <xf numFmtId="0" fontId="19" fillId="0" borderId="0" xfId="1" applyFont="1" applyAlignment="1">
      <alignment horizontal="center"/>
    </xf>
    <xf numFmtId="3" fontId="61" fillId="28" borderId="17" xfId="40" applyNumberFormat="1" applyFont="1" applyFill="1" applyBorder="1" applyAlignment="1">
      <alignment horizontal="center"/>
    </xf>
    <xf numFmtId="0" fontId="61" fillId="0" borderId="0" xfId="40" applyFont="1" applyFill="1" applyBorder="1" applyAlignment="1">
      <alignment horizontal="center"/>
    </xf>
    <xf numFmtId="0" fontId="62" fillId="34" borderId="58" xfId="40" applyFont="1" applyFill="1" applyBorder="1" applyAlignment="1">
      <alignment horizontal="center"/>
    </xf>
    <xf numFmtId="0" fontId="62" fillId="34" borderId="78" xfId="40" applyFont="1" applyFill="1" applyBorder="1" applyAlignment="1">
      <alignment horizontal="center"/>
    </xf>
    <xf numFmtId="0" fontId="62" fillId="33" borderId="59" xfId="40" applyFont="1" applyFill="1" applyBorder="1" applyAlignment="1">
      <alignment horizontal="center"/>
    </xf>
    <xf numFmtId="0" fontId="62" fillId="0" borderId="32" xfId="40" applyFont="1" applyBorder="1" applyAlignment="1">
      <alignment horizontal="center"/>
    </xf>
    <xf numFmtId="0" fontId="61" fillId="0" borderId="32" xfId="40" applyFont="1" applyBorder="1" applyAlignment="1">
      <alignment horizontal="center"/>
    </xf>
    <xf numFmtId="0" fontId="62" fillId="33" borderId="97" xfId="40" applyFont="1" applyFill="1" applyBorder="1" applyAlignment="1">
      <alignment horizontal="center"/>
    </xf>
    <xf numFmtId="0" fontId="1" fillId="0" borderId="0" xfId="40"/>
    <xf numFmtId="0" fontId="29" fillId="0" borderId="32" xfId="40" applyFont="1" applyBorder="1" applyAlignment="1"/>
    <xf numFmtId="0" fontId="52" fillId="0" borderId="0" xfId="40" applyFont="1" applyBorder="1" applyAlignment="1">
      <alignment horizontal="center"/>
    </xf>
    <xf numFmtId="0" fontId="52" fillId="0" borderId="47" xfId="40" applyFont="1" applyBorder="1" applyAlignment="1">
      <alignment horizontal="center"/>
    </xf>
    <xf numFmtId="0" fontId="52" fillId="0" borderId="32" xfId="40" applyFont="1" applyBorder="1" applyAlignment="1">
      <alignment horizontal="center"/>
    </xf>
    <xf numFmtId="0" fontId="52" fillId="0" borderId="0" xfId="40" applyFont="1" applyAlignment="1">
      <alignment horizontal="center"/>
    </xf>
    <xf numFmtId="0" fontId="52" fillId="0" borderId="0" xfId="40" applyFont="1" applyBorder="1" applyAlignment="1">
      <alignment horizontal="center"/>
    </xf>
    <xf numFmtId="0" fontId="52" fillId="0" borderId="0" xfId="40" applyFont="1" applyAlignment="1">
      <alignment horizontal="center"/>
    </xf>
    <xf numFmtId="0" fontId="2" fillId="32" borderId="0" xfId="1" applyFill="1" applyBorder="1" applyAlignment="1"/>
    <xf numFmtId="0" fontId="66" fillId="0" borderId="0" xfId="1" applyFont="1" applyAlignment="1">
      <alignment horizontal="center" vertical="center"/>
    </xf>
    <xf numFmtId="0" fontId="66" fillId="0" borderId="0" xfId="1" applyFont="1" applyAlignment="1">
      <alignment horizontal="center" vertical="center"/>
    </xf>
    <xf numFmtId="0" fontId="23" fillId="0" borderId="0" xfId="1" applyFont="1">
      <alignment vertical="top"/>
    </xf>
    <xf numFmtId="0" fontId="66" fillId="33" borderId="0" xfId="1" applyFont="1" applyFill="1" applyAlignment="1">
      <alignment horizontal="center" vertical="center"/>
    </xf>
    <xf numFmtId="0" fontId="52" fillId="0" borderId="0" xfId="1" applyFont="1" applyAlignment="1">
      <alignment horizontal="right" vertical="center"/>
    </xf>
    <xf numFmtId="0" fontId="52" fillId="0" borderId="40" xfId="1" applyNumberFormat="1" applyFont="1" applyBorder="1" applyAlignment="1">
      <alignment horizontal="right" vertical="center"/>
    </xf>
    <xf numFmtId="0" fontId="55" fillId="0" borderId="40" xfId="1" applyNumberFormat="1" applyFont="1" applyBorder="1">
      <alignment vertical="top"/>
    </xf>
    <xf numFmtId="0" fontId="52" fillId="0" borderId="0" xfId="1" applyFont="1" applyAlignment="1">
      <alignment horizontal="center" vertical="center"/>
    </xf>
    <xf numFmtId="0" fontId="62" fillId="35" borderId="0" xfId="1" applyFont="1" applyFill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0" fontId="55" fillId="0" borderId="0" xfId="1" applyFont="1" applyAlignment="1">
      <alignment horizontal="center" vertical="center"/>
    </xf>
    <xf numFmtId="0" fontId="52" fillId="0" borderId="0" xfId="1" applyFont="1" applyAlignment="1">
      <alignment horizontal="right" vertical="center"/>
    </xf>
    <xf numFmtId="49" fontId="52" fillId="0" borderId="0" xfId="1" applyNumberFormat="1" applyFont="1" applyBorder="1" applyAlignment="1">
      <alignment horizontal="right" vertical="center"/>
    </xf>
    <xf numFmtId="0" fontId="52" fillId="0" borderId="0" xfId="1" applyFont="1" applyBorder="1" applyAlignment="1">
      <alignment horizontal="right" vertical="center"/>
    </xf>
    <xf numFmtId="0" fontId="55" fillId="0" borderId="0" xfId="1" applyFont="1" applyAlignment="1">
      <alignment horizontal="center" vertical="center"/>
    </xf>
    <xf numFmtId="0" fontId="62" fillId="35" borderId="0" xfId="1" applyFont="1" applyFill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67" fillId="0" borderId="0" xfId="1" applyFont="1" applyAlignment="1">
      <alignment horizontal="center"/>
    </xf>
    <xf numFmtId="0" fontId="67" fillId="0" borderId="0" xfId="1" applyFont="1">
      <alignment vertical="top"/>
    </xf>
    <xf numFmtId="0" fontId="52" fillId="0" borderId="98" xfId="1" applyFont="1" applyBorder="1" applyAlignment="1">
      <alignment horizontal="center"/>
    </xf>
    <xf numFmtId="0" fontId="52" fillId="0" borderId="99" xfId="1" applyFont="1" applyBorder="1" applyAlignment="1">
      <alignment horizontal="center"/>
    </xf>
    <xf numFmtId="0" fontId="52" fillId="0" borderId="100" xfId="1" applyFont="1" applyBorder="1" applyAlignment="1">
      <alignment horizontal="center"/>
    </xf>
    <xf numFmtId="0" fontId="52" fillId="0" borderId="24" xfId="1" applyFont="1" applyBorder="1" applyAlignment="1">
      <alignment horizontal="center"/>
    </xf>
    <xf numFmtId="0" fontId="52" fillId="0" borderId="23" xfId="1" applyFont="1" applyBorder="1" applyAlignment="1">
      <alignment horizontal="center"/>
    </xf>
    <xf numFmtId="0" fontId="52" fillId="0" borderId="22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52" fillId="0" borderId="18" xfId="1" applyFont="1" applyBorder="1" applyAlignment="1">
      <alignment horizontal="center"/>
    </xf>
    <xf numFmtId="3" fontId="67" fillId="0" borderId="17" xfId="1" applyNumberFormat="1" applyFont="1" applyBorder="1" applyAlignment="1">
      <alignment horizontal="center"/>
    </xf>
    <xf numFmtId="0" fontId="52" fillId="0" borderId="21" xfId="1" applyFont="1" applyBorder="1" applyAlignment="1">
      <alignment horizontal="center"/>
    </xf>
    <xf numFmtId="3" fontId="67" fillId="0" borderId="20" xfId="1" applyNumberFormat="1" applyFont="1" applyBorder="1">
      <alignment vertical="top"/>
    </xf>
    <xf numFmtId="3" fontId="67" fillId="0" borderId="17" xfId="1" applyNumberFormat="1" applyFont="1" applyBorder="1">
      <alignment vertical="top"/>
    </xf>
    <xf numFmtId="0" fontId="52" fillId="0" borderId="38" xfId="1" applyFont="1" applyBorder="1" applyAlignment="1">
      <alignment horizontal="center"/>
    </xf>
    <xf numFmtId="0" fontId="52" fillId="0" borderId="37" xfId="1" applyFont="1" applyBorder="1" applyAlignment="1">
      <alignment horizontal="center"/>
    </xf>
    <xf numFmtId="0" fontId="52" fillId="0" borderId="36" xfId="1" applyFont="1" applyBorder="1" applyAlignment="1">
      <alignment horizontal="center"/>
    </xf>
    <xf numFmtId="0" fontId="52" fillId="0" borderId="0" xfId="1" applyFont="1" applyAlignment="1">
      <alignment horizontal="right"/>
    </xf>
    <xf numFmtId="0" fontId="67" fillId="0" borderId="40" xfId="1" applyFont="1" applyBorder="1">
      <alignment vertical="top"/>
    </xf>
    <xf numFmtId="0" fontId="52" fillId="0" borderId="0" xfId="1" applyFont="1">
      <alignment vertical="top"/>
    </xf>
  </cellXfs>
  <cellStyles count="5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ad 3" xfId="52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1" builtinId="8"/>
    <cellStyle name="Input 2" xfId="35"/>
    <cellStyle name="Linked Cell 2" xfId="36"/>
    <cellStyle name="Neutral 2" xfId="37"/>
    <cellStyle name="Normal" xfId="0" builtinId="0"/>
    <cellStyle name="Normal 2" xfId="1"/>
    <cellStyle name="Normal 3" xfId="38"/>
    <cellStyle name="Normal 4" xfId="39"/>
    <cellStyle name="Normal 5" xfId="40"/>
    <cellStyle name="Normal_br.5" xfId="41"/>
    <cellStyle name="Normal_Obrazac2_nezavrsen" xfId="42"/>
    <cellStyle name="Normal_SviObrasci" xfId="43"/>
    <cellStyle name="Normal_Zavrsni2006" xfId="44"/>
    <cellStyle name="Note 2" xfId="45"/>
    <cellStyle name="Output 2" xfId="46"/>
    <cellStyle name="Style 1" xfId="47"/>
    <cellStyle name="Title 2" xfId="48"/>
    <cellStyle name="Total 2" xfId="49"/>
    <cellStyle name="Warning Text 2" xfId="50"/>
  </cellStyles>
  <dxfs count="121"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42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55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1609725</xdr:colOff>
      <xdr:row>211</xdr:row>
      <xdr:rowOff>0</xdr:rowOff>
    </xdr:from>
    <xdr:to>
      <xdr:col>7</xdr:col>
      <xdr:colOff>133350</xdr:colOff>
      <xdr:row>211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0" y="423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4229100</xdr:colOff>
      <xdr:row>211</xdr:row>
      <xdr:rowOff>0</xdr:rowOff>
    </xdr:from>
    <xdr:to>
      <xdr:col>7</xdr:col>
      <xdr:colOff>133350</xdr:colOff>
      <xdr:row>211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0" y="423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1771650</xdr:colOff>
      <xdr:row>210</xdr:row>
      <xdr:rowOff>0</xdr:rowOff>
    </xdr:from>
    <xdr:to>
      <xdr:col>7</xdr:col>
      <xdr:colOff>142875</xdr:colOff>
      <xdr:row>210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0" y="444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-4514850</xdr:colOff>
      <xdr:row>210</xdr:row>
      <xdr:rowOff>0</xdr:rowOff>
    </xdr:from>
    <xdr:to>
      <xdr:col>7</xdr:col>
      <xdr:colOff>142875</xdr:colOff>
      <xdr:row>210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-3514725" y="4443412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-4514850</xdr:colOff>
      <xdr:row>177</xdr:row>
      <xdr:rowOff>0</xdr:rowOff>
    </xdr:from>
    <xdr:to>
      <xdr:col>7</xdr:col>
      <xdr:colOff>142875</xdr:colOff>
      <xdr:row>177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-3514725" y="36299775"/>
          <a:ext cx="465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246</xdr:row>
      <xdr:rowOff>0</xdr:rowOff>
    </xdr:from>
    <xdr:to>
      <xdr:col>8</xdr:col>
      <xdr:colOff>361950</xdr:colOff>
      <xdr:row>246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00125" y="503586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R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utstvo"/>
      <sheetName val="Podaci"/>
      <sheetName val="StObr1"/>
      <sheetName val="UnObr2"/>
      <sheetName val="StObr2"/>
      <sheetName val="UnObr3"/>
      <sheetName val="StObr3"/>
      <sheetName val="StObr4"/>
      <sheetName val="UnObr5"/>
      <sheetName val="KontrolnaStampa"/>
      <sheetName val="Spisak"/>
    </sheetNames>
    <sheetDataSet>
      <sheetData sheetId="0"/>
      <sheetData sheetId="1">
        <row r="2">
          <cell r="M2" t="str">
            <v>01835</v>
          </cell>
        </row>
        <row r="5">
          <cell r="B5" t="str">
            <v>ПРАВНО-БИРОТЕХНИЧКА ШКОЛА "ДИМИТРИЈЕ ДАВИДОВИЋ"</v>
          </cell>
        </row>
        <row r="7">
          <cell r="H7" t="str">
            <v>БЕОГРАД-ЗЕМУН</v>
          </cell>
          <cell r="Z7" t="str">
            <v>07026684</v>
          </cell>
        </row>
        <row r="9">
          <cell r="E9">
            <v>100102287</v>
          </cell>
          <cell r="AA9" t="str">
            <v>840-1824660-52</v>
          </cell>
        </row>
        <row r="12">
          <cell r="B12" t="str">
            <v>МИНИСТАРСТВО ПРОСВЕТЕ, НАУКЕ И ТЕХНОЛОШКОГ РАЗВОЈА</v>
          </cell>
        </row>
        <row r="17">
          <cell r="D17" t="str">
            <v>01.01.2019.</v>
          </cell>
        </row>
        <row r="18">
          <cell r="D18" t="str">
            <v>31.12.2019.</v>
          </cell>
        </row>
        <row r="21">
          <cell r="E21" t="str">
            <v>21.02.2020.</v>
          </cell>
        </row>
      </sheetData>
      <sheetData sheetId="2"/>
      <sheetData sheetId="3">
        <row r="3">
          <cell r="D3">
            <v>81733</v>
          </cell>
          <cell r="E3">
            <v>80766</v>
          </cell>
        </row>
        <row r="4">
          <cell r="D4">
            <v>81733</v>
          </cell>
          <cell r="E4">
            <v>80766</v>
          </cell>
        </row>
        <row r="5">
          <cell r="D5">
            <v>0</v>
          </cell>
          <cell r="E5">
            <v>0</v>
          </cell>
        </row>
        <row r="6">
          <cell r="D6">
            <v>0</v>
          </cell>
          <cell r="E6">
            <v>0</v>
          </cell>
        </row>
        <row r="10">
          <cell r="D10">
            <v>0</v>
          </cell>
          <cell r="E10">
            <v>0</v>
          </cell>
        </row>
        <row r="12">
          <cell r="D12">
            <v>0</v>
          </cell>
          <cell r="E12">
            <v>0</v>
          </cell>
        </row>
        <row r="19">
          <cell r="D19">
            <v>0</v>
          </cell>
          <cell r="E19">
            <v>0</v>
          </cell>
        </row>
        <row r="25">
          <cell r="D25">
            <v>0</v>
          </cell>
          <cell r="E25">
            <v>0</v>
          </cell>
        </row>
        <row r="32">
          <cell r="D32">
            <v>0</v>
          </cell>
          <cell r="E32">
            <v>0</v>
          </cell>
        </row>
        <row r="35">
          <cell r="D35">
            <v>0</v>
          </cell>
          <cell r="E35">
            <v>0</v>
          </cell>
        </row>
        <row r="42">
          <cell r="D42">
            <v>0</v>
          </cell>
          <cell r="E42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5">
          <cell r="D55">
            <v>0</v>
          </cell>
          <cell r="E55">
            <v>0</v>
          </cell>
        </row>
        <row r="59">
          <cell r="D59">
            <v>15251</v>
          </cell>
          <cell r="E59">
            <v>13866</v>
          </cell>
        </row>
        <row r="60">
          <cell r="D60">
            <v>0</v>
          </cell>
          <cell r="E60">
            <v>0</v>
          </cell>
        </row>
        <row r="63">
          <cell r="D63">
            <v>1963</v>
          </cell>
          <cell r="E63">
            <v>488</v>
          </cell>
        </row>
        <row r="64">
          <cell r="D64">
            <v>1963</v>
          </cell>
          <cell r="E64">
            <v>488</v>
          </cell>
        </row>
        <row r="68">
          <cell r="D68">
            <v>13288</v>
          </cell>
          <cell r="E68">
            <v>13378</v>
          </cell>
        </row>
        <row r="69">
          <cell r="D69">
            <v>13288</v>
          </cell>
          <cell r="E69">
            <v>13378</v>
          </cell>
        </row>
        <row r="71">
          <cell r="D71">
            <v>7587</v>
          </cell>
          <cell r="E71">
            <v>5009</v>
          </cell>
        </row>
        <row r="72">
          <cell r="D72">
            <v>0</v>
          </cell>
          <cell r="E72">
            <v>0</v>
          </cell>
        </row>
        <row r="79">
          <cell r="D79">
            <v>6817</v>
          </cell>
          <cell r="E79">
            <v>4379</v>
          </cell>
        </row>
        <row r="82">
          <cell r="D82">
            <v>6817</v>
          </cell>
          <cell r="E82">
            <v>4379</v>
          </cell>
        </row>
        <row r="84">
          <cell r="D84">
            <v>0</v>
          </cell>
          <cell r="E84">
            <v>0</v>
          </cell>
        </row>
        <row r="91">
          <cell r="D91">
            <v>770</v>
          </cell>
          <cell r="E91">
            <v>630</v>
          </cell>
        </row>
        <row r="92">
          <cell r="D92">
            <v>770</v>
          </cell>
          <cell r="E92">
            <v>630</v>
          </cell>
        </row>
        <row r="94">
          <cell r="D94">
            <v>0</v>
          </cell>
          <cell r="E94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  <cell r="E102">
            <v>0</v>
          </cell>
        </row>
        <row r="105">
          <cell r="D105">
            <v>58895</v>
          </cell>
          <cell r="E105">
            <v>61891</v>
          </cell>
        </row>
        <row r="106">
          <cell r="D106">
            <v>58895</v>
          </cell>
          <cell r="E106">
            <v>61891</v>
          </cell>
        </row>
        <row r="107">
          <cell r="D107">
            <v>58895</v>
          </cell>
          <cell r="E107">
            <v>61891</v>
          </cell>
        </row>
        <row r="108">
          <cell r="D108">
            <v>0</v>
          </cell>
          <cell r="E108">
            <v>0</v>
          </cell>
        </row>
        <row r="109">
          <cell r="D109">
            <v>0</v>
          </cell>
          <cell r="E109">
            <v>0</v>
          </cell>
        </row>
        <row r="110">
          <cell r="D110">
            <v>0</v>
          </cell>
          <cell r="E110">
            <v>0</v>
          </cell>
        </row>
        <row r="112">
          <cell r="D112">
            <v>0</v>
          </cell>
          <cell r="E112">
            <v>0</v>
          </cell>
        </row>
        <row r="114">
          <cell r="D114">
            <v>0</v>
          </cell>
          <cell r="E114">
            <v>0</v>
          </cell>
        </row>
        <row r="116">
          <cell r="D116">
            <v>0</v>
          </cell>
          <cell r="E116">
            <v>0</v>
          </cell>
        </row>
        <row r="117">
          <cell r="D117">
            <v>0</v>
          </cell>
          <cell r="E117">
            <v>0</v>
          </cell>
        </row>
        <row r="119">
          <cell r="D119">
            <v>0</v>
          </cell>
          <cell r="E119">
            <v>0</v>
          </cell>
        </row>
        <row r="121">
          <cell r="D121">
            <v>0</v>
          </cell>
          <cell r="E121">
            <v>0</v>
          </cell>
        </row>
        <row r="123"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  <row r="126"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9">
          <cell r="D129">
            <v>0</v>
          </cell>
          <cell r="E129">
            <v>0</v>
          </cell>
        </row>
        <row r="131">
          <cell r="D131">
            <v>0</v>
          </cell>
          <cell r="E131">
            <v>0</v>
          </cell>
        </row>
        <row r="133">
          <cell r="D133">
            <v>81500</v>
          </cell>
          <cell r="E133">
            <v>80481</v>
          </cell>
        </row>
        <row r="134">
          <cell r="D134">
            <v>80912</v>
          </cell>
          <cell r="E134">
            <v>79081</v>
          </cell>
        </row>
        <row r="135">
          <cell r="D135">
            <v>62169</v>
          </cell>
          <cell r="E135">
            <v>65192</v>
          </cell>
        </row>
        <row r="136">
          <cell r="D136">
            <v>50439</v>
          </cell>
          <cell r="E136">
            <v>52945</v>
          </cell>
        </row>
        <row r="137">
          <cell r="D137">
            <v>50439</v>
          </cell>
          <cell r="E137">
            <v>52945</v>
          </cell>
        </row>
        <row r="138">
          <cell r="D138">
            <v>9053</v>
          </cell>
          <cell r="E138">
            <v>9093</v>
          </cell>
        </row>
        <row r="139">
          <cell r="D139">
            <v>6069</v>
          </cell>
          <cell r="E139">
            <v>6363</v>
          </cell>
        </row>
        <row r="140">
          <cell r="D140">
            <v>2605</v>
          </cell>
          <cell r="E140">
            <v>2730</v>
          </cell>
        </row>
        <row r="141">
          <cell r="D141">
            <v>379</v>
          </cell>
        </row>
        <row r="142">
          <cell r="D142">
            <v>2039</v>
          </cell>
          <cell r="E142">
            <v>1965</v>
          </cell>
        </row>
        <row r="143">
          <cell r="D143">
            <v>2039</v>
          </cell>
          <cell r="E143">
            <v>1965</v>
          </cell>
        </row>
        <row r="144">
          <cell r="D144">
            <v>0</v>
          </cell>
          <cell r="E144">
            <v>733</v>
          </cell>
        </row>
        <row r="147">
          <cell r="E147">
            <v>581</v>
          </cell>
        </row>
        <row r="148">
          <cell r="E148">
            <v>152</v>
          </cell>
        </row>
        <row r="149">
          <cell r="D149">
            <v>15</v>
          </cell>
          <cell r="E149">
            <v>0</v>
          </cell>
        </row>
        <row r="150">
          <cell r="D150">
            <v>15</v>
          </cell>
        </row>
        <row r="151">
          <cell r="D151">
            <v>623</v>
          </cell>
          <cell r="E151">
            <v>456</v>
          </cell>
        </row>
        <row r="152">
          <cell r="D152">
            <v>623</v>
          </cell>
          <cell r="E152">
            <v>456</v>
          </cell>
        </row>
        <row r="153">
          <cell r="D153">
            <v>0</v>
          </cell>
          <cell r="E153">
            <v>0</v>
          </cell>
        </row>
        <row r="155">
          <cell r="D155">
            <v>0</v>
          </cell>
          <cell r="E155">
            <v>0</v>
          </cell>
        </row>
        <row r="157">
          <cell r="D157">
            <v>18743</v>
          </cell>
          <cell r="E157">
            <v>13889</v>
          </cell>
        </row>
        <row r="158">
          <cell r="D158">
            <v>7051</v>
          </cell>
          <cell r="E158">
            <v>6232</v>
          </cell>
        </row>
        <row r="159">
          <cell r="D159">
            <v>106</v>
          </cell>
          <cell r="E159">
            <v>106</v>
          </cell>
        </row>
        <row r="160">
          <cell r="D160">
            <v>5005</v>
          </cell>
          <cell r="E160">
            <v>4283</v>
          </cell>
        </row>
        <row r="161">
          <cell r="D161">
            <v>564</v>
          </cell>
          <cell r="E161">
            <v>559</v>
          </cell>
        </row>
        <row r="162">
          <cell r="D162">
            <v>218</v>
          </cell>
          <cell r="E162">
            <v>203</v>
          </cell>
        </row>
        <row r="164">
          <cell r="D164">
            <v>1142</v>
          </cell>
          <cell r="E164">
            <v>1063</v>
          </cell>
        </row>
        <row r="165">
          <cell r="D165">
            <v>16</v>
          </cell>
          <cell r="E165">
            <v>18</v>
          </cell>
        </row>
        <row r="166">
          <cell r="D166">
            <v>2541</v>
          </cell>
          <cell r="E166">
            <v>973</v>
          </cell>
        </row>
        <row r="167">
          <cell r="D167">
            <v>64</v>
          </cell>
          <cell r="E167">
            <v>84</v>
          </cell>
        </row>
        <row r="168">
          <cell r="D168">
            <v>1022</v>
          </cell>
          <cell r="E168">
            <v>554</v>
          </cell>
        </row>
        <row r="169">
          <cell r="D169">
            <v>6</v>
          </cell>
          <cell r="E169">
            <v>3</v>
          </cell>
        </row>
        <row r="170">
          <cell r="D170">
            <v>1449</v>
          </cell>
          <cell r="E170">
            <v>332</v>
          </cell>
        </row>
        <row r="172">
          <cell r="D172">
            <v>6966</v>
          </cell>
          <cell r="E172">
            <v>4339</v>
          </cell>
        </row>
        <row r="174">
          <cell r="D174">
            <v>134</v>
          </cell>
          <cell r="E174">
            <v>121</v>
          </cell>
        </row>
        <row r="175">
          <cell r="D175">
            <v>447</v>
          </cell>
          <cell r="E175">
            <v>178</v>
          </cell>
        </row>
        <row r="176">
          <cell r="D176">
            <v>146</v>
          </cell>
          <cell r="E176">
            <v>239</v>
          </cell>
        </row>
        <row r="177">
          <cell r="D177">
            <v>518</v>
          </cell>
          <cell r="E177">
            <v>275</v>
          </cell>
        </row>
        <row r="178">
          <cell r="D178">
            <v>28</v>
          </cell>
          <cell r="E178">
            <v>43</v>
          </cell>
        </row>
        <row r="179">
          <cell r="D179">
            <v>125</v>
          </cell>
          <cell r="E179">
            <v>130</v>
          </cell>
        </row>
        <row r="180">
          <cell r="D180">
            <v>5568</v>
          </cell>
          <cell r="E180">
            <v>3353</v>
          </cell>
        </row>
        <row r="181">
          <cell r="D181">
            <v>138</v>
          </cell>
          <cell r="E181">
            <v>169</v>
          </cell>
        </row>
        <row r="183">
          <cell r="E183">
            <v>11</v>
          </cell>
        </row>
        <row r="188">
          <cell r="D188">
            <v>138</v>
          </cell>
          <cell r="E188">
            <v>158</v>
          </cell>
        </row>
        <row r="189">
          <cell r="D189">
            <v>1004</v>
          </cell>
          <cell r="E189">
            <v>1001</v>
          </cell>
        </row>
        <row r="190">
          <cell r="D190">
            <v>487</v>
          </cell>
          <cell r="E190">
            <v>465</v>
          </cell>
        </row>
        <row r="191">
          <cell r="D191">
            <v>517</v>
          </cell>
          <cell r="E191">
            <v>536</v>
          </cell>
        </row>
        <row r="192">
          <cell r="D192">
            <v>1043</v>
          </cell>
          <cell r="E192">
            <v>1175</v>
          </cell>
        </row>
        <row r="193">
          <cell r="D193">
            <v>132</v>
          </cell>
          <cell r="E193">
            <v>99</v>
          </cell>
        </row>
        <row r="195">
          <cell r="D195">
            <v>266</v>
          </cell>
          <cell r="E195">
            <v>243</v>
          </cell>
        </row>
        <row r="196">
          <cell r="D196">
            <v>16</v>
          </cell>
          <cell r="E196">
            <v>20</v>
          </cell>
        </row>
        <row r="198">
          <cell r="D198">
            <v>271</v>
          </cell>
          <cell r="E198">
            <v>291</v>
          </cell>
        </row>
        <row r="200">
          <cell r="D200">
            <v>262</v>
          </cell>
          <cell r="E200">
            <v>253</v>
          </cell>
        </row>
        <row r="201">
          <cell r="D201">
            <v>96</v>
          </cell>
          <cell r="E201">
            <v>269</v>
          </cell>
        </row>
        <row r="202">
          <cell r="D202">
            <v>0</v>
          </cell>
          <cell r="E202">
            <v>0</v>
          </cell>
        </row>
        <row r="203">
          <cell r="D203">
            <v>0</v>
          </cell>
          <cell r="E203">
            <v>0</v>
          </cell>
        </row>
        <row r="207">
          <cell r="D207">
            <v>0</v>
          </cell>
          <cell r="E207">
            <v>0</v>
          </cell>
        </row>
        <row r="209">
          <cell r="D209">
            <v>0</v>
          </cell>
          <cell r="E209">
            <v>0</v>
          </cell>
        </row>
        <row r="211">
          <cell r="D211">
            <v>0</v>
          </cell>
          <cell r="E211">
            <v>0</v>
          </cell>
        </row>
        <row r="215">
          <cell r="D215">
            <v>0</v>
          </cell>
          <cell r="E215">
            <v>0</v>
          </cell>
        </row>
        <row r="217">
          <cell r="D217">
            <v>0</v>
          </cell>
          <cell r="E217">
            <v>0</v>
          </cell>
        </row>
        <row r="218">
          <cell r="D218">
            <v>0</v>
          </cell>
          <cell r="E218">
            <v>0</v>
          </cell>
        </row>
        <row r="228">
          <cell r="D228">
            <v>0</v>
          </cell>
          <cell r="E228">
            <v>0</v>
          </cell>
        </row>
        <row r="235">
          <cell r="D235">
            <v>0</v>
          </cell>
          <cell r="E235">
            <v>0</v>
          </cell>
        </row>
        <row r="237">
          <cell r="D237">
            <v>0</v>
          </cell>
          <cell r="E237">
            <v>0</v>
          </cell>
        </row>
        <row r="241">
          <cell r="D241">
            <v>0</v>
          </cell>
          <cell r="E241">
            <v>0</v>
          </cell>
        </row>
        <row r="242">
          <cell r="D242">
            <v>0</v>
          </cell>
          <cell r="E242">
            <v>0</v>
          </cell>
        </row>
        <row r="245">
          <cell r="D245">
            <v>0</v>
          </cell>
          <cell r="E245">
            <v>0</v>
          </cell>
        </row>
        <row r="248">
          <cell r="D248">
            <v>0</v>
          </cell>
          <cell r="E248">
            <v>0</v>
          </cell>
        </row>
        <row r="251">
          <cell r="D251">
            <v>0</v>
          </cell>
          <cell r="E251">
            <v>0</v>
          </cell>
        </row>
        <row r="254">
          <cell r="D254">
            <v>0</v>
          </cell>
          <cell r="E254">
            <v>0</v>
          </cell>
        </row>
        <row r="255">
          <cell r="D255">
            <v>0</v>
          </cell>
          <cell r="E255">
            <v>0</v>
          </cell>
        </row>
        <row r="258">
          <cell r="D258">
            <v>0</v>
          </cell>
          <cell r="E258">
            <v>0</v>
          </cell>
        </row>
        <row r="261">
          <cell r="D261">
            <v>0</v>
          </cell>
          <cell r="E261">
            <v>0</v>
          </cell>
        </row>
        <row r="264">
          <cell r="D264">
            <v>0</v>
          </cell>
          <cell r="E264">
            <v>0</v>
          </cell>
        </row>
        <row r="267">
          <cell r="D267">
            <v>0</v>
          </cell>
          <cell r="E267">
            <v>0</v>
          </cell>
        </row>
        <row r="270">
          <cell r="D270">
            <v>0</v>
          </cell>
          <cell r="E270">
            <v>0</v>
          </cell>
        </row>
        <row r="271">
          <cell r="D271">
            <v>0</v>
          </cell>
          <cell r="E271">
            <v>0</v>
          </cell>
        </row>
        <row r="275">
          <cell r="D275">
            <v>0</v>
          </cell>
          <cell r="E275">
            <v>0</v>
          </cell>
        </row>
        <row r="285">
          <cell r="D285">
            <v>0</v>
          </cell>
          <cell r="E285">
            <v>0</v>
          </cell>
        </row>
        <row r="286">
          <cell r="D286">
            <v>0</v>
          </cell>
          <cell r="E286">
            <v>0</v>
          </cell>
        </row>
        <row r="289">
          <cell r="D289">
            <v>0</v>
          </cell>
          <cell r="E289">
            <v>0</v>
          </cell>
        </row>
        <row r="293">
          <cell r="D293">
            <v>0</v>
          </cell>
          <cell r="E293">
            <v>0</v>
          </cell>
        </row>
        <row r="295">
          <cell r="D295">
            <v>0</v>
          </cell>
          <cell r="E295">
            <v>0</v>
          </cell>
        </row>
        <row r="298">
          <cell r="D298">
            <v>0</v>
          </cell>
          <cell r="E298">
            <v>0</v>
          </cell>
        </row>
        <row r="300">
          <cell r="D300">
            <v>0</v>
          </cell>
          <cell r="E300">
            <v>0</v>
          </cell>
        </row>
        <row r="302">
          <cell r="D302">
            <v>588</v>
          </cell>
          <cell r="E302">
            <v>1400</v>
          </cell>
        </row>
        <row r="303">
          <cell r="D303">
            <v>588</v>
          </cell>
          <cell r="E303">
            <v>1400</v>
          </cell>
        </row>
        <row r="304">
          <cell r="D304">
            <v>0</v>
          </cell>
          <cell r="E304">
            <v>0</v>
          </cell>
        </row>
        <row r="309">
          <cell r="D309">
            <v>547</v>
          </cell>
          <cell r="E309">
            <v>1380</v>
          </cell>
        </row>
        <row r="315">
          <cell r="D315">
            <v>547</v>
          </cell>
          <cell r="E315">
            <v>1380</v>
          </cell>
        </row>
        <row r="319">
          <cell r="D319">
            <v>0</v>
          </cell>
          <cell r="E319">
            <v>0</v>
          </cell>
        </row>
        <row r="321">
          <cell r="D321">
            <v>0</v>
          </cell>
          <cell r="E321">
            <v>0</v>
          </cell>
        </row>
        <row r="323">
          <cell r="D323">
            <v>41</v>
          </cell>
          <cell r="E323">
            <v>20</v>
          </cell>
        </row>
        <row r="324">
          <cell r="D324">
            <v>41</v>
          </cell>
          <cell r="E324">
            <v>20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8">
          <cell r="D328">
            <v>0</v>
          </cell>
          <cell r="E328">
            <v>0</v>
          </cell>
        </row>
        <row r="332">
          <cell r="D332">
            <v>0</v>
          </cell>
          <cell r="E332">
            <v>0</v>
          </cell>
        </row>
        <row r="334">
          <cell r="D334">
            <v>0</v>
          </cell>
          <cell r="E334">
            <v>0</v>
          </cell>
        </row>
        <row r="335">
          <cell r="D335">
            <v>0</v>
          </cell>
          <cell r="E335">
            <v>0</v>
          </cell>
        </row>
        <row r="337">
          <cell r="D337">
            <v>0</v>
          </cell>
          <cell r="E337">
            <v>0</v>
          </cell>
        </row>
        <row r="338">
          <cell r="D338">
            <v>0</v>
          </cell>
          <cell r="E338">
            <v>0</v>
          </cell>
        </row>
        <row r="340">
          <cell r="D340">
            <v>0</v>
          </cell>
          <cell r="E340">
            <v>0</v>
          </cell>
        </row>
        <row r="342">
          <cell r="D342">
            <v>0</v>
          </cell>
          <cell r="E342">
            <v>0</v>
          </cell>
        </row>
        <row r="345">
          <cell r="D345">
            <v>0</v>
          </cell>
          <cell r="E345">
            <v>0</v>
          </cell>
        </row>
        <row r="346">
          <cell r="D346">
            <v>0</v>
          </cell>
          <cell r="E346">
            <v>0</v>
          </cell>
        </row>
        <row r="349">
          <cell r="D349">
            <v>233</v>
          </cell>
          <cell r="E349">
            <v>285</v>
          </cell>
        </row>
        <row r="350">
          <cell r="D350">
            <v>0</v>
          </cell>
          <cell r="E350">
            <v>0</v>
          </cell>
        </row>
        <row r="351">
          <cell r="D351">
            <v>1324</v>
          </cell>
          <cell r="E351">
            <v>934</v>
          </cell>
        </row>
        <row r="352">
          <cell r="E352">
            <v>907</v>
          </cell>
        </row>
        <row r="354">
          <cell r="D354">
            <v>1324</v>
          </cell>
          <cell r="E354">
            <v>27</v>
          </cell>
        </row>
        <row r="357">
          <cell r="D357">
            <v>0</v>
          </cell>
          <cell r="E357">
            <v>0</v>
          </cell>
        </row>
        <row r="360">
          <cell r="D360">
            <v>1557</v>
          </cell>
          <cell r="E360">
            <v>1219</v>
          </cell>
        </row>
        <row r="361">
          <cell r="D361">
            <v>0</v>
          </cell>
          <cell r="E361">
            <v>0</v>
          </cell>
        </row>
        <row r="362">
          <cell r="D362">
            <v>1557</v>
          </cell>
          <cell r="E362">
            <v>1219</v>
          </cell>
        </row>
        <row r="363">
          <cell r="D363">
            <v>27</v>
          </cell>
          <cell r="E363">
            <v>589</v>
          </cell>
        </row>
        <row r="364">
          <cell r="D364">
            <v>1530</v>
          </cell>
          <cell r="E364">
            <v>630</v>
          </cell>
        </row>
      </sheetData>
      <sheetData sheetId="4"/>
      <sheetData sheetId="5">
        <row r="3">
          <cell r="D3">
            <v>0</v>
          </cell>
          <cell r="E3">
            <v>0</v>
          </cell>
        </row>
        <row r="4"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  <row r="6">
          <cell r="D6">
            <v>0</v>
          </cell>
          <cell r="E6">
            <v>0</v>
          </cell>
        </row>
        <row r="8">
          <cell r="D8">
            <v>0</v>
          </cell>
          <cell r="E8">
            <v>0</v>
          </cell>
        </row>
        <row r="10">
          <cell r="D10">
            <v>0</v>
          </cell>
          <cell r="E10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41">
          <cell r="D41">
            <v>0</v>
          </cell>
          <cell r="E41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9">
          <cell r="D69">
            <v>588</v>
          </cell>
          <cell r="E69">
            <v>1400</v>
          </cell>
        </row>
        <row r="70">
          <cell r="D70">
            <v>588</v>
          </cell>
          <cell r="E70">
            <v>1400</v>
          </cell>
        </row>
        <row r="71">
          <cell r="D71">
            <v>588</v>
          </cell>
          <cell r="E71">
            <v>1400</v>
          </cell>
        </row>
        <row r="72">
          <cell r="D72">
            <v>0</v>
          </cell>
          <cell r="E72">
            <v>0</v>
          </cell>
        </row>
        <row r="77">
          <cell r="D77">
            <v>547</v>
          </cell>
          <cell r="E77">
            <v>1380</v>
          </cell>
        </row>
        <row r="83">
          <cell r="D83">
            <v>547</v>
          </cell>
          <cell r="E83">
            <v>1380</v>
          </cell>
        </row>
        <row r="87">
          <cell r="D87">
            <v>0</v>
          </cell>
          <cell r="E87">
            <v>0</v>
          </cell>
        </row>
        <row r="89">
          <cell r="D89">
            <v>0</v>
          </cell>
          <cell r="E89">
            <v>0</v>
          </cell>
        </row>
        <row r="91">
          <cell r="D91">
            <v>41</v>
          </cell>
          <cell r="E91">
            <v>20</v>
          </cell>
        </row>
        <row r="92">
          <cell r="D92">
            <v>41</v>
          </cell>
          <cell r="E92">
            <v>20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6">
          <cell r="D96">
            <v>0</v>
          </cell>
          <cell r="E96">
            <v>0</v>
          </cell>
        </row>
        <row r="100">
          <cell r="D100">
            <v>0</v>
          </cell>
          <cell r="E100">
            <v>0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0</v>
          </cell>
        </row>
        <row r="105">
          <cell r="D105">
            <v>0</v>
          </cell>
          <cell r="E105">
            <v>0</v>
          </cell>
        </row>
        <row r="106">
          <cell r="D106">
            <v>0</v>
          </cell>
          <cell r="E106">
            <v>0</v>
          </cell>
        </row>
        <row r="108">
          <cell r="D108">
            <v>0</v>
          </cell>
          <cell r="E108">
            <v>0</v>
          </cell>
        </row>
        <row r="110">
          <cell r="D110">
            <v>0</v>
          </cell>
          <cell r="E110">
            <v>0</v>
          </cell>
        </row>
        <row r="113">
          <cell r="D113">
            <v>0</v>
          </cell>
          <cell r="E113">
            <v>0</v>
          </cell>
        </row>
        <row r="114">
          <cell r="D114">
            <v>0</v>
          </cell>
          <cell r="E114">
            <v>0</v>
          </cell>
        </row>
        <row r="116">
          <cell r="D116">
            <v>0</v>
          </cell>
          <cell r="E116">
            <v>0</v>
          </cell>
        </row>
        <row r="117">
          <cell r="D117">
            <v>0</v>
          </cell>
          <cell r="E117">
            <v>0</v>
          </cell>
        </row>
        <row r="118">
          <cell r="D118">
            <v>0</v>
          </cell>
          <cell r="E118">
            <v>0</v>
          </cell>
        </row>
        <row r="128">
          <cell r="D128">
            <v>0</v>
          </cell>
          <cell r="E128">
            <v>0</v>
          </cell>
        </row>
        <row r="136">
          <cell r="D136">
            <v>0</v>
          </cell>
          <cell r="E136">
            <v>0</v>
          </cell>
        </row>
        <row r="138">
          <cell r="D138">
            <v>0</v>
          </cell>
          <cell r="E138">
            <v>0</v>
          </cell>
        </row>
        <row r="140">
          <cell r="D140">
            <v>0</v>
          </cell>
          <cell r="E140">
            <v>0</v>
          </cell>
        </row>
        <row r="142">
          <cell r="D142">
            <v>0</v>
          </cell>
          <cell r="E142">
            <v>0</v>
          </cell>
        </row>
        <row r="143">
          <cell r="D143">
            <v>0</v>
          </cell>
          <cell r="E143">
            <v>0</v>
          </cell>
        </row>
        <row r="153">
          <cell r="D153">
            <v>0</v>
          </cell>
          <cell r="E153">
            <v>0</v>
          </cell>
        </row>
        <row r="162">
          <cell r="D162">
            <v>0</v>
          </cell>
          <cell r="E162">
            <v>0</v>
          </cell>
        </row>
        <row r="164">
          <cell r="D164">
            <v>0</v>
          </cell>
          <cell r="E164">
            <v>0</v>
          </cell>
        </row>
        <row r="165">
          <cell r="D165">
            <v>588</v>
          </cell>
          <cell r="E165">
            <v>1400</v>
          </cell>
        </row>
      </sheetData>
      <sheetData sheetId="6"/>
      <sheetData sheetId="7"/>
      <sheetData sheetId="8">
        <row r="5">
          <cell r="D5">
            <v>0</v>
          </cell>
          <cell r="E5">
            <v>80766</v>
          </cell>
          <cell r="F5">
            <v>61891</v>
          </cell>
          <cell r="G5">
            <v>0</v>
          </cell>
          <cell r="H5">
            <v>13378</v>
          </cell>
          <cell r="I5">
            <v>0</v>
          </cell>
          <cell r="J5">
            <v>1118</v>
          </cell>
          <cell r="K5">
            <v>4379</v>
          </cell>
        </row>
        <row r="6">
          <cell r="D6">
            <v>0</v>
          </cell>
          <cell r="E6">
            <v>80766</v>
          </cell>
          <cell r="F6">
            <v>61891</v>
          </cell>
          <cell r="G6">
            <v>0</v>
          </cell>
          <cell r="H6">
            <v>13378</v>
          </cell>
          <cell r="I6">
            <v>0</v>
          </cell>
          <cell r="J6">
            <v>1118</v>
          </cell>
          <cell r="K6">
            <v>4379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E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D61">
            <v>0</v>
          </cell>
          <cell r="E61">
            <v>13866</v>
          </cell>
          <cell r="F61">
            <v>0</v>
          </cell>
          <cell r="G61">
            <v>0</v>
          </cell>
          <cell r="H61">
            <v>13378</v>
          </cell>
          <cell r="I61">
            <v>0</v>
          </cell>
          <cell r="J61">
            <v>488</v>
          </cell>
          <cell r="K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D65">
            <v>0</v>
          </cell>
          <cell r="E65">
            <v>488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488</v>
          </cell>
          <cell r="K65">
            <v>0</v>
          </cell>
        </row>
        <row r="66">
          <cell r="E66">
            <v>488</v>
          </cell>
          <cell r="J66">
            <v>488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D70">
            <v>0</v>
          </cell>
          <cell r="E70">
            <v>13378</v>
          </cell>
          <cell r="F70">
            <v>0</v>
          </cell>
          <cell r="G70">
            <v>0</v>
          </cell>
          <cell r="H70">
            <v>13378</v>
          </cell>
          <cell r="I70">
            <v>0</v>
          </cell>
          <cell r="J70">
            <v>0</v>
          </cell>
          <cell r="K70">
            <v>0</v>
          </cell>
        </row>
        <row r="71">
          <cell r="E71">
            <v>13378</v>
          </cell>
          <cell r="H71">
            <v>13378</v>
          </cell>
        </row>
        <row r="72">
          <cell r="E72">
            <v>0</v>
          </cell>
        </row>
        <row r="73">
          <cell r="D73">
            <v>0</v>
          </cell>
          <cell r="E73">
            <v>5009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630</v>
          </cell>
          <cell r="K73">
            <v>4379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D81">
            <v>0</v>
          </cell>
          <cell r="E81">
            <v>4379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4379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4379</v>
          </cell>
          <cell r="K84">
            <v>4379</v>
          </cell>
        </row>
        <row r="85">
          <cell r="E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D93">
            <v>0</v>
          </cell>
          <cell r="E93">
            <v>630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630</v>
          </cell>
          <cell r="K93">
            <v>0</v>
          </cell>
        </row>
        <row r="94">
          <cell r="E94">
            <v>630</v>
          </cell>
          <cell r="J94">
            <v>630</v>
          </cell>
        </row>
        <row r="95">
          <cell r="E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E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E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E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D107">
            <v>0</v>
          </cell>
          <cell r="E107">
            <v>61891</v>
          </cell>
          <cell r="F107">
            <v>61891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D108">
            <v>0</v>
          </cell>
          <cell r="E108">
            <v>61891</v>
          </cell>
          <cell r="F108">
            <v>61891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E109">
            <v>61891</v>
          </cell>
          <cell r="F109">
            <v>61891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E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E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E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E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E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E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E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D175">
            <v>0</v>
          </cell>
          <cell r="E175">
            <v>80766</v>
          </cell>
          <cell r="F175">
            <v>61891</v>
          </cell>
          <cell r="G175">
            <v>0</v>
          </cell>
          <cell r="H175">
            <v>13378</v>
          </cell>
          <cell r="I175">
            <v>0</v>
          </cell>
          <cell r="J175">
            <v>1118</v>
          </cell>
          <cell r="K175">
            <v>4379</v>
          </cell>
        </row>
        <row r="176">
          <cell r="D176">
            <v>0</v>
          </cell>
          <cell r="E176">
            <v>80481</v>
          </cell>
          <cell r="F176">
            <v>61891</v>
          </cell>
          <cell r="G176">
            <v>0</v>
          </cell>
          <cell r="H176">
            <v>13378</v>
          </cell>
          <cell r="I176">
            <v>0</v>
          </cell>
          <cell r="J176">
            <v>938</v>
          </cell>
          <cell r="K176">
            <v>4274</v>
          </cell>
        </row>
        <row r="177">
          <cell r="D177">
            <v>0</v>
          </cell>
          <cell r="E177">
            <v>79081</v>
          </cell>
          <cell r="F177">
            <v>61891</v>
          </cell>
          <cell r="G177">
            <v>0</v>
          </cell>
          <cell r="H177">
            <v>12317</v>
          </cell>
          <cell r="I177">
            <v>0</v>
          </cell>
          <cell r="J177">
            <v>599</v>
          </cell>
          <cell r="K177">
            <v>4274</v>
          </cell>
        </row>
        <row r="178">
          <cell r="D178">
            <v>0</v>
          </cell>
          <cell r="E178">
            <v>65192</v>
          </cell>
          <cell r="F178">
            <v>61880</v>
          </cell>
          <cell r="G178">
            <v>0</v>
          </cell>
          <cell r="H178">
            <v>2573</v>
          </cell>
          <cell r="I178">
            <v>0</v>
          </cell>
          <cell r="J178">
            <v>0</v>
          </cell>
          <cell r="K178">
            <v>739</v>
          </cell>
        </row>
        <row r="179">
          <cell r="D179">
            <v>0</v>
          </cell>
          <cell r="E179">
            <v>52945</v>
          </cell>
          <cell r="F179">
            <v>52314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631</v>
          </cell>
        </row>
        <row r="180">
          <cell r="E180">
            <v>52945</v>
          </cell>
          <cell r="F180">
            <v>52314</v>
          </cell>
          <cell r="K180">
            <v>631</v>
          </cell>
        </row>
        <row r="181">
          <cell r="D181">
            <v>0</v>
          </cell>
          <cell r="E181">
            <v>9093</v>
          </cell>
          <cell r="F181">
            <v>8985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108</v>
          </cell>
        </row>
        <row r="182">
          <cell r="E182">
            <v>6363</v>
          </cell>
          <cell r="F182">
            <v>6287</v>
          </cell>
          <cell r="K182">
            <v>76</v>
          </cell>
        </row>
        <row r="183">
          <cell r="E183">
            <v>2730</v>
          </cell>
          <cell r="F183">
            <v>2698</v>
          </cell>
          <cell r="K183">
            <v>32</v>
          </cell>
        </row>
        <row r="184">
          <cell r="E184">
            <v>0</v>
          </cell>
        </row>
        <row r="185">
          <cell r="D185">
            <v>0</v>
          </cell>
          <cell r="E185">
            <v>1965</v>
          </cell>
          <cell r="F185">
            <v>0</v>
          </cell>
          <cell r="G185">
            <v>0</v>
          </cell>
          <cell r="H185">
            <v>1965</v>
          </cell>
          <cell r="I185">
            <v>0</v>
          </cell>
          <cell r="J185">
            <v>0</v>
          </cell>
          <cell r="K185">
            <v>0</v>
          </cell>
        </row>
        <row r="186">
          <cell r="E186">
            <v>1965</v>
          </cell>
          <cell r="H186">
            <v>1965</v>
          </cell>
        </row>
        <row r="187">
          <cell r="D187">
            <v>0</v>
          </cell>
          <cell r="E187">
            <v>733</v>
          </cell>
          <cell r="F187">
            <v>581</v>
          </cell>
          <cell r="G187">
            <v>0</v>
          </cell>
          <cell r="H187">
            <v>152</v>
          </cell>
          <cell r="I187">
            <v>0</v>
          </cell>
          <cell r="J187">
            <v>0</v>
          </cell>
          <cell r="K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581</v>
          </cell>
          <cell r="F190">
            <v>581</v>
          </cell>
        </row>
        <row r="191">
          <cell r="E191">
            <v>152</v>
          </cell>
          <cell r="H191">
            <v>152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E193">
            <v>0</v>
          </cell>
        </row>
        <row r="194">
          <cell r="D194">
            <v>0</v>
          </cell>
          <cell r="E194">
            <v>456</v>
          </cell>
          <cell r="F194">
            <v>0</v>
          </cell>
          <cell r="G194">
            <v>0</v>
          </cell>
          <cell r="H194">
            <v>456</v>
          </cell>
          <cell r="I194">
            <v>0</v>
          </cell>
          <cell r="J194">
            <v>0</v>
          </cell>
          <cell r="K194">
            <v>0</v>
          </cell>
        </row>
        <row r="195">
          <cell r="E195">
            <v>456</v>
          </cell>
          <cell r="H195">
            <v>456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E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E199">
            <v>0</v>
          </cell>
        </row>
        <row r="200">
          <cell r="D200">
            <v>0</v>
          </cell>
          <cell r="E200">
            <v>13889</v>
          </cell>
          <cell r="F200">
            <v>11</v>
          </cell>
          <cell r="G200">
            <v>0</v>
          </cell>
          <cell r="H200">
            <v>9744</v>
          </cell>
          <cell r="I200">
            <v>0</v>
          </cell>
          <cell r="J200">
            <v>599</v>
          </cell>
          <cell r="K200">
            <v>3535</v>
          </cell>
        </row>
        <row r="201">
          <cell r="D201">
            <v>0</v>
          </cell>
          <cell r="E201">
            <v>6232</v>
          </cell>
          <cell r="F201">
            <v>0</v>
          </cell>
          <cell r="G201">
            <v>0</v>
          </cell>
          <cell r="H201">
            <v>6222</v>
          </cell>
          <cell r="I201">
            <v>0</v>
          </cell>
          <cell r="J201">
            <v>9</v>
          </cell>
          <cell r="K201">
            <v>1</v>
          </cell>
        </row>
        <row r="202">
          <cell r="E202">
            <v>106</v>
          </cell>
          <cell r="H202">
            <v>96</v>
          </cell>
          <cell r="J202">
            <v>9</v>
          </cell>
          <cell r="K202">
            <v>1</v>
          </cell>
        </row>
        <row r="203">
          <cell r="E203">
            <v>4283</v>
          </cell>
          <cell r="H203">
            <v>4283</v>
          </cell>
        </row>
        <row r="204">
          <cell r="E204">
            <v>559</v>
          </cell>
          <cell r="H204">
            <v>559</v>
          </cell>
        </row>
        <row r="205">
          <cell r="E205">
            <v>203</v>
          </cell>
          <cell r="H205">
            <v>203</v>
          </cell>
        </row>
        <row r="206">
          <cell r="E206">
            <v>0</v>
          </cell>
        </row>
        <row r="207">
          <cell r="E207">
            <v>1063</v>
          </cell>
          <cell r="H207">
            <v>1063</v>
          </cell>
        </row>
        <row r="208">
          <cell r="E208">
            <v>18</v>
          </cell>
          <cell r="H208">
            <v>18</v>
          </cell>
        </row>
        <row r="209">
          <cell r="D209">
            <v>0</v>
          </cell>
          <cell r="E209">
            <v>973</v>
          </cell>
          <cell r="F209">
            <v>0</v>
          </cell>
          <cell r="G209">
            <v>0</v>
          </cell>
          <cell r="H209">
            <v>153</v>
          </cell>
          <cell r="I209">
            <v>0</v>
          </cell>
          <cell r="J209">
            <v>293</v>
          </cell>
          <cell r="K209">
            <v>527</v>
          </cell>
        </row>
        <row r="210">
          <cell r="E210">
            <v>84</v>
          </cell>
          <cell r="H210">
            <v>84</v>
          </cell>
        </row>
        <row r="211">
          <cell r="E211">
            <v>554</v>
          </cell>
          <cell r="J211">
            <v>27</v>
          </cell>
          <cell r="K211">
            <v>527</v>
          </cell>
        </row>
        <row r="212">
          <cell r="E212">
            <v>3</v>
          </cell>
          <cell r="H212">
            <v>3</v>
          </cell>
        </row>
        <row r="213">
          <cell r="E213">
            <v>332</v>
          </cell>
          <cell r="H213">
            <v>66</v>
          </cell>
          <cell r="J213">
            <v>266</v>
          </cell>
        </row>
        <row r="214">
          <cell r="E214">
            <v>0</v>
          </cell>
        </row>
        <row r="215">
          <cell r="D215">
            <v>0</v>
          </cell>
          <cell r="E215">
            <v>4339</v>
          </cell>
          <cell r="F215">
            <v>11</v>
          </cell>
          <cell r="G215">
            <v>0</v>
          </cell>
          <cell r="H215">
            <v>1061</v>
          </cell>
          <cell r="I215">
            <v>0</v>
          </cell>
          <cell r="J215">
            <v>260</v>
          </cell>
          <cell r="K215">
            <v>3007</v>
          </cell>
        </row>
        <row r="216">
          <cell r="E216">
            <v>0</v>
          </cell>
        </row>
        <row r="217">
          <cell r="E217">
            <v>121</v>
          </cell>
          <cell r="H217">
            <v>121</v>
          </cell>
        </row>
        <row r="218">
          <cell r="E218">
            <v>178</v>
          </cell>
          <cell r="H218">
            <v>178</v>
          </cell>
        </row>
        <row r="219">
          <cell r="E219">
            <v>239</v>
          </cell>
          <cell r="H219">
            <v>239</v>
          </cell>
        </row>
        <row r="220">
          <cell r="E220">
            <v>275</v>
          </cell>
          <cell r="F220">
            <v>11</v>
          </cell>
          <cell r="H220">
            <v>182</v>
          </cell>
          <cell r="J220">
            <v>66</v>
          </cell>
          <cell r="K220">
            <v>16</v>
          </cell>
        </row>
        <row r="221">
          <cell r="E221">
            <v>43</v>
          </cell>
          <cell r="H221">
            <v>43</v>
          </cell>
        </row>
        <row r="222">
          <cell r="E222">
            <v>130</v>
          </cell>
          <cell r="H222">
            <v>121</v>
          </cell>
          <cell r="J222">
            <v>9</v>
          </cell>
        </row>
        <row r="223">
          <cell r="E223">
            <v>3353</v>
          </cell>
          <cell r="H223">
            <v>177</v>
          </cell>
          <cell r="J223">
            <v>185</v>
          </cell>
          <cell r="K223">
            <v>2991</v>
          </cell>
        </row>
        <row r="224">
          <cell r="D224">
            <v>0</v>
          </cell>
          <cell r="E224">
            <v>169</v>
          </cell>
          <cell r="F224">
            <v>0</v>
          </cell>
          <cell r="G224">
            <v>0</v>
          </cell>
          <cell r="H224">
            <v>158</v>
          </cell>
          <cell r="I224">
            <v>0</v>
          </cell>
          <cell r="J224">
            <v>11</v>
          </cell>
          <cell r="K224">
            <v>0</v>
          </cell>
        </row>
        <row r="225">
          <cell r="E225">
            <v>0</v>
          </cell>
        </row>
        <row r="226">
          <cell r="E226">
            <v>11</v>
          </cell>
          <cell r="J226">
            <v>11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158</v>
          </cell>
          <cell r="H231">
            <v>158</v>
          </cell>
        </row>
        <row r="232">
          <cell r="D232">
            <v>0</v>
          </cell>
          <cell r="E232">
            <v>1001</v>
          </cell>
          <cell r="F232">
            <v>0</v>
          </cell>
          <cell r="G232">
            <v>0</v>
          </cell>
          <cell r="H232">
            <v>1001</v>
          </cell>
          <cell r="I232">
            <v>0</v>
          </cell>
          <cell r="J232">
            <v>0</v>
          </cell>
          <cell r="K232">
            <v>0</v>
          </cell>
        </row>
        <row r="233">
          <cell r="E233">
            <v>465</v>
          </cell>
          <cell r="H233">
            <v>465</v>
          </cell>
        </row>
        <row r="234">
          <cell r="E234">
            <v>536</v>
          </cell>
          <cell r="H234">
            <v>536</v>
          </cell>
        </row>
        <row r="235">
          <cell r="D235">
            <v>0</v>
          </cell>
          <cell r="E235">
            <v>1175</v>
          </cell>
          <cell r="F235">
            <v>0</v>
          </cell>
          <cell r="G235">
            <v>0</v>
          </cell>
          <cell r="H235">
            <v>1149</v>
          </cell>
          <cell r="I235">
            <v>0</v>
          </cell>
          <cell r="J235">
            <v>26</v>
          </cell>
          <cell r="K235">
            <v>0</v>
          </cell>
        </row>
        <row r="236">
          <cell r="E236">
            <v>99</v>
          </cell>
          <cell r="H236">
            <v>89</v>
          </cell>
          <cell r="J236">
            <v>10</v>
          </cell>
        </row>
        <row r="237">
          <cell r="E237">
            <v>0</v>
          </cell>
        </row>
        <row r="238">
          <cell r="E238">
            <v>243</v>
          </cell>
          <cell r="H238">
            <v>243</v>
          </cell>
        </row>
        <row r="239">
          <cell r="E239">
            <v>20</v>
          </cell>
          <cell r="H239">
            <v>20</v>
          </cell>
        </row>
        <row r="240">
          <cell r="E240">
            <v>0</v>
          </cell>
        </row>
        <row r="241">
          <cell r="E241">
            <v>291</v>
          </cell>
          <cell r="H241">
            <v>275</v>
          </cell>
          <cell r="J241">
            <v>16</v>
          </cell>
        </row>
        <row r="242">
          <cell r="E242">
            <v>0</v>
          </cell>
        </row>
        <row r="243">
          <cell r="E243">
            <v>253</v>
          </cell>
          <cell r="H243">
            <v>253</v>
          </cell>
        </row>
        <row r="244">
          <cell r="E244">
            <v>269</v>
          </cell>
          <cell r="H244">
            <v>269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E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E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E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E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E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E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E344">
            <v>0</v>
          </cell>
        </row>
        <row r="345">
          <cell r="D345">
            <v>0</v>
          </cell>
          <cell r="E345">
            <v>1400</v>
          </cell>
          <cell r="F345">
            <v>0</v>
          </cell>
          <cell r="G345">
            <v>0</v>
          </cell>
          <cell r="H345">
            <v>1061</v>
          </cell>
          <cell r="I345">
            <v>0</v>
          </cell>
          <cell r="J345">
            <v>339</v>
          </cell>
          <cell r="K345">
            <v>0</v>
          </cell>
        </row>
        <row r="346">
          <cell r="D346">
            <v>0</v>
          </cell>
          <cell r="E346">
            <v>1400</v>
          </cell>
          <cell r="F346">
            <v>0</v>
          </cell>
          <cell r="G346">
            <v>0</v>
          </cell>
          <cell r="H346">
            <v>1061</v>
          </cell>
          <cell r="I346">
            <v>0</v>
          </cell>
          <cell r="J346">
            <v>339</v>
          </cell>
          <cell r="K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D352">
            <v>0</v>
          </cell>
          <cell r="E352">
            <v>1380</v>
          </cell>
          <cell r="F352">
            <v>0</v>
          </cell>
          <cell r="G352">
            <v>0</v>
          </cell>
          <cell r="H352">
            <v>1046</v>
          </cell>
          <cell r="I352">
            <v>0</v>
          </cell>
          <cell r="J352">
            <v>334</v>
          </cell>
          <cell r="K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1380</v>
          </cell>
          <cell r="H358">
            <v>1046</v>
          </cell>
          <cell r="J358">
            <v>334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E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E365">
            <v>0</v>
          </cell>
        </row>
        <row r="366">
          <cell r="D366">
            <v>0</v>
          </cell>
          <cell r="E366">
            <v>20</v>
          </cell>
          <cell r="F366">
            <v>0</v>
          </cell>
          <cell r="G366">
            <v>0</v>
          </cell>
          <cell r="H366">
            <v>15</v>
          </cell>
          <cell r="I366">
            <v>0</v>
          </cell>
          <cell r="J366">
            <v>5</v>
          </cell>
          <cell r="K366">
            <v>0</v>
          </cell>
        </row>
        <row r="367">
          <cell r="E367">
            <v>20</v>
          </cell>
          <cell r="H367">
            <v>15</v>
          </cell>
          <cell r="J367">
            <v>5</v>
          </cell>
        </row>
        <row r="368"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E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E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E379">
            <v>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E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E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E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E412">
            <v>0</v>
          </cell>
        </row>
        <row r="413"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E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E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E438">
            <v>0</v>
          </cell>
        </row>
        <row r="439">
          <cell r="D439">
            <v>0</v>
          </cell>
          <cell r="E439">
            <v>80481</v>
          </cell>
          <cell r="F439">
            <v>61891</v>
          </cell>
          <cell r="G439">
            <v>0</v>
          </cell>
          <cell r="H439">
            <v>13378</v>
          </cell>
          <cell r="I439">
            <v>0</v>
          </cell>
          <cell r="J439">
            <v>938</v>
          </cell>
          <cell r="K439">
            <v>4274</v>
          </cell>
        </row>
        <row r="440">
          <cell r="D440">
            <v>0</v>
          </cell>
          <cell r="E440">
            <v>80766</v>
          </cell>
          <cell r="F440">
            <v>61891</v>
          </cell>
          <cell r="G440">
            <v>0</v>
          </cell>
          <cell r="H440">
            <v>13378</v>
          </cell>
          <cell r="I440">
            <v>0</v>
          </cell>
          <cell r="J440">
            <v>1118</v>
          </cell>
          <cell r="K440">
            <v>4379</v>
          </cell>
        </row>
        <row r="441">
          <cell r="D441">
            <v>0</v>
          </cell>
          <cell r="E441">
            <v>80481</v>
          </cell>
          <cell r="F441">
            <v>61891</v>
          </cell>
          <cell r="G441">
            <v>0</v>
          </cell>
          <cell r="H441">
            <v>13378</v>
          </cell>
          <cell r="I441">
            <v>0</v>
          </cell>
          <cell r="J441">
            <v>938</v>
          </cell>
          <cell r="K441">
            <v>4274</v>
          </cell>
        </row>
        <row r="442">
          <cell r="D442">
            <v>0</v>
          </cell>
          <cell r="E442">
            <v>285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180</v>
          </cell>
          <cell r="K442">
            <v>105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D448">
            <v>0</v>
          </cell>
          <cell r="E448">
            <v>285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180</v>
          </cell>
          <cell r="K448">
            <v>105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A100"/>
  <sheetViews>
    <sheetView topLeftCell="A7" zoomScaleNormal="100" workbookViewId="0">
      <selection activeCell="D4" sqref="D4"/>
    </sheetView>
  </sheetViews>
  <sheetFormatPr defaultRowHeight="12"/>
  <cols>
    <col min="1" max="1" width="88.140625" style="4" bestFit="1" customWidth="1"/>
    <col min="2" max="256" width="9.140625" style="2"/>
    <col min="257" max="257" width="88.140625" style="2" bestFit="1" customWidth="1"/>
    <col min="258" max="512" width="9.140625" style="2"/>
    <col min="513" max="513" width="88.140625" style="2" bestFit="1" customWidth="1"/>
    <col min="514" max="768" width="9.140625" style="2"/>
    <col min="769" max="769" width="88.140625" style="2" bestFit="1" customWidth="1"/>
    <col min="770" max="1024" width="9.140625" style="2"/>
    <col min="1025" max="1025" width="88.140625" style="2" bestFit="1" customWidth="1"/>
    <col min="1026" max="1280" width="9.140625" style="2"/>
    <col min="1281" max="1281" width="88.140625" style="2" bestFit="1" customWidth="1"/>
    <col min="1282" max="1536" width="9.140625" style="2"/>
    <col min="1537" max="1537" width="88.140625" style="2" bestFit="1" customWidth="1"/>
    <col min="1538" max="1792" width="9.140625" style="2"/>
    <col min="1793" max="1793" width="88.140625" style="2" bestFit="1" customWidth="1"/>
    <col min="1794" max="2048" width="9.140625" style="2"/>
    <col min="2049" max="2049" width="88.140625" style="2" bestFit="1" customWidth="1"/>
    <col min="2050" max="2304" width="9.140625" style="2"/>
    <col min="2305" max="2305" width="88.140625" style="2" bestFit="1" customWidth="1"/>
    <col min="2306" max="2560" width="9.140625" style="2"/>
    <col min="2561" max="2561" width="88.140625" style="2" bestFit="1" customWidth="1"/>
    <col min="2562" max="2816" width="9.140625" style="2"/>
    <col min="2817" max="2817" width="88.140625" style="2" bestFit="1" customWidth="1"/>
    <col min="2818" max="3072" width="9.140625" style="2"/>
    <col min="3073" max="3073" width="88.140625" style="2" bestFit="1" customWidth="1"/>
    <col min="3074" max="3328" width="9.140625" style="2"/>
    <col min="3329" max="3329" width="88.140625" style="2" bestFit="1" customWidth="1"/>
    <col min="3330" max="3584" width="9.140625" style="2"/>
    <col min="3585" max="3585" width="88.140625" style="2" bestFit="1" customWidth="1"/>
    <col min="3586" max="3840" width="9.140625" style="2"/>
    <col min="3841" max="3841" width="88.140625" style="2" bestFit="1" customWidth="1"/>
    <col min="3842" max="4096" width="9.140625" style="2"/>
    <col min="4097" max="4097" width="88.140625" style="2" bestFit="1" customWidth="1"/>
    <col min="4098" max="4352" width="9.140625" style="2"/>
    <col min="4353" max="4353" width="88.140625" style="2" bestFit="1" customWidth="1"/>
    <col min="4354" max="4608" width="9.140625" style="2"/>
    <col min="4609" max="4609" width="88.140625" style="2" bestFit="1" customWidth="1"/>
    <col min="4610" max="4864" width="9.140625" style="2"/>
    <col min="4865" max="4865" width="88.140625" style="2" bestFit="1" customWidth="1"/>
    <col min="4866" max="5120" width="9.140625" style="2"/>
    <col min="5121" max="5121" width="88.140625" style="2" bestFit="1" customWidth="1"/>
    <col min="5122" max="5376" width="9.140625" style="2"/>
    <col min="5377" max="5377" width="88.140625" style="2" bestFit="1" customWidth="1"/>
    <col min="5378" max="5632" width="9.140625" style="2"/>
    <col min="5633" max="5633" width="88.140625" style="2" bestFit="1" customWidth="1"/>
    <col min="5634" max="5888" width="9.140625" style="2"/>
    <col min="5889" max="5889" width="88.140625" style="2" bestFit="1" customWidth="1"/>
    <col min="5890" max="6144" width="9.140625" style="2"/>
    <col min="6145" max="6145" width="88.140625" style="2" bestFit="1" customWidth="1"/>
    <col min="6146" max="6400" width="9.140625" style="2"/>
    <col min="6401" max="6401" width="88.140625" style="2" bestFit="1" customWidth="1"/>
    <col min="6402" max="6656" width="9.140625" style="2"/>
    <col min="6657" max="6657" width="88.140625" style="2" bestFit="1" customWidth="1"/>
    <col min="6658" max="6912" width="9.140625" style="2"/>
    <col min="6913" max="6913" width="88.140625" style="2" bestFit="1" customWidth="1"/>
    <col min="6914" max="7168" width="9.140625" style="2"/>
    <col min="7169" max="7169" width="88.140625" style="2" bestFit="1" customWidth="1"/>
    <col min="7170" max="7424" width="9.140625" style="2"/>
    <col min="7425" max="7425" width="88.140625" style="2" bestFit="1" customWidth="1"/>
    <col min="7426" max="7680" width="9.140625" style="2"/>
    <col min="7681" max="7681" width="88.140625" style="2" bestFit="1" customWidth="1"/>
    <col min="7682" max="7936" width="9.140625" style="2"/>
    <col min="7937" max="7937" width="88.140625" style="2" bestFit="1" customWidth="1"/>
    <col min="7938" max="8192" width="9.140625" style="2"/>
    <col min="8193" max="8193" width="88.140625" style="2" bestFit="1" customWidth="1"/>
    <col min="8194" max="8448" width="9.140625" style="2"/>
    <col min="8449" max="8449" width="88.140625" style="2" bestFit="1" customWidth="1"/>
    <col min="8450" max="8704" width="9.140625" style="2"/>
    <col min="8705" max="8705" width="88.140625" style="2" bestFit="1" customWidth="1"/>
    <col min="8706" max="8960" width="9.140625" style="2"/>
    <col min="8961" max="8961" width="88.140625" style="2" bestFit="1" customWidth="1"/>
    <col min="8962" max="9216" width="9.140625" style="2"/>
    <col min="9217" max="9217" width="88.140625" style="2" bestFit="1" customWidth="1"/>
    <col min="9218" max="9472" width="9.140625" style="2"/>
    <col min="9473" max="9473" width="88.140625" style="2" bestFit="1" customWidth="1"/>
    <col min="9474" max="9728" width="9.140625" style="2"/>
    <col min="9729" max="9729" width="88.140625" style="2" bestFit="1" customWidth="1"/>
    <col min="9730" max="9984" width="9.140625" style="2"/>
    <col min="9985" max="9985" width="88.140625" style="2" bestFit="1" customWidth="1"/>
    <col min="9986" max="10240" width="9.140625" style="2"/>
    <col min="10241" max="10241" width="88.140625" style="2" bestFit="1" customWidth="1"/>
    <col min="10242" max="10496" width="9.140625" style="2"/>
    <col min="10497" max="10497" width="88.140625" style="2" bestFit="1" customWidth="1"/>
    <col min="10498" max="10752" width="9.140625" style="2"/>
    <col min="10753" max="10753" width="88.140625" style="2" bestFit="1" customWidth="1"/>
    <col min="10754" max="11008" width="9.140625" style="2"/>
    <col min="11009" max="11009" width="88.140625" style="2" bestFit="1" customWidth="1"/>
    <col min="11010" max="11264" width="9.140625" style="2"/>
    <col min="11265" max="11265" width="88.140625" style="2" bestFit="1" customWidth="1"/>
    <col min="11266" max="11520" width="9.140625" style="2"/>
    <col min="11521" max="11521" width="88.140625" style="2" bestFit="1" customWidth="1"/>
    <col min="11522" max="11776" width="9.140625" style="2"/>
    <col min="11777" max="11777" width="88.140625" style="2" bestFit="1" customWidth="1"/>
    <col min="11778" max="12032" width="9.140625" style="2"/>
    <col min="12033" max="12033" width="88.140625" style="2" bestFit="1" customWidth="1"/>
    <col min="12034" max="12288" width="9.140625" style="2"/>
    <col min="12289" max="12289" width="88.140625" style="2" bestFit="1" customWidth="1"/>
    <col min="12290" max="12544" width="9.140625" style="2"/>
    <col min="12545" max="12545" width="88.140625" style="2" bestFit="1" customWidth="1"/>
    <col min="12546" max="12800" width="9.140625" style="2"/>
    <col min="12801" max="12801" width="88.140625" style="2" bestFit="1" customWidth="1"/>
    <col min="12802" max="13056" width="9.140625" style="2"/>
    <col min="13057" max="13057" width="88.140625" style="2" bestFit="1" customWidth="1"/>
    <col min="13058" max="13312" width="9.140625" style="2"/>
    <col min="13313" max="13313" width="88.140625" style="2" bestFit="1" customWidth="1"/>
    <col min="13314" max="13568" width="9.140625" style="2"/>
    <col min="13569" max="13569" width="88.140625" style="2" bestFit="1" customWidth="1"/>
    <col min="13570" max="13824" width="9.140625" style="2"/>
    <col min="13825" max="13825" width="88.140625" style="2" bestFit="1" customWidth="1"/>
    <col min="13826" max="14080" width="9.140625" style="2"/>
    <col min="14081" max="14081" width="88.140625" style="2" bestFit="1" customWidth="1"/>
    <col min="14082" max="14336" width="9.140625" style="2"/>
    <col min="14337" max="14337" width="88.140625" style="2" bestFit="1" customWidth="1"/>
    <col min="14338" max="14592" width="9.140625" style="2"/>
    <col min="14593" max="14593" width="88.140625" style="2" bestFit="1" customWidth="1"/>
    <col min="14594" max="14848" width="9.140625" style="2"/>
    <col min="14849" max="14849" width="88.140625" style="2" bestFit="1" customWidth="1"/>
    <col min="14850" max="15104" width="9.140625" style="2"/>
    <col min="15105" max="15105" width="88.140625" style="2" bestFit="1" customWidth="1"/>
    <col min="15106" max="15360" width="9.140625" style="2"/>
    <col min="15361" max="15361" width="88.140625" style="2" bestFit="1" customWidth="1"/>
    <col min="15362" max="15616" width="9.140625" style="2"/>
    <col min="15617" max="15617" width="88.140625" style="2" bestFit="1" customWidth="1"/>
    <col min="15618" max="15872" width="9.140625" style="2"/>
    <col min="15873" max="15873" width="88.140625" style="2" bestFit="1" customWidth="1"/>
    <col min="15874" max="16128" width="9.140625" style="2"/>
    <col min="16129" max="16129" width="88.140625" style="2" bestFit="1" customWidth="1"/>
    <col min="16130" max="16384" width="9.140625" style="2"/>
  </cols>
  <sheetData>
    <row r="1" spans="1:1" ht="94.5">
      <c r="A1" s="1" t="s">
        <v>0</v>
      </c>
    </row>
    <row r="2" spans="1:1" ht="15.75">
      <c r="A2" s="3"/>
    </row>
    <row r="3" spans="1:1" ht="47.25">
      <c r="A3" s="1" t="s">
        <v>1</v>
      </c>
    </row>
    <row r="5" spans="1:1" ht="15.75">
      <c r="A5" s="3" t="s">
        <v>2</v>
      </c>
    </row>
    <row r="6" spans="1:1" ht="15.75">
      <c r="A6" s="3"/>
    </row>
    <row r="7" spans="1:1" ht="15.75">
      <c r="A7" s="3" t="s">
        <v>3</v>
      </c>
    </row>
    <row r="8" spans="1:1" ht="15.75">
      <c r="A8" s="3"/>
    </row>
    <row r="9" spans="1:1" ht="15.75">
      <c r="A9" s="3" t="s">
        <v>4</v>
      </c>
    </row>
    <row r="10" spans="1:1" ht="15.75">
      <c r="A10" s="3"/>
    </row>
    <row r="11" spans="1:1" ht="15.75">
      <c r="A11" s="3" t="s">
        <v>5</v>
      </c>
    </row>
    <row r="12" spans="1:1" ht="15.75">
      <c r="A12" s="3"/>
    </row>
    <row r="13" spans="1:1" ht="63">
      <c r="A13" s="1" t="s">
        <v>6</v>
      </c>
    </row>
    <row r="14" spans="1:1" ht="15.75">
      <c r="A14" s="3"/>
    </row>
    <row r="15" spans="1:1" ht="64.5" customHeight="1">
      <c r="A15" s="1" t="s">
        <v>7</v>
      </c>
    </row>
    <row r="16" spans="1:1" ht="47.25">
      <c r="A16" s="1" t="s">
        <v>8</v>
      </c>
    </row>
    <row r="100" spans="1:1">
      <c r="A100" s="4" t="s">
        <v>9</v>
      </c>
    </row>
  </sheetData>
  <sheetProtection password="EF5E" sheet="1"/>
  <pageMargins left="0.75" right="0.75" top="1" bottom="1" header="0.5" footer="0.5"/>
  <pageSetup paperSize="9" orientation="portrait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473"/>
  <sheetViews>
    <sheetView workbookViewId="0">
      <selection activeCell="AH3" sqref="AH3"/>
    </sheetView>
  </sheetViews>
  <sheetFormatPr defaultRowHeight="12"/>
  <cols>
    <col min="1" max="14" width="2.140625" style="2" customWidth="1"/>
    <col min="15" max="15" width="3" style="2" customWidth="1"/>
    <col min="16" max="23" width="2.140625" style="2" customWidth="1"/>
    <col min="24" max="24" width="3.42578125" style="2" customWidth="1"/>
    <col min="25" max="25" width="3" style="2" customWidth="1"/>
    <col min="26" max="33" width="2.140625" style="2" customWidth="1"/>
    <col min="34" max="34" width="3" style="2" customWidth="1"/>
    <col min="35" max="44" width="2.140625" style="2" customWidth="1"/>
    <col min="45" max="46" width="9.140625" style="2"/>
    <col min="47" max="53" width="9.140625" style="54" customWidth="1"/>
    <col min="54" max="256" width="9.140625" style="2"/>
    <col min="257" max="270" width="2.140625" style="2" customWidth="1"/>
    <col min="271" max="271" width="3" style="2" customWidth="1"/>
    <col min="272" max="279" width="2.140625" style="2" customWidth="1"/>
    <col min="280" max="280" width="3.42578125" style="2" customWidth="1"/>
    <col min="281" max="281" width="3" style="2" customWidth="1"/>
    <col min="282" max="289" width="2.140625" style="2" customWidth="1"/>
    <col min="290" max="290" width="3" style="2" customWidth="1"/>
    <col min="291" max="300" width="2.140625" style="2" customWidth="1"/>
    <col min="301" max="302" width="9.140625" style="2"/>
    <col min="303" max="309" width="9.140625" style="2" customWidth="1"/>
    <col min="310" max="512" width="9.140625" style="2"/>
    <col min="513" max="526" width="2.140625" style="2" customWidth="1"/>
    <col min="527" max="527" width="3" style="2" customWidth="1"/>
    <col min="528" max="535" width="2.140625" style="2" customWidth="1"/>
    <col min="536" max="536" width="3.42578125" style="2" customWidth="1"/>
    <col min="537" max="537" width="3" style="2" customWidth="1"/>
    <col min="538" max="545" width="2.140625" style="2" customWidth="1"/>
    <col min="546" max="546" width="3" style="2" customWidth="1"/>
    <col min="547" max="556" width="2.140625" style="2" customWidth="1"/>
    <col min="557" max="558" width="9.140625" style="2"/>
    <col min="559" max="565" width="9.140625" style="2" customWidth="1"/>
    <col min="566" max="768" width="9.140625" style="2"/>
    <col min="769" max="782" width="2.140625" style="2" customWidth="1"/>
    <col min="783" max="783" width="3" style="2" customWidth="1"/>
    <col min="784" max="791" width="2.140625" style="2" customWidth="1"/>
    <col min="792" max="792" width="3.42578125" style="2" customWidth="1"/>
    <col min="793" max="793" width="3" style="2" customWidth="1"/>
    <col min="794" max="801" width="2.140625" style="2" customWidth="1"/>
    <col min="802" max="802" width="3" style="2" customWidth="1"/>
    <col min="803" max="812" width="2.140625" style="2" customWidth="1"/>
    <col min="813" max="814" width="9.140625" style="2"/>
    <col min="815" max="821" width="9.140625" style="2" customWidth="1"/>
    <col min="822" max="1024" width="9.140625" style="2"/>
    <col min="1025" max="1038" width="2.140625" style="2" customWidth="1"/>
    <col min="1039" max="1039" width="3" style="2" customWidth="1"/>
    <col min="1040" max="1047" width="2.140625" style="2" customWidth="1"/>
    <col min="1048" max="1048" width="3.42578125" style="2" customWidth="1"/>
    <col min="1049" max="1049" width="3" style="2" customWidth="1"/>
    <col min="1050" max="1057" width="2.140625" style="2" customWidth="1"/>
    <col min="1058" max="1058" width="3" style="2" customWidth="1"/>
    <col min="1059" max="1068" width="2.140625" style="2" customWidth="1"/>
    <col min="1069" max="1070" width="9.140625" style="2"/>
    <col min="1071" max="1077" width="9.140625" style="2" customWidth="1"/>
    <col min="1078" max="1280" width="9.140625" style="2"/>
    <col min="1281" max="1294" width="2.140625" style="2" customWidth="1"/>
    <col min="1295" max="1295" width="3" style="2" customWidth="1"/>
    <col min="1296" max="1303" width="2.140625" style="2" customWidth="1"/>
    <col min="1304" max="1304" width="3.42578125" style="2" customWidth="1"/>
    <col min="1305" max="1305" width="3" style="2" customWidth="1"/>
    <col min="1306" max="1313" width="2.140625" style="2" customWidth="1"/>
    <col min="1314" max="1314" width="3" style="2" customWidth="1"/>
    <col min="1315" max="1324" width="2.140625" style="2" customWidth="1"/>
    <col min="1325" max="1326" width="9.140625" style="2"/>
    <col min="1327" max="1333" width="9.140625" style="2" customWidth="1"/>
    <col min="1334" max="1536" width="9.140625" style="2"/>
    <col min="1537" max="1550" width="2.140625" style="2" customWidth="1"/>
    <col min="1551" max="1551" width="3" style="2" customWidth="1"/>
    <col min="1552" max="1559" width="2.140625" style="2" customWidth="1"/>
    <col min="1560" max="1560" width="3.42578125" style="2" customWidth="1"/>
    <col min="1561" max="1561" width="3" style="2" customWidth="1"/>
    <col min="1562" max="1569" width="2.140625" style="2" customWidth="1"/>
    <col min="1570" max="1570" width="3" style="2" customWidth="1"/>
    <col min="1571" max="1580" width="2.140625" style="2" customWidth="1"/>
    <col min="1581" max="1582" width="9.140625" style="2"/>
    <col min="1583" max="1589" width="9.140625" style="2" customWidth="1"/>
    <col min="1590" max="1792" width="9.140625" style="2"/>
    <col min="1793" max="1806" width="2.140625" style="2" customWidth="1"/>
    <col min="1807" max="1807" width="3" style="2" customWidth="1"/>
    <col min="1808" max="1815" width="2.140625" style="2" customWidth="1"/>
    <col min="1816" max="1816" width="3.42578125" style="2" customWidth="1"/>
    <col min="1817" max="1817" width="3" style="2" customWidth="1"/>
    <col min="1818" max="1825" width="2.140625" style="2" customWidth="1"/>
    <col min="1826" max="1826" width="3" style="2" customWidth="1"/>
    <col min="1827" max="1836" width="2.140625" style="2" customWidth="1"/>
    <col min="1837" max="1838" width="9.140625" style="2"/>
    <col min="1839" max="1845" width="9.140625" style="2" customWidth="1"/>
    <col min="1846" max="2048" width="9.140625" style="2"/>
    <col min="2049" max="2062" width="2.140625" style="2" customWidth="1"/>
    <col min="2063" max="2063" width="3" style="2" customWidth="1"/>
    <col min="2064" max="2071" width="2.140625" style="2" customWidth="1"/>
    <col min="2072" max="2072" width="3.42578125" style="2" customWidth="1"/>
    <col min="2073" max="2073" width="3" style="2" customWidth="1"/>
    <col min="2074" max="2081" width="2.140625" style="2" customWidth="1"/>
    <col min="2082" max="2082" width="3" style="2" customWidth="1"/>
    <col min="2083" max="2092" width="2.140625" style="2" customWidth="1"/>
    <col min="2093" max="2094" width="9.140625" style="2"/>
    <col min="2095" max="2101" width="9.140625" style="2" customWidth="1"/>
    <col min="2102" max="2304" width="9.140625" style="2"/>
    <col min="2305" max="2318" width="2.140625" style="2" customWidth="1"/>
    <col min="2319" max="2319" width="3" style="2" customWidth="1"/>
    <col min="2320" max="2327" width="2.140625" style="2" customWidth="1"/>
    <col min="2328" max="2328" width="3.42578125" style="2" customWidth="1"/>
    <col min="2329" max="2329" width="3" style="2" customWidth="1"/>
    <col min="2330" max="2337" width="2.140625" style="2" customWidth="1"/>
    <col min="2338" max="2338" width="3" style="2" customWidth="1"/>
    <col min="2339" max="2348" width="2.140625" style="2" customWidth="1"/>
    <col min="2349" max="2350" width="9.140625" style="2"/>
    <col min="2351" max="2357" width="9.140625" style="2" customWidth="1"/>
    <col min="2358" max="2560" width="9.140625" style="2"/>
    <col min="2561" max="2574" width="2.140625" style="2" customWidth="1"/>
    <col min="2575" max="2575" width="3" style="2" customWidth="1"/>
    <col min="2576" max="2583" width="2.140625" style="2" customWidth="1"/>
    <col min="2584" max="2584" width="3.42578125" style="2" customWidth="1"/>
    <col min="2585" max="2585" width="3" style="2" customWidth="1"/>
    <col min="2586" max="2593" width="2.140625" style="2" customWidth="1"/>
    <col min="2594" max="2594" width="3" style="2" customWidth="1"/>
    <col min="2595" max="2604" width="2.140625" style="2" customWidth="1"/>
    <col min="2605" max="2606" width="9.140625" style="2"/>
    <col min="2607" max="2613" width="9.140625" style="2" customWidth="1"/>
    <col min="2614" max="2816" width="9.140625" style="2"/>
    <col min="2817" max="2830" width="2.140625" style="2" customWidth="1"/>
    <col min="2831" max="2831" width="3" style="2" customWidth="1"/>
    <col min="2832" max="2839" width="2.140625" style="2" customWidth="1"/>
    <col min="2840" max="2840" width="3.42578125" style="2" customWidth="1"/>
    <col min="2841" max="2841" width="3" style="2" customWidth="1"/>
    <col min="2842" max="2849" width="2.140625" style="2" customWidth="1"/>
    <col min="2850" max="2850" width="3" style="2" customWidth="1"/>
    <col min="2851" max="2860" width="2.140625" style="2" customWidth="1"/>
    <col min="2861" max="2862" width="9.140625" style="2"/>
    <col min="2863" max="2869" width="9.140625" style="2" customWidth="1"/>
    <col min="2870" max="3072" width="9.140625" style="2"/>
    <col min="3073" max="3086" width="2.140625" style="2" customWidth="1"/>
    <col min="3087" max="3087" width="3" style="2" customWidth="1"/>
    <col min="3088" max="3095" width="2.140625" style="2" customWidth="1"/>
    <col min="3096" max="3096" width="3.42578125" style="2" customWidth="1"/>
    <col min="3097" max="3097" width="3" style="2" customWidth="1"/>
    <col min="3098" max="3105" width="2.140625" style="2" customWidth="1"/>
    <col min="3106" max="3106" width="3" style="2" customWidth="1"/>
    <col min="3107" max="3116" width="2.140625" style="2" customWidth="1"/>
    <col min="3117" max="3118" width="9.140625" style="2"/>
    <col min="3119" max="3125" width="9.140625" style="2" customWidth="1"/>
    <col min="3126" max="3328" width="9.140625" style="2"/>
    <col min="3329" max="3342" width="2.140625" style="2" customWidth="1"/>
    <col min="3343" max="3343" width="3" style="2" customWidth="1"/>
    <col min="3344" max="3351" width="2.140625" style="2" customWidth="1"/>
    <col min="3352" max="3352" width="3.42578125" style="2" customWidth="1"/>
    <col min="3353" max="3353" width="3" style="2" customWidth="1"/>
    <col min="3354" max="3361" width="2.140625" style="2" customWidth="1"/>
    <col min="3362" max="3362" width="3" style="2" customWidth="1"/>
    <col min="3363" max="3372" width="2.140625" style="2" customWidth="1"/>
    <col min="3373" max="3374" width="9.140625" style="2"/>
    <col min="3375" max="3381" width="9.140625" style="2" customWidth="1"/>
    <col min="3382" max="3584" width="9.140625" style="2"/>
    <col min="3585" max="3598" width="2.140625" style="2" customWidth="1"/>
    <col min="3599" max="3599" width="3" style="2" customWidth="1"/>
    <col min="3600" max="3607" width="2.140625" style="2" customWidth="1"/>
    <col min="3608" max="3608" width="3.42578125" style="2" customWidth="1"/>
    <col min="3609" max="3609" width="3" style="2" customWidth="1"/>
    <col min="3610" max="3617" width="2.140625" style="2" customWidth="1"/>
    <col min="3618" max="3618" width="3" style="2" customWidth="1"/>
    <col min="3619" max="3628" width="2.140625" style="2" customWidth="1"/>
    <col min="3629" max="3630" width="9.140625" style="2"/>
    <col min="3631" max="3637" width="9.140625" style="2" customWidth="1"/>
    <col min="3638" max="3840" width="9.140625" style="2"/>
    <col min="3841" max="3854" width="2.140625" style="2" customWidth="1"/>
    <col min="3855" max="3855" width="3" style="2" customWidth="1"/>
    <col min="3856" max="3863" width="2.140625" style="2" customWidth="1"/>
    <col min="3864" max="3864" width="3.42578125" style="2" customWidth="1"/>
    <col min="3865" max="3865" width="3" style="2" customWidth="1"/>
    <col min="3866" max="3873" width="2.140625" style="2" customWidth="1"/>
    <col min="3874" max="3874" width="3" style="2" customWidth="1"/>
    <col min="3875" max="3884" width="2.140625" style="2" customWidth="1"/>
    <col min="3885" max="3886" width="9.140625" style="2"/>
    <col min="3887" max="3893" width="9.140625" style="2" customWidth="1"/>
    <col min="3894" max="4096" width="9.140625" style="2"/>
    <col min="4097" max="4110" width="2.140625" style="2" customWidth="1"/>
    <col min="4111" max="4111" width="3" style="2" customWidth="1"/>
    <col min="4112" max="4119" width="2.140625" style="2" customWidth="1"/>
    <col min="4120" max="4120" width="3.42578125" style="2" customWidth="1"/>
    <col min="4121" max="4121" width="3" style="2" customWidth="1"/>
    <col min="4122" max="4129" width="2.140625" style="2" customWidth="1"/>
    <col min="4130" max="4130" width="3" style="2" customWidth="1"/>
    <col min="4131" max="4140" width="2.140625" style="2" customWidth="1"/>
    <col min="4141" max="4142" width="9.140625" style="2"/>
    <col min="4143" max="4149" width="9.140625" style="2" customWidth="1"/>
    <col min="4150" max="4352" width="9.140625" style="2"/>
    <col min="4353" max="4366" width="2.140625" style="2" customWidth="1"/>
    <col min="4367" max="4367" width="3" style="2" customWidth="1"/>
    <col min="4368" max="4375" width="2.140625" style="2" customWidth="1"/>
    <col min="4376" max="4376" width="3.42578125" style="2" customWidth="1"/>
    <col min="4377" max="4377" width="3" style="2" customWidth="1"/>
    <col min="4378" max="4385" width="2.140625" style="2" customWidth="1"/>
    <col min="4386" max="4386" width="3" style="2" customWidth="1"/>
    <col min="4387" max="4396" width="2.140625" style="2" customWidth="1"/>
    <col min="4397" max="4398" width="9.140625" style="2"/>
    <col min="4399" max="4405" width="9.140625" style="2" customWidth="1"/>
    <col min="4406" max="4608" width="9.140625" style="2"/>
    <col min="4609" max="4622" width="2.140625" style="2" customWidth="1"/>
    <col min="4623" max="4623" width="3" style="2" customWidth="1"/>
    <col min="4624" max="4631" width="2.140625" style="2" customWidth="1"/>
    <col min="4632" max="4632" width="3.42578125" style="2" customWidth="1"/>
    <col min="4633" max="4633" width="3" style="2" customWidth="1"/>
    <col min="4634" max="4641" width="2.140625" style="2" customWidth="1"/>
    <col min="4642" max="4642" width="3" style="2" customWidth="1"/>
    <col min="4643" max="4652" width="2.140625" style="2" customWidth="1"/>
    <col min="4653" max="4654" width="9.140625" style="2"/>
    <col min="4655" max="4661" width="9.140625" style="2" customWidth="1"/>
    <col min="4662" max="4864" width="9.140625" style="2"/>
    <col min="4865" max="4878" width="2.140625" style="2" customWidth="1"/>
    <col min="4879" max="4879" width="3" style="2" customWidth="1"/>
    <col min="4880" max="4887" width="2.140625" style="2" customWidth="1"/>
    <col min="4888" max="4888" width="3.42578125" style="2" customWidth="1"/>
    <col min="4889" max="4889" width="3" style="2" customWidth="1"/>
    <col min="4890" max="4897" width="2.140625" style="2" customWidth="1"/>
    <col min="4898" max="4898" width="3" style="2" customWidth="1"/>
    <col min="4899" max="4908" width="2.140625" style="2" customWidth="1"/>
    <col min="4909" max="4910" width="9.140625" style="2"/>
    <col min="4911" max="4917" width="9.140625" style="2" customWidth="1"/>
    <col min="4918" max="5120" width="9.140625" style="2"/>
    <col min="5121" max="5134" width="2.140625" style="2" customWidth="1"/>
    <col min="5135" max="5135" width="3" style="2" customWidth="1"/>
    <col min="5136" max="5143" width="2.140625" style="2" customWidth="1"/>
    <col min="5144" max="5144" width="3.42578125" style="2" customWidth="1"/>
    <col min="5145" max="5145" width="3" style="2" customWidth="1"/>
    <col min="5146" max="5153" width="2.140625" style="2" customWidth="1"/>
    <col min="5154" max="5154" width="3" style="2" customWidth="1"/>
    <col min="5155" max="5164" width="2.140625" style="2" customWidth="1"/>
    <col min="5165" max="5166" width="9.140625" style="2"/>
    <col min="5167" max="5173" width="9.140625" style="2" customWidth="1"/>
    <col min="5174" max="5376" width="9.140625" style="2"/>
    <col min="5377" max="5390" width="2.140625" style="2" customWidth="1"/>
    <col min="5391" max="5391" width="3" style="2" customWidth="1"/>
    <col min="5392" max="5399" width="2.140625" style="2" customWidth="1"/>
    <col min="5400" max="5400" width="3.42578125" style="2" customWidth="1"/>
    <col min="5401" max="5401" width="3" style="2" customWidth="1"/>
    <col min="5402" max="5409" width="2.140625" style="2" customWidth="1"/>
    <col min="5410" max="5410" width="3" style="2" customWidth="1"/>
    <col min="5411" max="5420" width="2.140625" style="2" customWidth="1"/>
    <col min="5421" max="5422" width="9.140625" style="2"/>
    <col min="5423" max="5429" width="9.140625" style="2" customWidth="1"/>
    <col min="5430" max="5632" width="9.140625" style="2"/>
    <col min="5633" max="5646" width="2.140625" style="2" customWidth="1"/>
    <col min="5647" max="5647" width="3" style="2" customWidth="1"/>
    <col min="5648" max="5655" width="2.140625" style="2" customWidth="1"/>
    <col min="5656" max="5656" width="3.42578125" style="2" customWidth="1"/>
    <col min="5657" max="5657" width="3" style="2" customWidth="1"/>
    <col min="5658" max="5665" width="2.140625" style="2" customWidth="1"/>
    <col min="5666" max="5666" width="3" style="2" customWidth="1"/>
    <col min="5667" max="5676" width="2.140625" style="2" customWidth="1"/>
    <col min="5677" max="5678" width="9.140625" style="2"/>
    <col min="5679" max="5685" width="9.140625" style="2" customWidth="1"/>
    <col min="5686" max="5888" width="9.140625" style="2"/>
    <col min="5889" max="5902" width="2.140625" style="2" customWidth="1"/>
    <col min="5903" max="5903" width="3" style="2" customWidth="1"/>
    <col min="5904" max="5911" width="2.140625" style="2" customWidth="1"/>
    <col min="5912" max="5912" width="3.42578125" style="2" customWidth="1"/>
    <col min="5913" max="5913" width="3" style="2" customWidth="1"/>
    <col min="5914" max="5921" width="2.140625" style="2" customWidth="1"/>
    <col min="5922" max="5922" width="3" style="2" customWidth="1"/>
    <col min="5923" max="5932" width="2.140625" style="2" customWidth="1"/>
    <col min="5933" max="5934" width="9.140625" style="2"/>
    <col min="5935" max="5941" width="9.140625" style="2" customWidth="1"/>
    <col min="5942" max="6144" width="9.140625" style="2"/>
    <col min="6145" max="6158" width="2.140625" style="2" customWidth="1"/>
    <col min="6159" max="6159" width="3" style="2" customWidth="1"/>
    <col min="6160" max="6167" width="2.140625" style="2" customWidth="1"/>
    <col min="6168" max="6168" width="3.42578125" style="2" customWidth="1"/>
    <col min="6169" max="6169" width="3" style="2" customWidth="1"/>
    <col min="6170" max="6177" width="2.140625" style="2" customWidth="1"/>
    <col min="6178" max="6178" width="3" style="2" customWidth="1"/>
    <col min="6179" max="6188" width="2.140625" style="2" customWidth="1"/>
    <col min="6189" max="6190" width="9.140625" style="2"/>
    <col min="6191" max="6197" width="9.140625" style="2" customWidth="1"/>
    <col min="6198" max="6400" width="9.140625" style="2"/>
    <col min="6401" max="6414" width="2.140625" style="2" customWidth="1"/>
    <col min="6415" max="6415" width="3" style="2" customWidth="1"/>
    <col min="6416" max="6423" width="2.140625" style="2" customWidth="1"/>
    <col min="6424" max="6424" width="3.42578125" style="2" customWidth="1"/>
    <col min="6425" max="6425" width="3" style="2" customWidth="1"/>
    <col min="6426" max="6433" width="2.140625" style="2" customWidth="1"/>
    <col min="6434" max="6434" width="3" style="2" customWidth="1"/>
    <col min="6435" max="6444" width="2.140625" style="2" customWidth="1"/>
    <col min="6445" max="6446" width="9.140625" style="2"/>
    <col min="6447" max="6453" width="9.140625" style="2" customWidth="1"/>
    <col min="6454" max="6656" width="9.140625" style="2"/>
    <col min="6657" max="6670" width="2.140625" style="2" customWidth="1"/>
    <col min="6671" max="6671" width="3" style="2" customWidth="1"/>
    <col min="6672" max="6679" width="2.140625" style="2" customWidth="1"/>
    <col min="6680" max="6680" width="3.42578125" style="2" customWidth="1"/>
    <col min="6681" max="6681" width="3" style="2" customWidth="1"/>
    <col min="6682" max="6689" width="2.140625" style="2" customWidth="1"/>
    <col min="6690" max="6690" width="3" style="2" customWidth="1"/>
    <col min="6691" max="6700" width="2.140625" style="2" customWidth="1"/>
    <col min="6701" max="6702" width="9.140625" style="2"/>
    <col min="6703" max="6709" width="9.140625" style="2" customWidth="1"/>
    <col min="6710" max="6912" width="9.140625" style="2"/>
    <col min="6913" max="6926" width="2.140625" style="2" customWidth="1"/>
    <col min="6927" max="6927" width="3" style="2" customWidth="1"/>
    <col min="6928" max="6935" width="2.140625" style="2" customWidth="1"/>
    <col min="6936" max="6936" width="3.42578125" style="2" customWidth="1"/>
    <col min="6937" max="6937" width="3" style="2" customWidth="1"/>
    <col min="6938" max="6945" width="2.140625" style="2" customWidth="1"/>
    <col min="6946" max="6946" width="3" style="2" customWidth="1"/>
    <col min="6947" max="6956" width="2.140625" style="2" customWidth="1"/>
    <col min="6957" max="6958" width="9.140625" style="2"/>
    <col min="6959" max="6965" width="9.140625" style="2" customWidth="1"/>
    <col min="6966" max="7168" width="9.140625" style="2"/>
    <col min="7169" max="7182" width="2.140625" style="2" customWidth="1"/>
    <col min="7183" max="7183" width="3" style="2" customWidth="1"/>
    <col min="7184" max="7191" width="2.140625" style="2" customWidth="1"/>
    <col min="7192" max="7192" width="3.42578125" style="2" customWidth="1"/>
    <col min="7193" max="7193" width="3" style="2" customWidth="1"/>
    <col min="7194" max="7201" width="2.140625" style="2" customWidth="1"/>
    <col min="7202" max="7202" width="3" style="2" customWidth="1"/>
    <col min="7203" max="7212" width="2.140625" style="2" customWidth="1"/>
    <col min="7213" max="7214" width="9.140625" style="2"/>
    <col min="7215" max="7221" width="9.140625" style="2" customWidth="1"/>
    <col min="7222" max="7424" width="9.140625" style="2"/>
    <col min="7425" max="7438" width="2.140625" style="2" customWidth="1"/>
    <col min="7439" max="7439" width="3" style="2" customWidth="1"/>
    <col min="7440" max="7447" width="2.140625" style="2" customWidth="1"/>
    <col min="7448" max="7448" width="3.42578125" style="2" customWidth="1"/>
    <col min="7449" max="7449" width="3" style="2" customWidth="1"/>
    <col min="7450" max="7457" width="2.140625" style="2" customWidth="1"/>
    <col min="7458" max="7458" width="3" style="2" customWidth="1"/>
    <col min="7459" max="7468" width="2.140625" style="2" customWidth="1"/>
    <col min="7469" max="7470" width="9.140625" style="2"/>
    <col min="7471" max="7477" width="9.140625" style="2" customWidth="1"/>
    <col min="7478" max="7680" width="9.140625" style="2"/>
    <col min="7681" max="7694" width="2.140625" style="2" customWidth="1"/>
    <col min="7695" max="7695" width="3" style="2" customWidth="1"/>
    <col min="7696" max="7703" width="2.140625" style="2" customWidth="1"/>
    <col min="7704" max="7704" width="3.42578125" style="2" customWidth="1"/>
    <col min="7705" max="7705" width="3" style="2" customWidth="1"/>
    <col min="7706" max="7713" width="2.140625" style="2" customWidth="1"/>
    <col min="7714" max="7714" width="3" style="2" customWidth="1"/>
    <col min="7715" max="7724" width="2.140625" style="2" customWidth="1"/>
    <col min="7725" max="7726" width="9.140625" style="2"/>
    <col min="7727" max="7733" width="9.140625" style="2" customWidth="1"/>
    <col min="7734" max="7936" width="9.140625" style="2"/>
    <col min="7937" max="7950" width="2.140625" style="2" customWidth="1"/>
    <col min="7951" max="7951" width="3" style="2" customWidth="1"/>
    <col min="7952" max="7959" width="2.140625" style="2" customWidth="1"/>
    <col min="7960" max="7960" width="3.42578125" style="2" customWidth="1"/>
    <col min="7961" max="7961" width="3" style="2" customWidth="1"/>
    <col min="7962" max="7969" width="2.140625" style="2" customWidth="1"/>
    <col min="7970" max="7970" width="3" style="2" customWidth="1"/>
    <col min="7971" max="7980" width="2.140625" style="2" customWidth="1"/>
    <col min="7981" max="7982" width="9.140625" style="2"/>
    <col min="7983" max="7989" width="9.140625" style="2" customWidth="1"/>
    <col min="7990" max="8192" width="9.140625" style="2"/>
    <col min="8193" max="8206" width="2.140625" style="2" customWidth="1"/>
    <col min="8207" max="8207" width="3" style="2" customWidth="1"/>
    <col min="8208" max="8215" width="2.140625" style="2" customWidth="1"/>
    <col min="8216" max="8216" width="3.42578125" style="2" customWidth="1"/>
    <col min="8217" max="8217" width="3" style="2" customWidth="1"/>
    <col min="8218" max="8225" width="2.140625" style="2" customWidth="1"/>
    <col min="8226" max="8226" width="3" style="2" customWidth="1"/>
    <col min="8227" max="8236" width="2.140625" style="2" customWidth="1"/>
    <col min="8237" max="8238" width="9.140625" style="2"/>
    <col min="8239" max="8245" width="9.140625" style="2" customWidth="1"/>
    <col min="8246" max="8448" width="9.140625" style="2"/>
    <col min="8449" max="8462" width="2.140625" style="2" customWidth="1"/>
    <col min="8463" max="8463" width="3" style="2" customWidth="1"/>
    <col min="8464" max="8471" width="2.140625" style="2" customWidth="1"/>
    <col min="8472" max="8472" width="3.42578125" style="2" customWidth="1"/>
    <col min="8473" max="8473" width="3" style="2" customWidth="1"/>
    <col min="8474" max="8481" width="2.140625" style="2" customWidth="1"/>
    <col min="8482" max="8482" width="3" style="2" customWidth="1"/>
    <col min="8483" max="8492" width="2.140625" style="2" customWidth="1"/>
    <col min="8493" max="8494" width="9.140625" style="2"/>
    <col min="8495" max="8501" width="9.140625" style="2" customWidth="1"/>
    <col min="8502" max="8704" width="9.140625" style="2"/>
    <col min="8705" max="8718" width="2.140625" style="2" customWidth="1"/>
    <col min="8719" max="8719" width="3" style="2" customWidth="1"/>
    <col min="8720" max="8727" width="2.140625" style="2" customWidth="1"/>
    <col min="8728" max="8728" width="3.42578125" style="2" customWidth="1"/>
    <col min="8729" max="8729" width="3" style="2" customWidth="1"/>
    <col min="8730" max="8737" width="2.140625" style="2" customWidth="1"/>
    <col min="8738" max="8738" width="3" style="2" customWidth="1"/>
    <col min="8739" max="8748" width="2.140625" style="2" customWidth="1"/>
    <col min="8749" max="8750" width="9.140625" style="2"/>
    <col min="8751" max="8757" width="9.140625" style="2" customWidth="1"/>
    <col min="8758" max="8960" width="9.140625" style="2"/>
    <col min="8961" max="8974" width="2.140625" style="2" customWidth="1"/>
    <col min="8975" max="8975" width="3" style="2" customWidth="1"/>
    <col min="8976" max="8983" width="2.140625" style="2" customWidth="1"/>
    <col min="8984" max="8984" width="3.42578125" style="2" customWidth="1"/>
    <col min="8985" max="8985" width="3" style="2" customWidth="1"/>
    <col min="8986" max="8993" width="2.140625" style="2" customWidth="1"/>
    <col min="8994" max="8994" width="3" style="2" customWidth="1"/>
    <col min="8995" max="9004" width="2.140625" style="2" customWidth="1"/>
    <col min="9005" max="9006" width="9.140625" style="2"/>
    <col min="9007" max="9013" width="9.140625" style="2" customWidth="1"/>
    <col min="9014" max="9216" width="9.140625" style="2"/>
    <col min="9217" max="9230" width="2.140625" style="2" customWidth="1"/>
    <col min="9231" max="9231" width="3" style="2" customWidth="1"/>
    <col min="9232" max="9239" width="2.140625" style="2" customWidth="1"/>
    <col min="9240" max="9240" width="3.42578125" style="2" customWidth="1"/>
    <col min="9241" max="9241" width="3" style="2" customWidth="1"/>
    <col min="9242" max="9249" width="2.140625" style="2" customWidth="1"/>
    <col min="9250" max="9250" width="3" style="2" customWidth="1"/>
    <col min="9251" max="9260" width="2.140625" style="2" customWidth="1"/>
    <col min="9261" max="9262" width="9.140625" style="2"/>
    <col min="9263" max="9269" width="9.140625" style="2" customWidth="1"/>
    <col min="9270" max="9472" width="9.140625" style="2"/>
    <col min="9473" max="9486" width="2.140625" style="2" customWidth="1"/>
    <col min="9487" max="9487" width="3" style="2" customWidth="1"/>
    <col min="9488" max="9495" width="2.140625" style="2" customWidth="1"/>
    <col min="9496" max="9496" width="3.42578125" style="2" customWidth="1"/>
    <col min="9497" max="9497" width="3" style="2" customWidth="1"/>
    <col min="9498" max="9505" width="2.140625" style="2" customWidth="1"/>
    <col min="9506" max="9506" width="3" style="2" customWidth="1"/>
    <col min="9507" max="9516" width="2.140625" style="2" customWidth="1"/>
    <col min="9517" max="9518" width="9.140625" style="2"/>
    <col min="9519" max="9525" width="9.140625" style="2" customWidth="1"/>
    <col min="9526" max="9728" width="9.140625" style="2"/>
    <col min="9729" max="9742" width="2.140625" style="2" customWidth="1"/>
    <col min="9743" max="9743" width="3" style="2" customWidth="1"/>
    <col min="9744" max="9751" width="2.140625" style="2" customWidth="1"/>
    <col min="9752" max="9752" width="3.42578125" style="2" customWidth="1"/>
    <col min="9753" max="9753" width="3" style="2" customWidth="1"/>
    <col min="9754" max="9761" width="2.140625" style="2" customWidth="1"/>
    <col min="9762" max="9762" width="3" style="2" customWidth="1"/>
    <col min="9763" max="9772" width="2.140625" style="2" customWidth="1"/>
    <col min="9773" max="9774" width="9.140625" style="2"/>
    <col min="9775" max="9781" width="9.140625" style="2" customWidth="1"/>
    <col min="9782" max="9984" width="9.140625" style="2"/>
    <col min="9985" max="9998" width="2.140625" style="2" customWidth="1"/>
    <col min="9999" max="9999" width="3" style="2" customWidth="1"/>
    <col min="10000" max="10007" width="2.140625" style="2" customWidth="1"/>
    <col min="10008" max="10008" width="3.42578125" style="2" customWidth="1"/>
    <col min="10009" max="10009" width="3" style="2" customWidth="1"/>
    <col min="10010" max="10017" width="2.140625" style="2" customWidth="1"/>
    <col min="10018" max="10018" width="3" style="2" customWidth="1"/>
    <col min="10019" max="10028" width="2.140625" style="2" customWidth="1"/>
    <col min="10029" max="10030" width="9.140625" style="2"/>
    <col min="10031" max="10037" width="9.140625" style="2" customWidth="1"/>
    <col min="10038" max="10240" width="9.140625" style="2"/>
    <col min="10241" max="10254" width="2.140625" style="2" customWidth="1"/>
    <col min="10255" max="10255" width="3" style="2" customWidth="1"/>
    <col min="10256" max="10263" width="2.140625" style="2" customWidth="1"/>
    <col min="10264" max="10264" width="3.42578125" style="2" customWidth="1"/>
    <col min="10265" max="10265" width="3" style="2" customWidth="1"/>
    <col min="10266" max="10273" width="2.140625" style="2" customWidth="1"/>
    <col min="10274" max="10274" width="3" style="2" customWidth="1"/>
    <col min="10275" max="10284" width="2.140625" style="2" customWidth="1"/>
    <col min="10285" max="10286" width="9.140625" style="2"/>
    <col min="10287" max="10293" width="9.140625" style="2" customWidth="1"/>
    <col min="10294" max="10496" width="9.140625" style="2"/>
    <col min="10497" max="10510" width="2.140625" style="2" customWidth="1"/>
    <col min="10511" max="10511" width="3" style="2" customWidth="1"/>
    <col min="10512" max="10519" width="2.140625" style="2" customWidth="1"/>
    <col min="10520" max="10520" width="3.42578125" style="2" customWidth="1"/>
    <col min="10521" max="10521" width="3" style="2" customWidth="1"/>
    <col min="10522" max="10529" width="2.140625" style="2" customWidth="1"/>
    <col min="10530" max="10530" width="3" style="2" customWidth="1"/>
    <col min="10531" max="10540" width="2.140625" style="2" customWidth="1"/>
    <col min="10541" max="10542" width="9.140625" style="2"/>
    <col min="10543" max="10549" width="9.140625" style="2" customWidth="1"/>
    <col min="10550" max="10752" width="9.140625" style="2"/>
    <col min="10753" max="10766" width="2.140625" style="2" customWidth="1"/>
    <col min="10767" max="10767" width="3" style="2" customWidth="1"/>
    <col min="10768" max="10775" width="2.140625" style="2" customWidth="1"/>
    <col min="10776" max="10776" width="3.42578125" style="2" customWidth="1"/>
    <col min="10777" max="10777" width="3" style="2" customWidth="1"/>
    <col min="10778" max="10785" width="2.140625" style="2" customWidth="1"/>
    <col min="10786" max="10786" width="3" style="2" customWidth="1"/>
    <col min="10787" max="10796" width="2.140625" style="2" customWidth="1"/>
    <col min="10797" max="10798" width="9.140625" style="2"/>
    <col min="10799" max="10805" width="9.140625" style="2" customWidth="1"/>
    <col min="10806" max="11008" width="9.140625" style="2"/>
    <col min="11009" max="11022" width="2.140625" style="2" customWidth="1"/>
    <col min="11023" max="11023" width="3" style="2" customWidth="1"/>
    <col min="11024" max="11031" width="2.140625" style="2" customWidth="1"/>
    <col min="11032" max="11032" width="3.42578125" style="2" customWidth="1"/>
    <col min="11033" max="11033" width="3" style="2" customWidth="1"/>
    <col min="11034" max="11041" width="2.140625" style="2" customWidth="1"/>
    <col min="11042" max="11042" width="3" style="2" customWidth="1"/>
    <col min="11043" max="11052" width="2.140625" style="2" customWidth="1"/>
    <col min="11053" max="11054" width="9.140625" style="2"/>
    <col min="11055" max="11061" width="9.140625" style="2" customWidth="1"/>
    <col min="11062" max="11264" width="9.140625" style="2"/>
    <col min="11265" max="11278" width="2.140625" style="2" customWidth="1"/>
    <col min="11279" max="11279" width="3" style="2" customWidth="1"/>
    <col min="11280" max="11287" width="2.140625" style="2" customWidth="1"/>
    <col min="11288" max="11288" width="3.42578125" style="2" customWidth="1"/>
    <col min="11289" max="11289" width="3" style="2" customWidth="1"/>
    <col min="11290" max="11297" width="2.140625" style="2" customWidth="1"/>
    <col min="11298" max="11298" width="3" style="2" customWidth="1"/>
    <col min="11299" max="11308" width="2.140625" style="2" customWidth="1"/>
    <col min="11309" max="11310" width="9.140625" style="2"/>
    <col min="11311" max="11317" width="9.140625" style="2" customWidth="1"/>
    <col min="11318" max="11520" width="9.140625" style="2"/>
    <col min="11521" max="11534" width="2.140625" style="2" customWidth="1"/>
    <col min="11535" max="11535" width="3" style="2" customWidth="1"/>
    <col min="11536" max="11543" width="2.140625" style="2" customWidth="1"/>
    <col min="11544" max="11544" width="3.42578125" style="2" customWidth="1"/>
    <col min="11545" max="11545" width="3" style="2" customWidth="1"/>
    <col min="11546" max="11553" width="2.140625" style="2" customWidth="1"/>
    <col min="11554" max="11554" width="3" style="2" customWidth="1"/>
    <col min="11555" max="11564" width="2.140625" style="2" customWidth="1"/>
    <col min="11565" max="11566" width="9.140625" style="2"/>
    <col min="11567" max="11573" width="9.140625" style="2" customWidth="1"/>
    <col min="11574" max="11776" width="9.140625" style="2"/>
    <col min="11777" max="11790" width="2.140625" style="2" customWidth="1"/>
    <col min="11791" max="11791" width="3" style="2" customWidth="1"/>
    <col min="11792" max="11799" width="2.140625" style="2" customWidth="1"/>
    <col min="11800" max="11800" width="3.42578125" style="2" customWidth="1"/>
    <col min="11801" max="11801" width="3" style="2" customWidth="1"/>
    <col min="11802" max="11809" width="2.140625" style="2" customWidth="1"/>
    <col min="11810" max="11810" width="3" style="2" customWidth="1"/>
    <col min="11811" max="11820" width="2.140625" style="2" customWidth="1"/>
    <col min="11821" max="11822" width="9.140625" style="2"/>
    <col min="11823" max="11829" width="9.140625" style="2" customWidth="1"/>
    <col min="11830" max="12032" width="9.140625" style="2"/>
    <col min="12033" max="12046" width="2.140625" style="2" customWidth="1"/>
    <col min="12047" max="12047" width="3" style="2" customWidth="1"/>
    <col min="12048" max="12055" width="2.140625" style="2" customWidth="1"/>
    <col min="12056" max="12056" width="3.42578125" style="2" customWidth="1"/>
    <col min="12057" max="12057" width="3" style="2" customWidth="1"/>
    <col min="12058" max="12065" width="2.140625" style="2" customWidth="1"/>
    <col min="12066" max="12066" width="3" style="2" customWidth="1"/>
    <col min="12067" max="12076" width="2.140625" style="2" customWidth="1"/>
    <col min="12077" max="12078" width="9.140625" style="2"/>
    <col min="12079" max="12085" width="9.140625" style="2" customWidth="1"/>
    <col min="12086" max="12288" width="9.140625" style="2"/>
    <col min="12289" max="12302" width="2.140625" style="2" customWidth="1"/>
    <col min="12303" max="12303" width="3" style="2" customWidth="1"/>
    <col min="12304" max="12311" width="2.140625" style="2" customWidth="1"/>
    <col min="12312" max="12312" width="3.42578125" style="2" customWidth="1"/>
    <col min="12313" max="12313" width="3" style="2" customWidth="1"/>
    <col min="12314" max="12321" width="2.140625" style="2" customWidth="1"/>
    <col min="12322" max="12322" width="3" style="2" customWidth="1"/>
    <col min="12323" max="12332" width="2.140625" style="2" customWidth="1"/>
    <col min="12333" max="12334" width="9.140625" style="2"/>
    <col min="12335" max="12341" width="9.140625" style="2" customWidth="1"/>
    <col min="12342" max="12544" width="9.140625" style="2"/>
    <col min="12545" max="12558" width="2.140625" style="2" customWidth="1"/>
    <col min="12559" max="12559" width="3" style="2" customWidth="1"/>
    <col min="12560" max="12567" width="2.140625" style="2" customWidth="1"/>
    <col min="12568" max="12568" width="3.42578125" style="2" customWidth="1"/>
    <col min="12569" max="12569" width="3" style="2" customWidth="1"/>
    <col min="12570" max="12577" width="2.140625" style="2" customWidth="1"/>
    <col min="12578" max="12578" width="3" style="2" customWidth="1"/>
    <col min="12579" max="12588" width="2.140625" style="2" customWidth="1"/>
    <col min="12589" max="12590" width="9.140625" style="2"/>
    <col min="12591" max="12597" width="9.140625" style="2" customWidth="1"/>
    <col min="12598" max="12800" width="9.140625" style="2"/>
    <col min="12801" max="12814" width="2.140625" style="2" customWidth="1"/>
    <col min="12815" max="12815" width="3" style="2" customWidth="1"/>
    <col min="12816" max="12823" width="2.140625" style="2" customWidth="1"/>
    <col min="12824" max="12824" width="3.42578125" style="2" customWidth="1"/>
    <col min="12825" max="12825" width="3" style="2" customWidth="1"/>
    <col min="12826" max="12833" width="2.140625" style="2" customWidth="1"/>
    <col min="12834" max="12834" width="3" style="2" customWidth="1"/>
    <col min="12835" max="12844" width="2.140625" style="2" customWidth="1"/>
    <col min="12845" max="12846" width="9.140625" style="2"/>
    <col min="12847" max="12853" width="9.140625" style="2" customWidth="1"/>
    <col min="12854" max="13056" width="9.140625" style="2"/>
    <col min="13057" max="13070" width="2.140625" style="2" customWidth="1"/>
    <col min="13071" max="13071" width="3" style="2" customWidth="1"/>
    <col min="13072" max="13079" width="2.140625" style="2" customWidth="1"/>
    <col min="13080" max="13080" width="3.42578125" style="2" customWidth="1"/>
    <col min="13081" max="13081" width="3" style="2" customWidth="1"/>
    <col min="13082" max="13089" width="2.140625" style="2" customWidth="1"/>
    <col min="13090" max="13090" width="3" style="2" customWidth="1"/>
    <col min="13091" max="13100" width="2.140625" style="2" customWidth="1"/>
    <col min="13101" max="13102" width="9.140625" style="2"/>
    <col min="13103" max="13109" width="9.140625" style="2" customWidth="1"/>
    <col min="13110" max="13312" width="9.140625" style="2"/>
    <col min="13313" max="13326" width="2.140625" style="2" customWidth="1"/>
    <col min="13327" max="13327" width="3" style="2" customWidth="1"/>
    <col min="13328" max="13335" width="2.140625" style="2" customWidth="1"/>
    <col min="13336" max="13336" width="3.42578125" style="2" customWidth="1"/>
    <col min="13337" max="13337" width="3" style="2" customWidth="1"/>
    <col min="13338" max="13345" width="2.140625" style="2" customWidth="1"/>
    <col min="13346" max="13346" width="3" style="2" customWidth="1"/>
    <col min="13347" max="13356" width="2.140625" style="2" customWidth="1"/>
    <col min="13357" max="13358" width="9.140625" style="2"/>
    <col min="13359" max="13365" width="9.140625" style="2" customWidth="1"/>
    <col min="13366" max="13568" width="9.140625" style="2"/>
    <col min="13569" max="13582" width="2.140625" style="2" customWidth="1"/>
    <col min="13583" max="13583" width="3" style="2" customWidth="1"/>
    <col min="13584" max="13591" width="2.140625" style="2" customWidth="1"/>
    <col min="13592" max="13592" width="3.42578125" style="2" customWidth="1"/>
    <col min="13593" max="13593" width="3" style="2" customWidth="1"/>
    <col min="13594" max="13601" width="2.140625" style="2" customWidth="1"/>
    <col min="13602" max="13602" width="3" style="2" customWidth="1"/>
    <col min="13603" max="13612" width="2.140625" style="2" customWidth="1"/>
    <col min="13613" max="13614" width="9.140625" style="2"/>
    <col min="13615" max="13621" width="9.140625" style="2" customWidth="1"/>
    <col min="13622" max="13824" width="9.140625" style="2"/>
    <col min="13825" max="13838" width="2.140625" style="2" customWidth="1"/>
    <col min="13839" max="13839" width="3" style="2" customWidth="1"/>
    <col min="13840" max="13847" width="2.140625" style="2" customWidth="1"/>
    <col min="13848" max="13848" width="3.42578125" style="2" customWidth="1"/>
    <col min="13849" max="13849" width="3" style="2" customWidth="1"/>
    <col min="13850" max="13857" width="2.140625" style="2" customWidth="1"/>
    <col min="13858" max="13858" width="3" style="2" customWidth="1"/>
    <col min="13859" max="13868" width="2.140625" style="2" customWidth="1"/>
    <col min="13869" max="13870" width="9.140625" style="2"/>
    <col min="13871" max="13877" width="9.140625" style="2" customWidth="1"/>
    <col min="13878" max="14080" width="9.140625" style="2"/>
    <col min="14081" max="14094" width="2.140625" style="2" customWidth="1"/>
    <col min="14095" max="14095" width="3" style="2" customWidth="1"/>
    <col min="14096" max="14103" width="2.140625" style="2" customWidth="1"/>
    <col min="14104" max="14104" width="3.42578125" style="2" customWidth="1"/>
    <col min="14105" max="14105" width="3" style="2" customWidth="1"/>
    <col min="14106" max="14113" width="2.140625" style="2" customWidth="1"/>
    <col min="14114" max="14114" width="3" style="2" customWidth="1"/>
    <col min="14115" max="14124" width="2.140625" style="2" customWidth="1"/>
    <col min="14125" max="14126" width="9.140625" style="2"/>
    <col min="14127" max="14133" width="9.140625" style="2" customWidth="1"/>
    <col min="14134" max="14336" width="9.140625" style="2"/>
    <col min="14337" max="14350" width="2.140625" style="2" customWidth="1"/>
    <col min="14351" max="14351" width="3" style="2" customWidth="1"/>
    <col min="14352" max="14359" width="2.140625" style="2" customWidth="1"/>
    <col min="14360" max="14360" width="3.42578125" style="2" customWidth="1"/>
    <col min="14361" max="14361" width="3" style="2" customWidth="1"/>
    <col min="14362" max="14369" width="2.140625" style="2" customWidth="1"/>
    <col min="14370" max="14370" width="3" style="2" customWidth="1"/>
    <col min="14371" max="14380" width="2.140625" style="2" customWidth="1"/>
    <col min="14381" max="14382" width="9.140625" style="2"/>
    <col min="14383" max="14389" width="9.140625" style="2" customWidth="1"/>
    <col min="14390" max="14592" width="9.140625" style="2"/>
    <col min="14593" max="14606" width="2.140625" style="2" customWidth="1"/>
    <col min="14607" max="14607" width="3" style="2" customWidth="1"/>
    <col min="14608" max="14615" width="2.140625" style="2" customWidth="1"/>
    <col min="14616" max="14616" width="3.42578125" style="2" customWidth="1"/>
    <col min="14617" max="14617" width="3" style="2" customWidth="1"/>
    <col min="14618" max="14625" width="2.140625" style="2" customWidth="1"/>
    <col min="14626" max="14626" width="3" style="2" customWidth="1"/>
    <col min="14627" max="14636" width="2.140625" style="2" customWidth="1"/>
    <col min="14637" max="14638" width="9.140625" style="2"/>
    <col min="14639" max="14645" width="9.140625" style="2" customWidth="1"/>
    <col min="14646" max="14848" width="9.140625" style="2"/>
    <col min="14849" max="14862" width="2.140625" style="2" customWidth="1"/>
    <col min="14863" max="14863" width="3" style="2" customWidth="1"/>
    <col min="14864" max="14871" width="2.140625" style="2" customWidth="1"/>
    <col min="14872" max="14872" width="3.42578125" style="2" customWidth="1"/>
    <col min="14873" max="14873" width="3" style="2" customWidth="1"/>
    <col min="14874" max="14881" width="2.140625" style="2" customWidth="1"/>
    <col min="14882" max="14882" width="3" style="2" customWidth="1"/>
    <col min="14883" max="14892" width="2.140625" style="2" customWidth="1"/>
    <col min="14893" max="14894" width="9.140625" style="2"/>
    <col min="14895" max="14901" width="9.140625" style="2" customWidth="1"/>
    <col min="14902" max="15104" width="9.140625" style="2"/>
    <col min="15105" max="15118" width="2.140625" style="2" customWidth="1"/>
    <col min="15119" max="15119" width="3" style="2" customWidth="1"/>
    <col min="15120" max="15127" width="2.140625" style="2" customWidth="1"/>
    <col min="15128" max="15128" width="3.42578125" style="2" customWidth="1"/>
    <col min="15129" max="15129" width="3" style="2" customWidth="1"/>
    <col min="15130" max="15137" width="2.140625" style="2" customWidth="1"/>
    <col min="15138" max="15138" width="3" style="2" customWidth="1"/>
    <col min="15139" max="15148" width="2.140625" style="2" customWidth="1"/>
    <col min="15149" max="15150" width="9.140625" style="2"/>
    <col min="15151" max="15157" width="9.140625" style="2" customWidth="1"/>
    <col min="15158" max="15360" width="9.140625" style="2"/>
    <col min="15361" max="15374" width="2.140625" style="2" customWidth="1"/>
    <col min="15375" max="15375" width="3" style="2" customWidth="1"/>
    <col min="15376" max="15383" width="2.140625" style="2" customWidth="1"/>
    <col min="15384" max="15384" width="3.42578125" style="2" customWidth="1"/>
    <col min="15385" max="15385" width="3" style="2" customWidth="1"/>
    <col min="15386" max="15393" width="2.140625" style="2" customWidth="1"/>
    <col min="15394" max="15394" width="3" style="2" customWidth="1"/>
    <col min="15395" max="15404" width="2.140625" style="2" customWidth="1"/>
    <col min="15405" max="15406" width="9.140625" style="2"/>
    <col min="15407" max="15413" width="9.140625" style="2" customWidth="1"/>
    <col min="15414" max="15616" width="9.140625" style="2"/>
    <col min="15617" max="15630" width="2.140625" style="2" customWidth="1"/>
    <col min="15631" max="15631" width="3" style="2" customWidth="1"/>
    <col min="15632" max="15639" width="2.140625" style="2" customWidth="1"/>
    <col min="15640" max="15640" width="3.42578125" style="2" customWidth="1"/>
    <col min="15641" max="15641" width="3" style="2" customWidth="1"/>
    <col min="15642" max="15649" width="2.140625" style="2" customWidth="1"/>
    <col min="15650" max="15650" width="3" style="2" customWidth="1"/>
    <col min="15651" max="15660" width="2.140625" style="2" customWidth="1"/>
    <col min="15661" max="15662" width="9.140625" style="2"/>
    <col min="15663" max="15669" width="9.140625" style="2" customWidth="1"/>
    <col min="15670" max="15872" width="9.140625" style="2"/>
    <col min="15873" max="15886" width="2.140625" style="2" customWidth="1"/>
    <col min="15887" max="15887" width="3" style="2" customWidth="1"/>
    <col min="15888" max="15895" width="2.140625" style="2" customWidth="1"/>
    <col min="15896" max="15896" width="3.42578125" style="2" customWidth="1"/>
    <col min="15897" max="15897" width="3" style="2" customWidth="1"/>
    <col min="15898" max="15905" width="2.140625" style="2" customWidth="1"/>
    <col min="15906" max="15906" width="3" style="2" customWidth="1"/>
    <col min="15907" max="15916" width="2.140625" style="2" customWidth="1"/>
    <col min="15917" max="15918" width="9.140625" style="2"/>
    <col min="15919" max="15925" width="9.140625" style="2" customWidth="1"/>
    <col min="15926" max="16128" width="9.140625" style="2"/>
    <col min="16129" max="16142" width="2.140625" style="2" customWidth="1"/>
    <col min="16143" max="16143" width="3" style="2" customWidth="1"/>
    <col min="16144" max="16151" width="2.140625" style="2" customWidth="1"/>
    <col min="16152" max="16152" width="3.42578125" style="2" customWidth="1"/>
    <col min="16153" max="16153" width="3" style="2" customWidth="1"/>
    <col min="16154" max="16161" width="2.140625" style="2" customWidth="1"/>
    <col min="16162" max="16162" width="3" style="2" customWidth="1"/>
    <col min="16163" max="16172" width="2.140625" style="2" customWidth="1"/>
    <col min="16173" max="16174" width="9.140625" style="2"/>
    <col min="16175" max="16181" width="9.140625" style="2" customWidth="1"/>
    <col min="16182" max="16384" width="9.140625" style="2"/>
  </cols>
  <sheetData>
    <row r="1" spans="1:44" ht="12.75">
      <c r="A1" s="10"/>
      <c r="B1" s="10"/>
      <c r="C1" s="1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63" t="s">
        <v>1163</v>
      </c>
      <c r="AM1" s="163"/>
      <c r="AN1" s="163"/>
      <c r="AO1" s="163"/>
      <c r="AP1" s="163"/>
      <c r="AQ1" s="163"/>
      <c r="AR1" s="14"/>
    </row>
    <row r="2" spans="1:44" ht="12.75">
      <c r="A2" s="164" t="s">
        <v>317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</row>
    <row r="3" spans="1:44">
      <c r="A3" s="167">
        <v>7</v>
      </c>
      <c r="B3" s="167">
        <v>5</v>
      </c>
      <c r="C3" s="167">
        <v>4</v>
      </c>
      <c r="D3" s="168"/>
      <c r="E3" s="169">
        <v>0</v>
      </c>
      <c r="F3" s="169" t="str">
        <f>IF(LEN([1]Podaci!M2) &gt; 4, MID(RIGHT([1]Podaci!$M$2,5),1,1),0)</f>
        <v>0</v>
      </c>
      <c r="G3" s="169" t="str">
        <f>IF(LEN([1]Podaci!M2) &gt; 3, MID(RIGHT([1]Podaci!$M$2,4),1,1),0)</f>
        <v>1</v>
      </c>
      <c r="H3" s="169" t="str">
        <f>IF(LEN([1]Podaci!M2) &gt; 2, MID(RIGHT([1]Podaci!$M$2,3),1,1),0)</f>
        <v>8</v>
      </c>
      <c r="I3" s="169" t="str">
        <f>MID(RIGHT([1]Podaci!$M$2,2),1,1)</f>
        <v>3</v>
      </c>
      <c r="J3" s="169" t="str">
        <f>MID(RIGHT([1]Podaci!$M$2,1),1,1)</f>
        <v>5</v>
      </c>
      <c r="K3" s="170"/>
      <c r="L3" s="169" t="str">
        <f>IF(LEN([1]Podaci!Z7) &gt; 7, MID(RIGHT([1]Podaci!$Z$7,8),1,1),0)</f>
        <v>0</v>
      </c>
      <c r="M3" s="169" t="str">
        <f>IF(LEN([1]Podaci!Z7) &gt; 6, MID(RIGHT([1]Podaci!$Z$7,7),1,1),0)</f>
        <v>7</v>
      </c>
      <c r="N3" s="169" t="str">
        <f>MID(RIGHT([1]Podaci!$Z$7,6),1,1)</f>
        <v>0</v>
      </c>
      <c r="O3" s="169" t="str">
        <f>MID(RIGHT([1]Podaci!$Z$7,5),1,1)</f>
        <v>2</v>
      </c>
      <c r="P3" s="169" t="str">
        <f>MID(RIGHT([1]Podaci!$Z$7,4),1,1)</f>
        <v>6</v>
      </c>
      <c r="Q3" s="169" t="str">
        <f>MID(RIGHT([1]Podaci!$Z$7,3),1,1)</f>
        <v>6</v>
      </c>
      <c r="R3" s="169" t="str">
        <f>MID(RIGHT([1]Podaci!$Z$7,2),1,1)</f>
        <v>8</v>
      </c>
      <c r="S3" s="169" t="str">
        <f>MID(RIGHT([1]Podaci!$Z$7,1),1,1)</f>
        <v>4</v>
      </c>
      <c r="T3" s="168"/>
      <c r="U3" s="171">
        <v>4</v>
      </c>
      <c r="V3" s="171">
        <v>0</v>
      </c>
      <c r="W3" s="171">
        <v>7</v>
      </c>
      <c r="X3" s="171">
        <v>0</v>
      </c>
      <c r="Y3" s="171">
        <v>0</v>
      </c>
      <c r="Z3" s="171"/>
      <c r="AA3" s="171">
        <v>1</v>
      </c>
      <c r="AB3" s="171">
        <v>3</v>
      </c>
      <c r="AC3" s="171">
        <v>7</v>
      </c>
      <c r="AD3" s="171">
        <v>0</v>
      </c>
      <c r="AE3" s="171">
        <v>2</v>
      </c>
      <c r="AF3" s="172"/>
      <c r="AG3" s="173" t="s">
        <v>318</v>
      </c>
      <c r="AH3" s="172"/>
      <c r="AI3" s="173"/>
      <c r="AJ3" s="171"/>
      <c r="AK3" s="171"/>
      <c r="AL3" s="171"/>
      <c r="AM3" s="171"/>
      <c r="AN3" s="171"/>
      <c r="AO3" s="171"/>
      <c r="AP3" s="171"/>
      <c r="AQ3" s="171"/>
      <c r="AR3" s="171"/>
    </row>
    <row r="4" spans="1:44">
      <c r="A4" s="174">
        <v>1</v>
      </c>
      <c r="B4" s="174">
        <v>2</v>
      </c>
      <c r="C4" s="175">
        <v>3</v>
      </c>
      <c r="D4" s="176"/>
      <c r="E4" s="174">
        <v>4</v>
      </c>
      <c r="F4" s="175">
        <v>5</v>
      </c>
      <c r="G4" s="175">
        <v>6</v>
      </c>
      <c r="H4" s="175">
        <v>7</v>
      </c>
      <c r="I4" s="175">
        <v>8</v>
      </c>
      <c r="J4" s="175">
        <v>9</v>
      </c>
      <c r="K4" s="177"/>
      <c r="L4" s="175">
        <v>10</v>
      </c>
      <c r="M4" s="175">
        <v>11</v>
      </c>
      <c r="N4" s="175">
        <v>12</v>
      </c>
      <c r="O4" s="175">
        <v>13</v>
      </c>
      <c r="P4" s="175">
        <v>14</v>
      </c>
      <c r="Q4" s="175">
        <v>15</v>
      </c>
      <c r="R4" s="175">
        <v>16</v>
      </c>
      <c r="S4" s="175">
        <v>17</v>
      </c>
      <c r="T4" s="177"/>
      <c r="U4" s="175">
        <v>18</v>
      </c>
      <c r="V4" s="175">
        <v>19</v>
      </c>
      <c r="W4" s="175">
        <v>20</v>
      </c>
      <c r="X4" s="175">
        <v>21</v>
      </c>
      <c r="Y4" s="175">
        <v>22</v>
      </c>
      <c r="Z4" s="175"/>
      <c r="AA4" s="175">
        <v>23</v>
      </c>
      <c r="AB4" s="175">
        <v>24</v>
      </c>
      <c r="AC4" s="175">
        <v>25</v>
      </c>
      <c r="AD4" s="175">
        <v>26</v>
      </c>
      <c r="AE4" s="175">
        <v>27</v>
      </c>
      <c r="AF4" s="177"/>
      <c r="AG4" s="175">
        <v>28</v>
      </c>
      <c r="AH4" s="177"/>
      <c r="AI4" s="175">
        <v>29</v>
      </c>
      <c r="AJ4" s="175">
        <v>30</v>
      </c>
      <c r="AK4" s="175">
        <v>31</v>
      </c>
      <c r="AL4" s="175">
        <v>32</v>
      </c>
      <c r="AM4" s="175">
        <v>33</v>
      </c>
      <c r="AN4" s="175">
        <v>34</v>
      </c>
      <c r="AO4" s="175">
        <v>35</v>
      </c>
      <c r="AP4" s="175">
        <v>36</v>
      </c>
      <c r="AQ4" s="175">
        <v>37</v>
      </c>
      <c r="AR4" s="175">
        <v>38</v>
      </c>
    </row>
    <row r="5" spans="1:44" ht="12.75">
      <c r="A5" s="178" t="s">
        <v>319</v>
      </c>
      <c r="B5" s="179"/>
      <c r="C5" s="179"/>
      <c r="D5" s="9"/>
      <c r="E5" s="178" t="s">
        <v>320</v>
      </c>
      <c r="F5" s="179"/>
      <c r="G5" s="179"/>
      <c r="H5" s="179"/>
      <c r="I5" s="179"/>
      <c r="J5" s="179"/>
      <c r="K5" s="9"/>
      <c r="L5" s="179"/>
      <c r="M5" s="179"/>
      <c r="N5" s="179"/>
      <c r="O5" s="179"/>
      <c r="P5" s="179"/>
      <c r="Q5" s="179"/>
      <c r="R5" s="179"/>
      <c r="S5" s="179"/>
      <c r="T5" s="9"/>
      <c r="U5" s="178" t="s">
        <v>321</v>
      </c>
      <c r="V5" s="179"/>
      <c r="W5" s="179"/>
      <c r="X5" s="179"/>
      <c r="Y5" s="179"/>
      <c r="Z5" s="181"/>
      <c r="AA5" s="178" t="s">
        <v>322</v>
      </c>
      <c r="AB5" s="179"/>
      <c r="AC5" s="179"/>
      <c r="AD5" s="179"/>
      <c r="AE5" s="179"/>
      <c r="AF5" s="9"/>
      <c r="AG5" s="179"/>
      <c r="AH5" s="9"/>
      <c r="AI5" s="179"/>
      <c r="AJ5" s="179"/>
      <c r="AK5" s="179"/>
      <c r="AL5" s="179"/>
      <c r="AM5" s="179"/>
      <c r="AN5" s="179"/>
      <c r="AO5" s="179"/>
      <c r="AP5" s="179"/>
      <c r="AQ5" s="179"/>
      <c r="AR5" s="179"/>
    </row>
    <row r="6" spans="1:44" ht="12.75">
      <c r="A6" s="179"/>
      <c r="B6" s="179"/>
      <c r="C6" s="179"/>
      <c r="D6" s="182"/>
      <c r="E6" s="179"/>
      <c r="F6" s="179"/>
      <c r="G6" s="179"/>
      <c r="H6" s="179"/>
      <c r="I6" s="179"/>
      <c r="J6" s="179"/>
      <c r="K6" s="182"/>
      <c r="L6" s="179"/>
      <c r="M6" s="179"/>
      <c r="N6" s="179"/>
      <c r="O6" s="179"/>
      <c r="P6" s="179"/>
      <c r="Q6" s="179"/>
      <c r="R6" s="179"/>
      <c r="S6" s="179"/>
      <c r="T6" s="182"/>
      <c r="U6" s="179"/>
      <c r="V6" s="179"/>
      <c r="W6" s="179"/>
      <c r="X6" s="179"/>
      <c r="Y6" s="179"/>
      <c r="Z6" s="183"/>
      <c r="AA6" s="179"/>
      <c r="AB6" s="179"/>
      <c r="AC6" s="179"/>
      <c r="AD6" s="179"/>
      <c r="AE6" s="179"/>
      <c r="AF6" s="182"/>
      <c r="AG6" s="179"/>
      <c r="AH6" s="182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2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2.75">
      <c r="A8" s="11"/>
      <c r="B8" s="185" t="s">
        <v>323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</row>
    <row r="9" spans="1:44" ht="12.75">
      <c r="A9" s="10"/>
      <c r="B9" s="553" t="str">
        <f>[1]Podaci!B5</f>
        <v>ПРАВНО-БИРОТЕХНИЧКА ШКОЛА "ДИМИТРИЈЕ ДАВИДОВИЋ"</v>
      </c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14"/>
    </row>
    <row r="10" spans="1:44" ht="12.75">
      <c r="A10" s="10"/>
      <c r="B10" s="18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</row>
    <row r="11" spans="1:44" ht="12.75">
      <c r="A11" s="10"/>
      <c r="B11" s="185" t="s">
        <v>324</v>
      </c>
      <c r="C11" s="185"/>
      <c r="D11" s="185"/>
      <c r="E11" s="185"/>
      <c r="F11" s="185"/>
      <c r="G11" s="185"/>
      <c r="H11" s="186" t="str">
        <f>[1]Podaci!H7</f>
        <v>БЕОГРАД-ЗЕМУН</v>
      </c>
      <c r="I11" s="187"/>
      <c r="J11" s="187"/>
      <c r="K11" s="187"/>
      <c r="L11" s="187"/>
      <c r="M11" s="187"/>
      <c r="N11" s="187"/>
      <c r="O11" s="187"/>
      <c r="P11" s="187"/>
      <c r="Q11" s="13"/>
      <c r="R11" s="185" t="s">
        <v>325</v>
      </c>
      <c r="S11" s="185"/>
      <c r="T11" s="185"/>
      <c r="U11" s="185"/>
      <c r="V11" s="185"/>
      <c r="W11" s="185"/>
      <c r="X11" s="185"/>
      <c r="Y11" s="188"/>
      <c r="Z11" s="186" t="str">
        <f>[1]Podaci!Z7</f>
        <v>07026684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3"/>
      <c r="AN11" s="13"/>
      <c r="AO11" s="13"/>
      <c r="AP11" s="13"/>
      <c r="AQ11" s="13"/>
      <c r="AR11" s="14"/>
    </row>
    <row r="12" spans="1:44" ht="12.75">
      <c r="A12" s="10"/>
      <c r="B12" s="18"/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</row>
    <row r="13" spans="1:44" ht="12.75">
      <c r="A13" s="10"/>
      <c r="B13" s="185" t="s">
        <v>326</v>
      </c>
      <c r="C13" s="185"/>
      <c r="D13" s="185"/>
      <c r="E13" s="186">
        <f>[1]Podaci!E9</f>
        <v>100102287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3"/>
      <c r="R13" s="185" t="s">
        <v>327</v>
      </c>
      <c r="S13" s="185"/>
      <c r="T13" s="185"/>
      <c r="U13" s="185"/>
      <c r="V13" s="185"/>
      <c r="W13" s="185"/>
      <c r="X13" s="185"/>
      <c r="Y13" s="185"/>
      <c r="Z13" s="187" t="str">
        <f>[1]Podaci!AA9</f>
        <v>840-1824660-52</v>
      </c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3"/>
      <c r="AQ13" s="13"/>
      <c r="AR13" s="14"/>
    </row>
    <row r="14" spans="1:44" ht="12.75">
      <c r="A14" s="10"/>
      <c r="B14" s="18"/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</row>
    <row r="15" spans="1:44" ht="12.75">
      <c r="A15" s="10"/>
      <c r="B15" s="185" t="s">
        <v>328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3"/>
      <c r="AP15" s="13"/>
      <c r="AQ15" s="13"/>
      <c r="AR15" s="14"/>
    </row>
    <row r="16" spans="1:44" ht="12.75">
      <c r="A16" s="10"/>
      <c r="B16" s="554" t="str">
        <f>[1]Podaci!B12</f>
        <v>МИНИСТАРСТВО ПРОСВЕТЕ, НАУКЕ И ТЕХНОЛОШКОГ РАЗВОЈА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13"/>
      <c r="AR16" s="14"/>
    </row>
    <row r="17" spans="1:48" ht="12.75">
      <c r="A17" s="10"/>
      <c r="B17" s="556" t="s">
        <v>23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24"/>
      <c r="AR17" s="14"/>
    </row>
    <row r="18" spans="1:48" ht="12.75">
      <c r="A18" s="1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3"/>
      <c r="AR18" s="14"/>
    </row>
    <row r="19" spans="1:48" ht="12.75">
      <c r="A19" s="10"/>
      <c r="B19" s="9"/>
      <c r="C19" s="9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3"/>
      <c r="AR19" s="14"/>
    </row>
    <row r="20" spans="1:48" ht="15">
      <c r="A20" s="10"/>
      <c r="B20" s="463"/>
      <c r="C20" s="463"/>
      <c r="D20" s="192"/>
      <c r="E20" s="192"/>
      <c r="F20" s="192"/>
      <c r="G20" s="192"/>
      <c r="H20" s="192"/>
      <c r="I20" s="192"/>
      <c r="J20" s="193" t="s">
        <v>1164</v>
      </c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2"/>
      <c r="AJ20" s="192"/>
      <c r="AK20" s="192"/>
      <c r="AL20" s="192"/>
      <c r="AM20" s="192"/>
      <c r="AN20" s="192"/>
      <c r="AO20" s="192"/>
      <c r="AP20" s="192"/>
      <c r="AQ20" s="192"/>
      <c r="AR20" s="14"/>
    </row>
    <row r="21" spans="1:48" ht="15">
      <c r="A21" s="10"/>
      <c r="B21" s="463"/>
      <c r="C21" s="463"/>
      <c r="D21" s="192"/>
      <c r="E21" s="192"/>
      <c r="F21" s="192"/>
      <c r="G21" s="192"/>
      <c r="H21" s="192"/>
      <c r="I21" s="192"/>
      <c r="L21" s="465" t="s">
        <v>330</v>
      </c>
      <c r="M21" s="465"/>
      <c r="N21" s="465"/>
      <c r="O21" s="465"/>
      <c r="P21" s="465"/>
      <c r="Q21" s="465"/>
      <c r="R21" s="390" t="str">
        <f>[1]Podaci!D17</f>
        <v>01.01.2019.</v>
      </c>
      <c r="S21" s="391"/>
      <c r="T21" s="391"/>
      <c r="U21" s="391"/>
      <c r="V21" s="391"/>
      <c r="W21" s="557" t="s">
        <v>332</v>
      </c>
      <c r="X21" s="557"/>
      <c r="Y21" s="196" t="str">
        <f>[1]Podaci!D18</f>
        <v>31.12.2019.</v>
      </c>
      <c r="Z21" s="196"/>
      <c r="AA21" s="196"/>
      <c r="AB21" s="196"/>
      <c r="AC21" s="196"/>
      <c r="AD21" s="465" t="s">
        <v>331</v>
      </c>
      <c r="AE21" s="465"/>
      <c r="AF21" s="465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</row>
    <row r="22" spans="1:48" ht="15.75" thickBot="1">
      <c r="A22" s="464"/>
      <c r="B22" s="463"/>
      <c r="C22" s="463"/>
      <c r="D22" s="192"/>
      <c r="E22" s="192"/>
      <c r="F22" s="192"/>
      <c r="G22" s="192"/>
      <c r="H22" s="192"/>
      <c r="I22" s="192"/>
      <c r="J22" s="192"/>
      <c r="K22" s="192"/>
      <c r="W22" s="619"/>
      <c r="X22" s="620"/>
      <c r="Y22" s="620"/>
      <c r="Z22" s="620"/>
      <c r="AA22" s="620"/>
      <c r="AB22" s="192"/>
      <c r="AC22" s="192"/>
      <c r="AG22" s="192"/>
      <c r="AH22" s="192"/>
      <c r="AI22" s="192"/>
      <c r="AJ22" s="192"/>
      <c r="AK22" s="466" t="s">
        <v>333</v>
      </c>
      <c r="AL22" s="466"/>
      <c r="AM22" s="466"/>
      <c r="AN22" s="466"/>
      <c r="AO22" s="466"/>
      <c r="AP22" s="466"/>
      <c r="AQ22" s="466"/>
      <c r="AR22" s="466"/>
    </row>
    <row r="23" spans="1:48">
      <c r="A23" s="621" t="s">
        <v>1165</v>
      </c>
      <c r="B23" s="622"/>
      <c r="C23" s="623"/>
      <c r="D23" s="622" t="s">
        <v>335</v>
      </c>
      <c r="E23" s="624"/>
      <c r="F23" s="624"/>
      <c r="G23" s="625"/>
      <c r="H23" s="626" t="s">
        <v>204</v>
      </c>
      <c r="I23" s="627"/>
      <c r="J23" s="627"/>
      <c r="K23" s="627"/>
      <c r="L23" s="627"/>
      <c r="M23" s="627"/>
      <c r="N23" s="627"/>
      <c r="O23" s="627"/>
      <c r="P23" s="627"/>
      <c r="Q23" s="627"/>
      <c r="R23" s="627"/>
      <c r="S23" s="627"/>
      <c r="T23" s="627"/>
      <c r="U23" s="627"/>
      <c r="V23" s="627"/>
      <c r="W23" s="627"/>
      <c r="X23" s="627"/>
      <c r="Y23" s="627"/>
      <c r="Z23" s="628"/>
      <c r="AA23" s="629" t="s">
        <v>203</v>
      </c>
      <c r="AB23" s="622"/>
      <c r="AC23" s="622"/>
      <c r="AD23" s="622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622"/>
      <c r="AQ23" s="622"/>
      <c r="AR23" s="630"/>
    </row>
    <row r="24" spans="1:48">
      <c r="A24" s="631"/>
      <c r="B24" s="632"/>
      <c r="C24" s="633"/>
      <c r="D24" s="634"/>
      <c r="E24" s="634"/>
      <c r="F24" s="634"/>
      <c r="G24" s="635"/>
      <c r="H24" s="636"/>
      <c r="I24" s="637"/>
      <c r="J24" s="637"/>
      <c r="K24" s="637"/>
      <c r="L24" s="637"/>
      <c r="M24" s="637"/>
      <c r="N24" s="637"/>
      <c r="O24" s="637"/>
      <c r="P24" s="637"/>
      <c r="Q24" s="637"/>
      <c r="R24" s="637"/>
      <c r="S24" s="637"/>
      <c r="T24" s="637"/>
      <c r="U24" s="637"/>
      <c r="V24" s="637"/>
      <c r="W24" s="637"/>
      <c r="X24" s="637"/>
      <c r="Y24" s="637"/>
      <c r="Z24" s="638"/>
      <c r="AA24" s="639"/>
      <c r="AB24" s="640"/>
      <c r="AC24" s="640"/>
      <c r="AD24" s="640"/>
      <c r="AE24" s="640"/>
      <c r="AF24" s="640"/>
      <c r="AG24" s="640"/>
      <c r="AH24" s="640"/>
      <c r="AI24" s="640"/>
      <c r="AJ24" s="640"/>
      <c r="AK24" s="640"/>
      <c r="AL24" s="640"/>
      <c r="AM24" s="640"/>
      <c r="AN24" s="640"/>
      <c r="AO24" s="640"/>
      <c r="AP24" s="640"/>
      <c r="AQ24" s="640"/>
      <c r="AR24" s="641"/>
    </row>
    <row r="25" spans="1:48">
      <c r="A25" s="631"/>
      <c r="B25" s="632"/>
      <c r="C25" s="633"/>
      <c r="D25" s="634"/>
      <c r="E25" s="634"/>
      <c r="F25" s="634"/>
      <c r="G25" s="635"/>
      <c r="H25" s="636"/>
      <c r="I25" s="637"/>
      <c r="J25" s="637"/>
      <c r="K25" s="637"/>
      <c r="L25" s="637"/>
      <c r="M25" s="637"/>
      <c r="N25" s="637"/>
      <c r="O25" s="637"/>
      <c r="P25" s="637"/>
      <c r="Q25" s="637"/>
      <c r="R25" s="637"/>
      <c r="S25" s="637"/>
      <c r="T25" s="637"/>
      <c r="U25" s="637"/>
      <c r="V25" s="637"/>
      <c r="W25" s="637"/>
      <c r="X25" s="637"/>
      <c r="Y25" s="637"/>
      <c r="Z25" s="638"/>
      <c r="AA25" s="642" t="s">
        <v>202</v>
      </c>
      <c r="AB25" s="643"/>
      <c r="AC25" s="643"/>
      <c r="AD25" s="643"/>
      <c r="AE25" s="643"/>
      <c r="AF25" s="643"/>
      <c r="AG25" s="643"/>
      <c r="AH25" s="643"/>
      <c r="AI25" s="644"/>
      <c r="AJ25" s="645" t="s">
        <v>201</v>
      </c>
      <c r="AK25" s="646"/>
      <c r="AL25" s="646"/>
      <c r="AM25" s="646"/>
      <c r="AN25" s="646"/>
      <c r="AO25" s="646"/>
      <c r="AP25" s="646"/>
      <c r="AQ25" s="646"/>
      <c r="AR25" s="647"/>
    </row>
    <row r="26" spans="1:48">
      <c r="A26" s="648"/>
      <c r="B26" s="640"/>
      <c r="C26" s="649"/>
      <c r="D26" s="650"/>
      <c r="E26" s="650"/>
      <c r="F26" s="650"/>
      <c r="G26" s="651"/>
      <c r="H26" s="652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4"/>
      <c r="AA26" s="639"/>
      <c r="AB26" s="640"/>
      <c r="AC26" s="640"/>
      <c r="AD26" s="640"/>
      <c r="AE26" s="640"/>
      <c r="AF26" s="640"/>
      <c r="AG26" s="640"/>
      <c r="AH26" s="640"/>
      <c r="AI26" s="649"/>
      <c r="AJ26" s="652"/>
      <c r="AK26" s="653"/>
      <c r="AL26" s="653"/>
      <c r="AM26" s="653"/>
      <c r="AN26" s="653"/>
      <c r="AO26" s="653"/>
      <c r="AP26" s="653"/>
      <c r="AQ26" s="653"/>
      <c r="AR26" s="655"/>
    </row>
    <row r="27" spans="1:48" ht="12.75" thickBot="1">
      <c r="A27" s="237">
        <v>1</v>
      </c>
      <c r="B27" s="238"/>
      <c r="C27" s="239"/>
      <c r="D27" s="240">
        <v>2</v>
      </c>
      <c r="E27" s="238"/>
      <c r="F27" s="238"/>
      <c r="G27" s="239"/>
      <c r="H27" s="241">
        <v>3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44">
        <v>4</v>
      </c>
      <c r="AB27" s="656"/>
      <c r="AC27" s="656"/>
      <c r="AD27" s="656"/>
      <c r="AE27" s="656"/>
      <c r="AF27" s="656"/>
      <c r="AG27" s="656"/>
      <c r="AH27" s="656"/>
      <c r="AI27" s="657"/>
      <c r="AJ27" s="244">
        <v>5</v>
      </c>
      <c r="AK27" s="656"/>
      <c r="AL27" s="656"/>
      <c r="AM27" s="656"/>
      <c r="AN27" s="656"/>
      <c r="AO27" s="656"/>
      <c r="AP27" s="656"/>
      <c r="AQ27" s="656"/>
      <c r="AR27" s="658"/>
    </row>
    <row r="28" spans="1:48">
      <c r="A28" s="659">
        <v>4001</v>
      </c>
      <c r="B28" s="660"/>
      <c r="C28" s="660"/>
      <c r="D28" s="661"/>
      <c r="E28" s="661"/>
      <c r="F28" s="661"/>
      <c r="G28" s="661"/>
      <c r="H28" s="662" t="s">
        <v>1162</v>
      </c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3">
        <f>UnObr4!D3</f>
        <v>81733</v>
      </c>
      <c r="AB28" s="664"/>
      <c r="AC28" s="664"/>
      <c r="AD28" s="664"/>
      <c r="AE28" s="664"/>
      <c r="AF28" s="664"/>
      <c r="AG28" s="664"/>
      <c r="AH28" s="664"/>
      <c r="AI28" s="664"/>
      <c r="AJ28" s="663">
        <f>UnObr4!E3</f>
        <v>80766</v>
      </c>
      <c r="AK28" s="664"/>
      <c r="AL28" s="664"/>
      <c r="AM28" s="664"/>
      <c r="AN28" s="664"/>
      <c r="AO28" s="664"/>
      <c r="AP28" s="664"/>
      <c r="AQ28" s="664"/>
      <c r="AR28" s="665"/>
    </row>
    <row r="29" spans="1:48" ht="24" customHeight="1">
      <c r="A29" s="666">
        <v>4002</v>
      </c>
      <c r="B29" s="667"/>
      <c r="C29" s="667"/>
      <c r="D29" s="668">
        <v>700000</v>
      </c>
      <c r="E29" s="668"/>
      <c r="F29" s="668"/>
      <c r="G29" s="668"/>
      <c r="H29" s="272" t="s">
        <v>1166</v>
      </c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669">
        <f>UnObr4!D4</f>
        <v>81733</v>
      </c>
      <c r="AB29" s="670"/>
      <c r="AC29" s="670"/>
      <c r="AD29" s="670"/>
      <c r="AE29" s="670"/>
      <c r="AF29" s="670"/>
      <c r="AG29" s="670"/>
      <c r="AH29" s="670"/>
      <c r="AI29" s="670"/>
      <c r="AJ29" s="669">
        <f>UnObr4!E4</f>
        <v>80766</v>
      </c>
      <c r="AK29" s="670"/>
      <c r="AL29" s="670"/>
      <c r="AM29" s="670"/>
      <c r="AN29" s="670"/>
      <c r="AO29" s="670"/>
      <c r="AP29" s="670"/>
      <c r="AQ29" s="670"/>
      <c r="AR29" s="671"/>
    </row>
    <row r="30" spans="1:48" ht="24" customHeight="1">
      <c r="A30" s="666">
        <v>4003</v>
      </c>
      <c r="B30" s="667"/>
      <c r="C30" s="667"/>
      <c r="D30" s="668">
        <v>710000</v>
      </c>
      <c r="E30" s="668"/>
      <c r="F30" s="668"/>
      <c r="G30" s="668"/>
      <c r="H30" s="272" t="s">
        <v>1160</v>
      </c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669">
        <f>UnObr4!D5</f>
        <v>0</v>
      </c>
      <c r="AB30" s="670"/>
      <c r="AC30" s="670"/>
      <c r="AD30" s="670"/>
      <c r="AE30" s="670"/>
      <c r="AF30" s="670"/>
      <c r="AG30" s="670"/>
      <c r="AH30" s="670"/>
      <c r="AI30" s="670"/>
      <c r="AJ30" s="669">
        <f>UnObr4!E5</f>
        <v>0</v>
      </c>
      <c r="AK30" s="670"/>
      <c r="AL30" s="670"/>
      <c r="AM30" s="670"/>
      <c r="AN30" s="670"/>
      <c r="AO30" s="670"/>
      <c r="AP30" s="670"/>
      <c r="AQ30" s="670"/>
      <c r="AR30" s="671"/>
      <c r="AV30" s="401"/>
    </row>
    <row r="31" spans="1:48" ht="24" customHeight="1">
      <c r="A31" s="666">
        <v>4004</v>
      </c>
      <c r="B31" s="667"/>
      <c r="C31" s="667"/>
      <c r="D31" s="668">
        <v>711000</v>
      </c>
      <c r="E31" s="668"/>
      <c r="F31" s="668"/>
      <c r="G31" s="668"/>
      <c r="H31" s="272" t="s">
        <v>1159</v>
      </c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669">
        <f>UnObr4!D6</f>
        <v>0</v>
      </c>
      <c r="AB31" s="670"/>
      <c r="AC31" s="670"/>
      <c r="AD31" s="670"/>
      <c r="AE31" s="670"/>
      <c r="AF31" s="670"/>
      <c r="AG31" s="670"/>
      <c r="AH31" s="670"/>
      <c r="AI31" s="670"/>
      <c r="AJ31" s="669">
        <f>UnObr4!E6</f>
        <v>0</v>
      </c>
      <c r="AK31" s="670"/>
      <c r="AL31" s="670"/>
      <c r="AM31" s="670"/>
      <c r="AN31" s="670"/>
      <c r="AO31" s="670"/>
      <c r="AP31" s="670"/>
      <c r="AQ31" s="670"/>
      <c r="AR31" s="671"/>
    </row>
    <row r="32" spans="1:48" ht="23.1" customHeight="1">
      <c r="A32" s="672">
        <v>4005</v>
      </c>
      <c r="B32" s="673"/>
      <c r="C32" s="673"/>
      <c r="D32" s="674">
        <v>711100</v>
      </c>
      <c r="E32" s="674"/>
      <c r="F32" s="674"/>
      <c r="G32" s="674"/>
      <c r="H32" s="276" t="s">
        <v>789</v>
      </c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669">
        <f>UnObr4!D7</f>
        <v>0</v>
      </c>
      <c r="AB32" s="670"/>
      <c r="AC32" s="670"/>
      <c r="AD32" s="670"/>
      <c r="AE32" s="670"/>
      <c r="AF32" s="670"/>
      <c r="AG32" s="670"/>
      <c r="AH32" s="670"/>
      <c r="AI32" s="670"/>
      <c r="AJ32" s="669">
        <f>UnObr4!E7</f>
        <v>0</v>
      </c>
      <c r="AK32" s="670"/>
      <c r="AL32" s="670"/>
      <c r="AM32" s="670"/>
      <c r="AN32" s="670"/>
      <c r="AO32" s="670"/>
      <c r="AP32" s="670"/>
      <c r="AQ32" s="670"/>
      <c r="AR32" s="671"/>
    </row>
    <row r="33" spans="1:44" ht="23.1" customHeight="1">
      <c r="A33" s="672">
        <v>4006</v>
      </c>
      <c r="B33" s="673"/>
      <c r="C33" s="673"/>
      <c r="D33" s="674">
        <v>711200</v>
      </c>
      <c r="E33" s="674"/>
      <c r="F33" s="674"/>
      <c r="G33" s="674"/>
      <c r="H33" s="276" t="s">
        <v>790</v>
      </c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669">
        <f>UnObr4!D8</f>
        <v>0</v>
      </c>
      <c r="AB33" s="670"/>
      <c r="AC33" s="670"/>
      <c r="AD33" s="670"/>
      <c r="AE33" s="670"/>
      <c r="AF33" s="670"/>
      <c r="AG33" s="670"/>
      <c r="AH33" s="670"/>
      <c r="AI33" s="670"/>
      <c r="AJ33" s="669">
        <f>UnObr4!E8</f>
        <v>0</v>
      </c>
      <c r="AK33" s="670"/>
      <c r="AL33" s="670"/>
      <c r="AM33" s="670"/>
      <c r="AN33" s="670"/>
      <c r="AO33" s="670"/>
      <c r="AP33" s="670"/>
      <c r="AQ33" s="670"/>
      <c r="AR33" s="671"/>
    </row>
    <row r="34" spans="1:44" ht="23.1" customHeight="1">
      <c r="A34" s="672">
        <v>4007</v>
      </c>
      <c r="B34" s="673"/>
      <c r="C34" s="673"/>
      <c r="D34" s="674">
        <v>711300</v>
      </c>
      <c r="E34" s="674"/>
      <c r="F34" s="674"/>
      <c r="G34" s="674"/>
      <c r="H34" s="276" t="s">
        <v>1167</v>
      </c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669">
        <f>UnObr4!D9</f>
        <v>0</v>
      </c>
      <c r="AB34" s="670"/>
      <c r="AC34" s="670"/>
      <c r="AD34" s="670"/>
      <c r="AE34" s="670"/>
      <c r="AF34" s="670"/>
      <c r="AG34" s="670"/>
      <c r="AH34" s="670"/>
      <c r="AI34" s="670"/>
      <c r="AJ34" s="669">
        <f>UnObr4!E9</f>
        <v>0</v>
      </c>
      <c r="AK34" s="670"/>
      <c r="AL34" s="670"/>
      <c r="AM34" s="670"/>
      <c r="AN34" s="670"/>
      <c r="AO34" s="670"/>
      <c r="AP34" s="670"/>
      <c r="AQ34" s="670"/>
      <c r="AR34" s="671"/>
    </row>
    <row r="35" spans="1:44">
      <c r="A35" s="666">
        <v>4008</v>
      </c>
      <c r="B35" s="667"/>
      <c r="C35" s="667"/>
      <c r="D35" s="668">
        <v>712000</v>
      </c>
      <c r="E35" s="668"/>
      <c r="F35" s="668"/>
      <c r="G35" s="668"/>
      <c r="H35" s="272" t="s">
        <v>1158</v>
      </c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669">
        <f>UnObr4!D10</f>
        <v>0</v>
      </c>
      <c r="AB35" s="670"/>
      <c r="AC35" s="670"/>
      <c r="AD35" s="670"/>
      <c r="AE35" s="670"/>
      <c r="AF35" s="670"/>
      <c r="AG35" s="670"/>
      <c r="AH35" s="670"/>
      <c r="AI35" s="670"/>
      <c r="AJ35" s="669">
        <f>UnObr4!E10</f>
        <v>0</v>
      </c>
      <c r="AK35" s="670"/>
      <c r="AL35" s="670"/>
      <c r="AM35" s="670"/>
      <c r="AN35" s="670"/>
      <c r="AO35" s="670"/>
      <c r="AP35" s="670"/>
      <c r="AQ35" s="670"/>
      <c r="AR35" s="671"/>
    </row>
    <row r="36" spans="1:44">
      <c r="A36" s="672">
        <v>4009</v>
      </c>
      <c r="B36" s="673"/>
      <c r="C36" s="673"/>
      <c r="D36" s="674">
        <v>712100</v>
      </c>
      <c r="E36" s="674"/>
      <c r="F36" s="674"/>
      <c r="G36" s="674"/>
      <c r="H36" s="276" t="s">
        <v>438</v>
      </c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669">
        <f>UnObr4!D11</f>
        <v>0</v>
      </c>
      <c r="AB36" s="670"/>
      <c r="AC36" s="670"/>
      <c r="AD36" s="670"/>
      <c r="AE36" s="670"/>
      <c r="AF36" s="670"/>
      <c r="AG36" s="670"/>
      <c r="AH36" s="670"/>
      <c r="AI36" s="670"/>
      <c r="AJ36" s="669">
        <f>UnObr4!E11</f>
        <v>0</v>
      </c>
      <c r="AK36" s="670"/>
      <c r="AL36" s="670"/>
      <c r="AM36" s="670"/>
      <c r="AN36" s="670"/>
      <c r="AO36" s="670"/>
      <c r="AP36" s="670"/>
      <c r="AQ36" s="670"/>
      <c r="AR36" s="671"/>
    </row>
    <row r="37" spans="1:44">
      <c r="A37" s="666">
        <v>4010</v>
      </c>
      <c r="B37" s="667"/>
      <c r="C37" s="667"/>
      <c r="D37" s="668">
        <v>713000</v>
      </c>
      <c r="E37" s="668"/>
      <c r="F37" s="668"/>
      <c r="G37" s="668"/>
      <c r="H37" s="272" t="s">
        <v>1157</v>
      </c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669">
        <f>UnObr4!D12</f>
        <v>0</v>
      </c>
      <c r="AB37" s="670"/>
      <c r="AC37" s="670"/>
      <c r="AD37" s="670"/>
      <c r="AE37" s="670"/>
      <c r="AF37" s="670"/>
      <c r="AG37" s="670"/>
      <c r="AH37" s="670"/>
      <c r="AI37" s="670"/>
      <c r="AJ37" s="669">
        <f>UnObr4!E12</f>
        <v>0</v>
      </c>
      <c r="AK37" s="670"/>
      <c r="AL37" s="670"/>
      <c r="AM37" s="670"/>
      <c r="AN37" s="670"/>
      <c r="AO37" s="670"/>
      <c r="AP37" s="670"/>
      <c r="AQ37" s="670"/>
      <c r="AR37" s="671"/>
    </row>
    <row r="38" spans="1:44">
      <c r="A38" s="672">
        <v>4011</v>
      </c>
      <c r="B38" s="673"/>
      <c r="C38" s="673"/>
      <c r="D38" s="674">
        <v>713100</v>
      </c>
      <c r="E38" s="674"/>
      <c r="F38" s="674"/>
      <c r="G38" s="674"/>
      <c r="H38" s="276" t="s">
        <v>440</v>
      </c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669">
        <f>UnObr4!D13</f>
        <v>0</v>
      </c>
      <c r="AB38" s="670"/>
      <c r="AC38" s="670"/>
      <c r="AD38" s="670"/>
      <c r="AE38" s="670"/>
      <c r="AF38" s="670"/>
      <c r="AG38" s="670"/>
      <c r="AH38" s="670"/>
      <c r="AI38" s="670"/>
      <c r="AJ38" s="669">
        <f>UnObr4!E13</f>
        <v>0</v>
      </c>
      <c r="AK38" s="670"/>
      <c r="AL38" s="670"/>
      <c r="AM38" s="670"/>
      <c r="AN38" s="670"/>
      <c r="AO38" s="670"/>
      <c r="AP38" s="670"/>
      <c r="AQ38" s="670"/>
      <c r="AR38" s="671"/>
    </row>
    <row r="39" spans="1:44">
      <c r="A39" s="672">
        <v>4012</v>
      </c>
      <c r="B39" s="673"/>
      <c r="C39" s="673"/>
      <c r="D39" s="674">
        <v>713200</v>
      </c>
      <c r="E39" s="674"/>
      <c r="F39" s="674"/>
      <c r="G39" s="674"/>
      <c r="H39" s="276" t="s">
        <v>441</v>
      </c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669">
        <f>UnObr4!D14</f>
        <v>0</v>
      </c>
      <c r="AB39" s="670"/>
      <c r="AC39" s="670"/>
      <c r="AD39" s="670"/>
      <c r="AE39" s="670"/>
      <c r="AF39" s="670"/>
      <c r="AG39" s="670"/>
      <c r="AH39" s="670"/>
      <c r="AI39" s="670"/>
      <c r="AJ39" s="669">
        <f>UnObr4!E14</f>
        <v>0</v>
      </c>
      <c r="AK39" s="670"/>
      <c r="AL39" s="670"/>
      <c r="AM39" s="670"/>
      <c r="AN39" s="670"/>
      <c r="AO39" s="670"/>
      <c r="AP39" s="670"/>
      <c r="AQ39" s="670"/>
      <c r="AR39" s="671"/>
    </row>
    <row r="40" spans="1:44">
      <c r="A40" s="672">
        <v>4013</v>
      </c>
      <c r="B40" s="673"/>
      <c r="C40" s="673"/>
      <c r="D40" s="674">
        <v>713300</v>
      </c>
      <c r="E40" s="674"/>
      <c r="F40" s="674"/>
      <c r="G40" s="674"/>
      <c r="H40" s="276" t="s">
        <v>442</v>
      </c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669">
        <f>UnObr4!D15</f>
        <v>0</v>
      </c>
      <c r="AB40" s="670"/>
      <c r="AC40" s="670"/>
      <c r="AD40" s="670"/>
      <c r="AE40" s="670"/>
      <c r="AF40" s="670"/>
      <c r="AG40" s="670"/>
      <c r="AH40" s="670"/>
      <c r="AI40" s="670"/>
      <c r="AJ40" s="669">
        <f>UnObr4!E15</f>
        <v>0</v>
      </c>
      <c r="AK40" s="670"/>
      <c r="AL40" s="670"/>
      <c r="AM40" s="670"/>
      <c r="AN40" s="670"/>
      <c r="AO40" s="670"/>
      <c r="AP40" s="670"/>
      <c r="AQ40" s="670"/>
      <c r="AR40" s="671"/>
    </row>
    <row r="41" spans="1:44">
      <c r="A41" s="672">
        <v>4014</v>
      </c>
      <c r="B41" s="673"/>
      <c r="C41" s="673"/>
      <c r="D41" s="674">
        <v>713400</v>
      </c>
      <c r="E41" s="674"/>
      <c r="F41" s="674"/>
      <c r="G41" s="674"/>
      <c r="H41" s="276" t="s">
        <v>443</v>
      </c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669">
        <f>UnObr4!D16</f>
        <v>0</v>
      </c>
      <c r="AB41" s="670"/>
      <c r="AC41" s="670"/>
      <c r="AD41" s="670"/>
      <c r="AE41" s="670"/>
      <c r="AF41" s="670"/>
      <c r="AG41" s="670"/>
      <c r="AH41" s="670"/>
      <c r="AI41" s="670"/>
      <c r="AJ41" s="669">
        <f>UnObr4!E16</f>
        <v>0</v>
      </c>
      <c r="AK41" s="670"/>
      <c r="AL41" s="670"/>
      <c r="AM41" s="670"/>
      <c r="AN41" s="670"/>
      <c r="AO41" s="670"/>
      <c r="AP41" s="670"/>
      <c r="AQ41" s="670"/>
      <c r="AR41" s="671"/>
    </row>
    <row r="42" spans="1:44">
      <c r="A42" s="672">
        <v>4015</v>
      </c>
      <c r="B42" s="673"/>
      <c r="C42" s="673"/>
      <c r="D42" s="674">
        <v>713500</v>
      </c>
      <c r="E42" s="674"/>
      <c r="F42" s="674"/>
      <c r="G42" s="674"/>
      <c r="H42" s="276" t="s">
        <v>444</v>
      </c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669">
        <f>UnObr4!D17</f>
        <v>0</v>
      </c>
      <c r="AB42" s="670"/>
      <c r="AC42" s="670"/>
      <c r="AD42" s="670"/>
      <c r="AE42" s="670"/>
      <c r="AF42" s="670"/>
      <c r="AG42" s="670"/>
      <c r="AH42" s="670"/>
      <c r="AI42" s="670"/>
      <c r="AJ42" s="669">
        <f>UnObr4!E17</f>
        <v>0</v>
      </c>
      <c r="AK42" s="670"/>
      <c r="AL42" s="670"/>
      <c r="AM42" s="670"/>
      <c r="AN42" s="670"/>
      <c r="AO42" s="670"/>
      <c r="AP42" s="670"/>
      <c r="AQ42" s="670"/>
      <c r="AR42" s="671"/>
    </row>
    <row r="43" spans="1:44">
      <c r="A43" s="672">
        <v>4016</v>
      </c>
      <c r="B43" s="673"/>
      <c r="C43" s="673"/>
      <c r="D43" s="674">
        <v>713600</v>
      </c>
      <c r="E43" s="674"/>
      <c r="F43" s="674"/>
      <c r="G43" s="674"/>
      <c r="H43" s="276" t="s">
        <v>445</v>
      </c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669">
        <f>UnObr4!D18</f>
        <v>0</v>
      </c>
      <c r="AB43" s="670"/>
      <c r="AC43" s="670"/>
      <c r="AD43" s="670"/>
      <c r="AE43" s="670"/>
      <c r="AF43" s="670"/>
      <c r="AG43" s="670"/>
      <c r="AH43" s="670"/>
      <c r="AI43" s="670"/>
      <c r="AJ43" s="669">
        <f>UnObr4!E18</f>
        <v>0</v>
      </c>
      <c r="AK43" s="670"/>
      <c r="AL43" s="670"/>
      <c r="AM43" s="670"/>
      <c r="AN43" s="670"/>
      <c r="AO43" s="670"/>
      <c r="AP43" s="670"/>
      <c r="AQ43" s="670"/>
      <c r="AR43" s="671"/>
    </row>
    <row r="44" spans="1:44">
      <c r="A44" s="666">
        <v>4017</v>
      </c>
      <c r="B44" s="667"/>
      <c r="C44" s="667"/>
      <c r="D44" s="668">
        <v>714000</v>
      </c>
      <c r="E44" s="668"/>
      <c r="F44" s="668"/>
      <c r="G44" s="668"/>
      <c r="H44" s="272" t="s">
        <v>1156</v>
      </c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669">
        <f>UnObr4!D19</f>
        <v>0</v>
      </c>
      <c r="AB44" s="670"/>
      <c r="AC44" s="670"/>
      <c r="AD44" s="670"/>
      <c r="AE44" s="670"/>
      <c r="AF44" s="670"/>
      <c r="AG44" s="670"/>
      <c r="AH44" s="670"/>
      <c r="AI44" s="670"/>
      <c r="AJ44" s="669">
        <f>UnObr4!E19</f>
        <v>0</v>
      </c>
      <c r="AK44" s="670"/>
      <c r="AL44" s="670"/>
      <c r="AM44" s="670"/>
      <c r="AN44" s="670"/>
      <c r="AO44" s="670"/>
      <c r="AP44" s="670"/>
      <c r="AQ44" s="670"/>
      <c r="AR44" s="671"/>
    </row>
    <row r="45" spans="1:44">
      <c r="A45" s="672">
        <v>4018</v>
      </c>
      <c r="B45" s="673"/>
      <c r="C45" s="673"/>
      <c r="D45" s="674">
        <v>714100</v>
      </c>
      <c r="E45" s="674"/>
      <c r="F45" s="674"/>
      <c r="G45" s="674"/>
      <c r="H45" s="276" t="s">
        <v>447</v>
      </c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669">
        <f>UnObr4!D20</f>
        <v>0</v>
      </c>
      <c r="AB45" s="670"/>
      <c r="AC45" s="670"/>
      <c r="AD45" s="670"/>
      <c r="AE45" s="670"/>
      <c r="AF45" s="670"/>
      <c r="AG45" s="670"/>
      <c r="AH45" s="670"/>
      <c r="AI45" s="670"/>
      <c r="AJ45" s="669">
        <f>UnObr4!E20</f>
        <v>0</v>
      </c>
      <c r="AK45" s="670"/>
      <c r="AL45" s="670"/>
      <c r="AM45" s="670"/>
      <c r="AN45" s="670"/>
      <c r="AO45" s="670"/>
      <c r="AP45" s="670"/>
      <c r="AQ45" s="670"/>
      <c r="AR45" s="671"/>
    </row>
    <row r="46" spans="1:44">
      <c r="A46" s="672">
        <v>4019</v>
      </c>
      <c r="B46" s="673"/>
      <c r="C46" s="673"/>
      <c r="D46" s="674">
        <v>714300</v>
      </c>
      <c r="E46" s="674"/>
      <c r="F46" s="674"/>
      <c r="G46" s="674"/>
      <c r="H46" s="276" t="s">
        <v>448</v>
      </c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669">
        <f>UnObr4!D21</f>
        <v>0</v>
      </c>
      <c r="AB46" s="670"/>
      <c r="AC46" s="670"/>
      <c r="AD46" s="670"/>
      <c r="AE46" s="670"/>
      <c r="AF46" s="670"/>
      <c r="AG46" s="670"/>
      <c r="AH46" s="670"/>
      <c r="AI46" s="670"/>
      <c r="AJ46" s="669">
        <f>UnObr4!E21</f>
        <v>0</v>
      </c>
      <c r="AK46" s="670"/>
      <c r="AL46" s="670"/>
      <c r="AM46" s="670"/>
      <c r="AN46" s="670"/>
      <c r="AO46" s="670"/>
      <c r="AP46" s="670"/>
      <c r="AQ46" s="670"/>
      <c r="AR46" s="671"/>
    </row>
    <row r="47" spans="1:44">
      <c r="A47" s="672">
        <v>4020</v>
      </c>
      <c r="B47" s="673"/>
      <c r="C47" s="673"/>
      <c r="D47" s="674">
        <v>714400</v>
      </c>
      <c r="E47" s="674"/>
      <c r="F47" s="674"/>
      <c r="G47" s="674"/>
      <c r="H47" s="276" t="s">
        <v>449</v>
      </c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669">
        <f>UnObr4!D22</f>
        <v>0</v>
      </c>
      <c r="AB47" s="670"/>
      <c r="AC47" s="670"/>
      <c r="AD47" s="670"/>
      <c r="AE47" s="670"/>
      <c r="AF47" s="670"/>
      <c r="AG47" s="670"/>
      <c r="AH47" s="670"/>
      <c r="AI47" s="670"/>
      <c r="AJ47" s="669">
        <f>UnObr4!E22</f>
        <v>0</v>
      </c>
      <c r="AK47" s="670"/>
      <c r="AL47" s="670"/>
      <c r="AM47" s="670"/>
      <c r="AN47" s="670"/>
      <c r="AO47" s="670"/>
      <c r="AP47" s="670"/>
      <c r="AQ47" s="670"/>
      <c r="AR47" s="671"/>
    </row>
    <row r="48" spans="1:44" ht="23.1" customHeight="1">
      <c r="A48" s="672">
        <v>4021</v>
      </c>
      <c r="B48" s="673"/>
      <c r="C48" s="673"/>
      <c r="D48" s="674">
        <v>714500</v>
      </c>
      <c r="E48" s="674"/>
      <c r="F48" s="674"/>
      <c r="G48" s="674"/>
      <c r="H48" s="276" t="s">
        <v>792</v>
      </c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669">
        <f>UnObr4!D23</f>
        <v>0</v>
      </c>
      <c r="AB48" s="670"/>
      <c r="AC48" s="670"/>
      <c r="AD48" s="670"/>
      <c r="AE48" s="670"/>
      <c r="AF48" s="670"/>
      <c r="AG48" s="670"/>
      <c r="AH48" s="670"/>
      <c r="AI48" s="670"/>
      <c r="AJ48" s="669">
        <f>UnObr4!E23</f>
        <v>0</v>
      </c>
      <c r="AK48" s="670"/>
      <c r="AL48" s="670"/>
      <c r="AM48" s="670"/>
      <c r="AN48" s="670"/>
      <c r="AO48" s="670"/>
      <c r="AP48" s="670"/>
      <c r="AQ48" s="670"/>
      <c r="AR48" s="671"/>
    </row>
    <row r="49" spans="1:44">
      <c r="A49" s="672">
        <v>4022</v>
      </c>
      <c r="B49" s="673"/>
      <c r="C49" s="673"/>
      <c r="D49" s="674">
        <v>714600</v>
      </c>
      <c r="E49" s="674"/>
      <c r="F49" s="674"/>
      <c r="G49" s="674"/>
      <c r="H49" s="276" t="s">
        <v>451</v>
      </c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669">
        <f>UnObr4!D24</f>
        <v>0</v>
      </c>
      <c r="AB49" s="670"/>
      <c r="AC49" s="670"/>
      <c r="AD49" s="670"/>
      <c r="AE49" s="670"/>
      <c r="AF49" s="670"/>
      <c r="AG49" s="670"/>
      <c r="AH49" s="670"/>
      <c r="AI49" s="670"/>
      <c r="AJ49" s="669">
        <f>UnObr4!E24</f>
        <v>0</v>
      </c>
      <c r="AK49" s="670"/>
      <c r="AL49" s="670"/>
      <c r="AM49" s="670"/>
      <c r="AN49" s="670"/>
      <c r="AO49" s="670"/>
      <c r="AP49" s="670"/>
      <c r="AQ49" s="670"/>
      <c r="AR49" s="671"/>
    </row>
    <row r="50" spans="1:44" ht="23.1" customHeight="1">
      <c r="A50" s="666">
        <v>4023</v>
      </c>
      <c r="B50" s="667"/>
      <c r="C50" s="667"/>
      <c r="D50" s="668">
        <v>715000</v>
      </c>
      <c r="E50" s="668"/>
      <c r="F50" s="668"/>
      <c r="G50" s="668"/>
      <c r="H50" s="272" t="s">
        <v>1155</v>
      </c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669">
        <f>UnObr4!D25</f>
        <v>0</v>
      </c>
      <c r="AB50" s="670"/>
      <c r="AC50" s="670"/>
      <c r="AD50" s="670"/>
      <c r="AE50" s="670"/>
      <c r="AF50" s="670"/>
      <c r="AG50" s="670"/>
      <c r="AH50" s="670"/>
      <c r="AI50" s="670"/>
      <c r="AJ50" s="669">
        <f>UnObr4!E25</f>
        <v>0</v>
      </c>
      <c r="AK50" s="670"/>
      <c r="AL50" s="670"/>
      <c r="AM50" s="670"/>
      <c r="AN50" s="670"/>
      <c r="AO50" s="670"/>
      <c r="AP50" s="670"/>
      <c r="AQ50" s="670"/>
      <c r="AR50" s="671"/>
    </row>
    <row r="51" spans="1:44">
      <c r="A51" s="672">
        <v>4024</v>
      </c>
      <c r="B51" s="673"/>
      <c r="C51" s="673"/>
      <c r="D51" s="674">
        <v>715100</v>
      </c>
      <c r="E51" s="674"/>
      <c r="F51" s="674"/>
      <c r="G51" s="674"/>
      <c r="H51" s="276" t="s">
        <v>453</v>
      </c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669">
        <f>UnObr4!D26</f>
        <v>0</v>
      </c>
      <c r="AB51" s="670"/>
      <c r="AC51" s="670"/>
      <c r="AD51" s="670"/>
      <c r="AE51" s="670"/>
      <c r="AF51" s="670"/>
      <c r="AG51" s="670"/>
      <c r="AH51" s="670"/>
      <c r="AI51" s="670"/>
      <c r="AJ51" s="669">
        <f>UnObr4!E26</f>
        <v>0</v>
      </c>
      <c r="AK51" s="670"/>
      <c r="AL51" s="670"/>
      <c r="AM51" s="670"/>
      <c r="AN51" s="670"/>
      <c r="AO51" s="670"/>
      <c r="AP51" s="670"/>
      <c r="AQ51" s="670"/>
      <c r="AR51" s="671"/>
    </row>
    <row r="52" spans="1:44">
      <c r="A52" s="672">
        <v>4025</v>
      </c>
      <c r="B52" s="673"/>
      <c r="C52" s="673"/>
      <c r="D52" s="674">
        <v>715200</v>
      </c>
      <c r="E52" s="674"/>
      <c r="F52" s="674"/>
      <c r="G52" s="674"/>
      <c r="H52" s="276" t="s">
        <v>454</v>
      </c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669">
        <f>UnObr4!D27</f>
        <v>0</v>
      </c>
      <c r="AB52" s="670"/>
      <c r="AC52" s="670"/>
      <c r="AD52" s="670"/>
      <c r="AE52" s="670"/>
      <c r="AF52" s="670"/>
      <c r="AG52" s="670"/>
      <c r="AH52" s="670"/>
      <c r="AI52" s="670"/>
      <c r="AJ52" s="669">
        <f>UnObr4!E27</f>
        <v>0</v>
      </c>
      <c r="AK52" s="670"/>
      <c r="AL52" s="670"/>
      <c r="AM52" s="670"/>
      <c r="AN52" s="670"/>
      <c r="AO52" s="670"/>
      <c r="AP52" s="670"/>
      <c r="AQ52" s="670"/>
      <c r="AR52" s="671"/>
    </row>
    <row r="53" spans="1:44">
      <c r="A53" s="672">
        <v>4026</v>
      </c>
      <c r="B53" s="673"/>
      <c r="C53" s="673"/>
      <c r="D53" s="674">
        <v>715300</v>
      </c>
      <c r="E53" s="674"/>
      <c r="F53" s="674"/>
      <c r="G53" s="674"/>
      <c r="H53" s="276" t="s">
        <v>455</v>
      </c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669">
        <f>UnObr4!D28</f>
        <v>0</v>
      </c>
      <c r="AB53" s="670"/>
      <c r="AC53" s="670"/>
      <c r="AD53" s="670"/>
      <c r="AE53" s="670"/>
      <c r="AF53" s="670"/>
      <c r="AG53" s="670"/>
      <c r="AH53" s="670"/>
      <c r="AI53" s="670"/>
      <c r="AJ53" s="669">
        <f>UnObr4!E28</f>
        <v>0</v>
      </c>
      <c r="AK53" s="670"/>
      <c r="AL53" s="670"/>
      <c r="AM53" s="670"/>
      <c r="AN53" s="670"/>
      <c r="AO53" s="670"/>
      <c r="AP53" s="670"/>
      <c r="AQ53" s="670"/>
      <c r="AR53" s="671"/>
    </row>
    <row r="54" spans="1:44" ht="23.1" customHeight="1">
      <c r="A54" s="672">
        <v>4027</v>
      </c>
      <c r="B54" s="673"/>
      <c r="C54" s="673"/>
      <c r="D54" s="674">
        <v>715400</v>
      </c>
      <c r="E54" s="674"/>
      <c r="F54" s="674"/>
      <c r="G54" s="674"/>
      <c r="H54" s="276" t="s">
        <v>456</v>
      </c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669">
        <f>UnObr4!D29</f>
        <v>0</v>
      </c>
      <c r="AB54" s="670"/>
      <c r="AC54" s="670"/>
      <c r="AD54" s="670"/>
      <c r="AE54" s="670"/>
      <c r="AF54" s="670"/>
      <c r="AG54" s="670"/>
      <c r="AH54" s="670"/>
      <c r="AI54" s="670"/>
      <c r="AJ54" s="669">
        <f>UnObr4!E29</f>
        <v>0</v>
      </c>
      <c r="AK54" s="670"/>
      <c r="AL54" s="670"/>
      <c r="AM54" s="670"/>
      <c r="AN54" s="670"/>
      <c r="AO54" s="670"/>
      <c r="AP54" s="670"/>
      <c r="AQ54" s="670"/>
      <c r="AR54" s="671"/>
    </row>
    <row r="55" spans="1:44">
      <c r="A55" s="672">
        <v>4028</v>
      </c>
      <c r="B55" s="673"/>
      <c r="C55" s="673"/>
      <c r="D55" s="674">
        <v>715500</v>
      </c>
      <c r="E55" s="674"/>
      <c r="F55" s="674"/>
      <c r="G55" s="674"/>
      <c r="H55" s="276" t="s">
        <v>457</v>
      </c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669">
        <f>UnObr4!D30</f>
        <v>0</v>
      </c>
      <c r="AB55" s="670"/>
      <c r="AC55" s="670"/>
      <c r="AD55" s="670"/>
      <c r="AE55" s="670"/>
      <c r="AF55" s="670"/>
      <c r="AG55" s="670"/>
      <c r="AH55" s="670"/>
      <c r="AI55" s="670"/>
      <c r="AJ55" s="669">
        <f>UnObr4!E30</f>
        <v>0</v>
      </c>
      <c r="AK55" s="670"/>
      <c r="AL55" s="670"/>
      <c r="AM55" s="670"/>
      <c r="AN55" s="670"/>
      <c r="AO55" s="670"/>
      <c r="AP55" s="670"/>
      <c r="AQ55" s="670"/>
      <c r="AR55" s="671"/>
    </row>
    <row r="56" spans="1:44">
      <c r="A56" s="672">
        <v>4029</v>
      </c>
      <c r="B56" s="673"/>
      <c r="C56" s="673"/>
      <c r="D56" s="674">
        <v>715600</v>
      </c>
      <c r="E56" s="674"/>
      <c r="F56" s="674"/>
      <c r="G56" s="674"/>
      <c r="H56" s="276" t="s">
        <v>458</v>
      </c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669">
        <f>UnObr4!D31</f>
        <v>0</v>
      </c>
      <c r="AB56" s="670"/>
      <c r="AC56" s="670"/>
      <c r="AD56" s="670"/>
      <c r="AE56" s="670"/>
      <c r="AF56" s="670"/>
      <c r="AG56" s="670"/>
      <c r="AH56" s="670"/>
      <c r="AI56" s="670"/>
      <c r="AJ56" s="669">
        <f>UnObr4!E31</f>
        <v>0</v>
      </c>
      <c r="AK56" s="670"/>
      <c r="AL56" s="670"/>
      <c r="AM56" s="670"/>
      <c r="AN56" s="670"/>
      <c r="AO56" s="670"/>
      <c r="AP56" s="670"/>
      <c r="AQ56" s="670"/>
      <c r="AR56" s="671"/>
    </row>
    <row r="57" spans="1:44">
      <c r="A57" s="666">
        <v>4030</v>
      </c>
      <c r="B57" s="667"/>
      <c r="C57" s="667"/>
      <c r="D57" s="668">
        <v>716000</v>
      </c>
      <c r="E57" s="668"/>
      <c r="F57" s="668"/>
      <c r="G57" s="668"/>
      <c r="H57" s="272" t="s">
        <v>1154</v>
      </c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669">
        <f>UnObr4!D32</f>
        <v>0</v>
      </c>
      <c r="AB57" s="670"/>
      <c r="AC57" s="670"/>
      <c r="AD57" s="670"/>
      <c r="AE57" s="670"/>
      <c r="AF57" s="670"/>
      <c r="AG57" s="670"/>
      <c r="AH57" s="670"/>
      <c r="AI57" s="670"/>
      <c r="AJ57" s="669">
        <f>UnObr4!E32</f>
        <v>0</v>
      </c>
      <c r="AK57" s="670"/>
      <c r="AL57" s="670"/>
      <c r="AM57" s="670"/>
      <c r="AN57" s="670"/>
      <c r="AO57" s="670"/>
      <c r="AP57" s="670"/>
      <c r="AQ57" s="670"/>
      <c r="AR57" s="671"/>
    </row>
    <row r="58" spans="1:44" ht="23.1" customHeight="1">
      <c r="A58" s="672">
        <v>4031</v>
      </c>
      <c r="B58" s="673"/>
      <c r="C58" s="673"/>
      <c r="D58" s="674">
        <v>716100</v>
      </c>
      <c r="E58" s="674"/>
      <c r="F58" s="674"/>
      <c r="G58" s="674"/>
      <c r="H58" s="276" t="s">
        <v>460</v>
      </c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669">
        <f>UnObr4!D33</f>
        <v>0</v>
      </c>
      <c r="AB58" s="670"/>
      <c r="AC58" s="670"/>
      <c r="AD58" s="670"/>
      <c r="AE58" s="670"/>
      <c r="AF58" s="670"/>
      <c r="AG58" s="670"/>
      <c r="AH58" s="670"/>
      <c r="AI58" s="670"/>
      <c r="AJ58" s="669">
        <f>UnObr4!E33</f>
        <v>0</v>
      </c>
      <c r="AK58" s="670"/>
      <c r="AL58" s="670"/>
      <c r="AM58" s="670"/>
      <c r="AN58" s="670"/>
      <c r="AO58" s="670"/>
      <c r="AP58" s="670"/>
      <c r="AQ58" s="670"/>
      <c r="AR58" s="671"/>
    </row>
    <row r="59" spans="1:44" ht="23.1" customHeight="1">
      <c r="A59" s="672">
        <v>4032</v>
      </c>
      <c r="B59" s="673"/>
      <c r="C59" s="673"/>
      <c r="D59" s="674">
        <v>716200</v>
      </c>
      <c r="E59" s="674"/>
      <c r="F59" s="674"/>
      <c r="G59" s="674"/>
      <c r="H59" s="276" t="s">
        <v>794</v>
      </c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669">
        <f>UnObr4!D34</f>
        <v>0</v>
      </c>
      <c r="AB59" s="670"/>
      <c r="AC59" s="670"/>
      <c r="AD59" s="670"/>
      <c r="AE59" s="670"/>
      <c r="AF59" s="670"/>
      <c r="AG59" s="670"/>
      <c r="AH59" s="670"/>
      <c r="AI59" s="670"/>
      <c r="AJ59" s="669">
        <f>UnObr4!E34</f>
        <v>0</v>
      </c>
      <c r="AK59" s="670"/>
      <c r="AL59" s="670"/>
      <c r="AM59" s="670"/>
      <c r="AN59" s="670"/>
      <c r="AO59" s="670"/>
      <c r="AP59" s="670"/>
      <c r="AQ59" s="670"/>
      <c r="AR59" s="671"/>
    </row>
    <row r="60" spans="1:44">
      <c r="A60" s="666">
        <v>4033</v>
      </c>
      <c r="B60" s="667"/>
      <c r="C60" s="667"/>
      <c r="D60" s="668">
        <v>717000</v>
      </c>
      <c r="E60" s="668"/>
      <c r="F60" s="668"/>
      <c r="G60" s="668"/>
      <c r="H60" s="272" t="s">
        <v>1153</v>
      </c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669">
        <f>UnObr4!D35</f>
        <v>0</v>
      </c>
      <c r="AB60" s="670"/>
      <c r="AC60" s="670"/>
      <c r="AD60" s="670"/>
      <c r="AE60" s="670"/>
      <c r="AF60" s="670"/>
      <c r="AG60" s="670"/>
      <c r="AH60" s="670"/>
      <c r="AI60" s="670"/>
      <c r="AJ60" s="669">
        <f>UnObr4!E35</f>
        <v>0</v>
      </c>
      <c r="AK60" s="670"/>
      <c r="AL60" s="670"/>
      <c r="AM60" s="670"/>
      <c r="AN60" s="670"/>
      <c r="AO60" s="670"/>
      <c r="AP60" s="670"/>
      <c r="AQ60" s="670"/>
      <c r="AR60" s="671"/>
    </row>
    <row r="61" spans="1:44">
      <c r="A61" s="672">
        <v>4034</v>
      </c>
      <c r="B61" s="673"/>
      <c r="C61" s="673"/>
      <c r="D61" s="674">
        <v>717100</v>
      </c>
      <c r="E61" s="674"/>
      <c r="F61" s="674"/>
      <c r="G61" s="674"/>
      <c r="H61" s="276" t="s">
        <v>463</v>
      </c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669">
        <f>UnObr4!D36</f>
        <v>0</v>
      </c>
      <c r="AB61" s="670"/>
      <c r="AC61" s="670"/>
      <c r="AD61" s="670"/>
      <c r="AE61" s="670"/>
      <c r="AF61" s="670"/>
      <c r="AG61" s="670"/>
      <c r="AH61" s="670"/>
      <c r="AI61" s="670"/>
      <c r="AJ61" s="669">
        <f>UnObr4!E36</f>
        <v>0</v>
      </c>
      <c r="AK61" s="670"/>
      <c r="AL61" s="670"/>
      <c r="AM61" s="670"/>
      <c r="AN61" s="670"/>
      <c r="AO61" s="670"/>
      <c r="AP61" s="670"/>
      <c r="AQ61" s="670"/>
      <c r="AR61" s="671"/>
    </row>
    <row r="62" spans="1:44">
      <c r="A62" s="672">
        <v>4035</v>
      </c>
      <c r="B62" s="673"/>
      <c r="C62" s="673"/>
      <c r="D62" s="674">
        <v>717200</v>
      </c>
      <c r="E62" s="674"/>
      <c r="F62" s="674"/>
      <c r="G62" s="674"/>
      <c r="H62" s="276" t="s">
        <v>464</v>
      </c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669">
        <f>UnObr4!D37</f>
        <v>0</v>
      </c>
      <c r="AB62" s="670"/>
      <c r="AC62" s="670"/>
      <c r="AD62" s="670"/>
      <c r="AE62" s="670"/>
      <c r="AF62" s="670"/>
      <c r="AG62" s="670"/>
      <c r="AH62" s="670"/>
      <c r="AI62" s="670"/>
      <c r="AJ62" s="669">
        <f>UnObr4!E37</f>
        <v>0</v>
      </c>
      <c r="AK62" s="670"/>
      <c r="AL62" s="670"/>
      <c r="AM62" s="670"/>
      <c r="AN62" s="670"/>
      <c r="AO62" s="670"/>
      <c r="AP62" s="670"/>
      <c r="AQ62" s="670"/>
      <c r="AR62" s="671"/>
    </row>
    <row r="63" spans="1:44">
      <c r="A63" s="672">
        <v>4036</v>
      </c>
      <c r="B63" s="673"/>
      <c r="C63" s="673"/>
      <c r="D63" s="674">
        <v>717300</v>
      </c>
      <c r="E63" s="674"/>
      <c r="F63" s="674"/>
      <c r="G63" s="674"/>
      <c r="H63" s="276" t="s">
        <v>465</v>
      </c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669">
        <f>UnObr4!D38</f>
        <v>0</v>
      </c>
      <c r="AB63" s="670"/>
      <c r="AC63" s="670"/>
      <c r="AD63" s="670"/>
      <c r="AE63" s="670"/>
      <c r="AF63" s="670"/>
      <c r="AG63" s="670"/>
      <c r="AH63" s="670"/>
      <c r="AI63" s="670"/>
      <c r="AJ63" s="669">
        <f>UnObr4!E38</f>
        <v>0</v>
      </c>
      <c r="AK63" s="670"/>
      <c r="AL63" s="670"/>
      <c r="AM63" s="670"/>
      <c r="AN63" s="670"/>
      <c r="AO63" s="670"/>
      <c r="AP63" s="670"/>
      <c r="AQ63" s="670"/>
      <c r="AR63" s="671"/>
    </row>
    <row r="64" spans="1:44">
      <c r="A64" s="672">
        <v>4037</v>
      </c>
      <c r="B64" s="673"/>
      <c r="C64" s="673"/>
      <c r="D64" s="674">
        <v>717400</v>
      </c>
      <c r="E64" s="674"/>
      <c r="F64" s="674"/>
      <c r="G64" s="674"/>
      <c r="H64" s="276" t="s">
        <v>466</v>
      </c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669">
        <f>UnObr4!D39</f>
        <v>0</v>
      </c>
      <c r="AB64" s="670"/>
      <c r="AC64" s="670"/>
      <c r="AD64" s="670"/>
      <c r="AE64" s="670"/>
      <c r="AF64" s="670"/>
      <c r="AG64" s="670"/>
      <c r="AH64" s="670"/>
      <c r="AI64" s="670"/>
      <c r="AJ64" s="669">
        <f>UnObr4!E39</f>
        <v>0</v>
      </c>
      <c r="AK64" s="670"/>
      <c r="AL64" s="670"/>
      <c r="AM64" s="670"/>
      <c r="AN64" s="670"/>
      <c r="AO64" s="670"/>
      <c r="AP64" s="670"/>
      <c r="AQ64" s="670"/>
      <c r="AR64" s="671"/>
    </row>
    <row r="65" spans="1:44">
      <c r="A65" s="672">
        <v>4038</v>
      </c>
      <c r="B65" s="673"/>
      <c r="C65" s="673"/>
      <c r="D65" s="674">
        <v>717500</v>
      </c>
      <c r="E65" s="674"/>
      <c r="F65" s="674"/>
      <c r="G65" s="674"/>
      <c r="H65" s="276" t="s">
        <v>1152</v>
      </c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669">
        <f>UnObr4!D40</f>
        <v>0</v>
      </c>
      <c r="AB65" s="670"/>
      <c r="AC65" s="670"/>
      <c r="AD65" s="670"/>
      <c r="AE65" s="670"/>
      <c r="AF65" s="670"/>
      <c r="AG65" s="670"/>
      <c r="AH65" s="670"/>
      <c r="AI65" s="670"/>
      <c r="AJ65" s="669">
        <f>UnObr4!E40</f>
        <v>0</v>
      </c>
      <c r="AK65" s="670"/>
      <c r="AL65" s="670"/>
      <c r="AM65" s="670"/>
      <c r="AN65" s="670"/>
      <c r="AO65" s="670"/>
      <c r="AP65" s="670"/>
      <c r="AQ65" s="670"/>
      <c r="AR65" s="671"/>
    </row>
    <row r="66" spans="1:44">
      <c r="A66" s="672">
        <v>4039</v>
      </c>
      <c r="B66" s="673"/>
      <c r="C66" s="673"/>
      <c r="D66" s="674">
        <v>717600</v>
      </c>
      <c r="E66" s="674"/>
      <c r="F66" s="674"/>
      <c r="G66" s="674"/>
      <c r="H66" s="276" t="s">
        <v>468</v>
      </c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669">
        <f>UnObr4!D41</f>
        <v>0</v>
      </c>
      <c r="AB66" s="670"/>
      <c r="AC66" s="670"/>
      <c r="AD66" s="670"/>
      <c r="AE66" s="670"/>
      <c r="AF66" s="670"/>
      <c r="AG66" s="670"/>
      <c r="AH66" s="670"/>
      <c r="AI66" s="670"/>
      <c r="AJ66" s="669">
        <f>UnObr4!E41</f>
        <v>0</v>
      </c>
      <c r="AK66" s="670"/>
      <c r="AL66" s="670"/>
      <c r="AM66" s="670"/>
      <c r="AN66" s="670"/>
      <c r="AO66" s="670"/>
      <c r="AP66" s="670"/>
      <c r="AQ66" s="670"/>
      <c r="AR66" s="671"/>
    </row>
    <row r="67" spans="1:44" ht="36" customHeight="1">
      <c r="A67" s="666">
        <v>4040</v>
      </c>
      <c r="B67" s="667"/>
      <c r="C67" s="667"/>
      <c r="D67" s="668">
        <v>719000</v>
      </c>
      <c r="E67" s="668"/>
      <c r="F67" s="668"/>
      <c r="G67" s="668"/>
      <c r="H67" s="272" t="s">
        <v>1151</v>
      </c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669">
        <f>UnObr4!D42</f>
        <v>0</v>
      </c>
      <c r="AB67" s="670"/>
      <c r="AC67" s="670"/>
      <c r="AD67" s="670"/>
      <c r="AE67" s="670"/>
      <c r="AF67" s="670"/>
      <c r="AG67" s="670"/>
      <c r="AH67" s="670"/>
      <c r="AI67" s="670"/>
      <c r="AJ67" s="669">
        <f>UnObr4!E42</f>
        <v>0</v>
      </c>
      <c r="AK67" s="670"/>
      <c r="AL67" s="670"/>
      <c r="AM67" s="670"/>
      <c r="AN67" s="670"/>
      <c r="AO67" s="670"/>
      <c r="AP67" s="670"/>
      <c r="AQ67" s="670"/>
      <c r="AR67" s="671"/>
    </row>
    <row r="68" spans="1:44" ht="23.1" customHeight="1">
      <c r="A68" s="672">
        <v>4041</v>
      </c>
      <c r="B68" s="673"/>
      <c r="C68" s="673"/>
      <c r="D68" s="674">
        <v>719100</v>
      </c>
      <c r="E68" s="674"/>
      <c r="F68" s="674"/>
      <c r="G68" s="674"/>
      <c r="H68" s="276" t="s">
        <v>1168</v>
      </c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669">
        <f>UnObr4!D43</f>
        <v>0</v>
      </c>
      <c r="AB68" s="670"/>
      <c r="AC68" s="670"/>
      <c r="AD68" s="670"/>
      <c r="AE68" s="670"/>
      <c r="AF68" s="670"/>
      <c r="AG68" s="670"/>
      <c r="AH68" s="670"/>
      <c r="AI68" s="670"/>
      <c r="AJ68" s="669">
        <f>UnObr4!E43</f>
        <v>0</v>
      </c>
      <c r="AK68" s="670"/>
      <c r="AL68" s="670"/>
      <c r="AM68" s="670"/>
      <c r="AN68" s="670"/>
      <c r="AO68" s="670"/>
      <c r="AP68" s="670"/>
      <c r="AQ68" s="670"/>
      <c r="AR68" s="671"/>
    </row>
    <row r="69" spans="1:44" ht="23.1" customHeight="1">
      <c r="A69" s="672">
        <v>4042</v>
      </c>
      <c r="B69" s="673"/>
      <c r="C69" s="673"/>
      <c r="D69" s="674">
        <v>719200</v>
      </c>
      <c r="E69" s="674"/>
      <c r="F69" s="674"/>
      <c r="G69" s="674"/>
      <c r="H69" s="276" t="s">
        <v>795</v>
      </c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669">
        <f>UnObr4!D44</f>
        <v>0</v>
      </c>
      <c r="AB69" s="670"/>
      <c r="AC69" s="670"/>
      <c r="AD69" s="670"/>
      <c r="AE69" s="670"/>
      <c r="AF69" s="670"/>
      <c r="AG69" s="670"/>
      <c r="AH69" s="670"/>
      <c r="AI69" s="670"/>
      <c r="AJ69" s="669">
        <f>UnObr4!E44</f>
        <v>0</v>
      </c>
      <c r="AK69" s="670"/>
      <c r="AL69" s="670"/>
      <c r="AM69" s="670"/>
      <c r="AN69" s="670"/>
      <c r="AO69" s="670"/>
      <c r="AP69" s="670"/>
      <c r="AQ69" s="670"/>
      <c r="AR69" s="671"/>
    </row>
    <row r="70" spans="1:44" ht="23.1" customHeight="1">
      <c r="A70" s="672">
        <v>4043</v>
      </c>
      <c r="B70" s="673"/>
      <c r="C70" s="673"/>
      <c r="D70" s="674">
        <v>719300</v>
      </c>
      <c r="E70" s="674"/>
      <c r="F70" s="674"/>
      <c r="G70" s="674"/>
      <c r="H70" s="276" t="s">
        <v>472</v>
      </c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669">
        <f>UnObr4!D45</f>
        <v>0</v>
      </c>
      <c r="AB70" s="670"/>
      <c r="AC70" s="670"/>
      <c r="AD70" s="670"/>
      <c r="AE70" s="670"/>
      <c r="AF70" s="670"/>
      <c r="AG70" s="670"/>
      <c r="AH70" s="670"/>
      <c r="AI70" s="670"/>
      <c r="AJ70" s="669">
        <f>UnObr4!E45</f>
        <v>0</v>
      </c>
      <c r="AK70" s="670"/>
      <c r="AL70" s="670"/>
      <c r="AM70" s="670"/>
      <c r="AN70" s="670"/>
      <c r="AO70" s="670"/>
      <c r="AP70" s="670"/>
      <c r="AQ70" s="670"/>
      <c r="AR70" s="671"/>
    </row>
    <row r="71" spans="1:44">
      <c r="A71" s="672">
        <v>4044</v>
      </c>
      <c r="B71" s="673"/>
      <c r="C71" s="673"/>
      <c r="D71" s="674">
        <v>719400</v>
      </c>
      <c r="E71" s="674"/>
      <c r="F71" s="674"/>
      <c r="G71" s="674"/>
      <c r="H71" s="276" t="s">
        <v>473</v>
      </c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669">
        <f>UnObr4!D46</f>
        <v>0</v>
      </c>
      <c r="AB71" s="670"/>
      <c r="AC71" s="670"/>
      <c r="AD71" s="670"/>
      <c r="AE71" s="670"/>
      <c r="AF71" s="670"/>
      <c r="AG71" s="670"/>
      <c r="AH71" s="670"/>
      <c r="AI71" s="670"/>
      <c r="AJ71" s="669">
        <f>UnObr4!E46</f>
        <v>0</v>
      </c>
      <c r="AK71" s="670"/>
      <c r="AL71" s="670"/>
      <c r="AM71" s="670"/>
      <c r="AN71" s="670"/>
      <c r="AO71" s="670"/>
      <c r="AP71" s="670"/>
      <c r="AQ71" s="670"/>
      <c r="AR71" s="671"/>
    </row>
    <row r="72" spans="1:44" ht="23.1" customHeight="1">
      <c r="A72" s="672">
        <v>4045</v>
      </c>
      <c r="B72" s="673"/>
      <c r="C72" s="673"/>
      <c r="D72" s="674">
        <v>719500</v>
      </c>
      <c r="E72" s="674"/>
      <c r="F72" s="674"/>
      <c r="G72" s="674"/>
      <c r="H72" s="276" t="s">
        <v>474</v>
      </c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669">
        <f>UnObr4!D47</f>
        <v>0</v>
      </c>
      <c r="AB72" s="670"/>
      <c r="AC72" s="670"/>
      <c r="AD72" s="670"/>
      <c r="AE72" s="670"/>
      <c r="AF72" s="670"/>
      <c r="AG72" s="670"/>
      <c r="AH72" s="670"/>
      <c r="AI72" s="670"/>
      <c r="AJ72" s="669">
        <f>UnObr4!E47</f>
        <v>0</v>
      </c>
      <c r="AK72" s="670"/>
      <c r="AL72" s="670"/>
      <c r="AM72" s="670"/>
      <c r="AN72" s="670"/>
      <c r="AO72" s="670"/>
      <c r="AP72" s="670"/>
      <c r="AQ72" s="670"/>
      <c r="AR72" s="671"/>
    </row>
    <row r="73" spans="1:44" ht="23.1" customHeight="1">
      <c r="A73" s="672">
        <v>4046</v>
      </c>
      <c r="B73" s="673"/>
      <c r="C73" s="673"/>
      <c r="D73" s="674">
        <v>719600</v>
      </c>
      <c r="E73" s="674"/>
      <c r="F73" s="674"/>
      <c r="G73" s="674"/>
      <c r="H73" s="276" t="s">
        <v>1169</v>
      </c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669">
        <f>UnObr4!D48</f>
        <v>0</v>
      </c>
      <c r="AB73" s="670"/>
      <c r="AC73" s="670"/>
      <c r="AD73" s="670"/>
      <c r="AE73" s="670"/>
      <c r="AF73" s="670"/>
      <c r="AG73" s="670"/>
      <c r="AH73" s="670"/>
      <c r="AI73" s="670"/>
      <c r="AJ73" s="669">
        <f>UnObr4!E48</f>
        <v>0</v>
      </c>
      <c r="AK73" s="670"/>
      <c r="AL73" s="670"/>
      <c r="AM73" s="670"/>
      <c r="AN73" s="670"/>
      <c r="AO73" s="670"/>
      <c r="AP73" s="670"/>
      <c r="AQ73" s="670"/>
      <c r="AR73" s="671"/>
    </row>
    <row r="74" spans="1:44">
      <c r="A74" s="666">
        <v>4047</v>
      </c>
      <c r="B74" s="667"/>
      <c r="C74" s="667"/>
      <c r="D74" s="668">
        <v>720000</v>
      </c>
      <c r="E74" s="668"/>
      <c r="F74" s="668"/>
      <c r="G74" s="668"/>
      <c r="H74" s="272" t="s">
        <v>1150</v>
      </c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669">
        <f>UnObr4!D49</f>
        <v>0</v>
      </c>
      <c r="AB74" s="670"/>
      <c r="AC74" s="670"/>
      <c r="AD74" s="670"/>
      <c r="AE74" s="670"/>
      <c r="AF74" s="670"/>
      <c r="AG74" s="670"/>
      <c r="AH74" s="670"/>
      <c r="AI74" s="670"/>
      <c r="AJ74" s="669">
        <f>UnObr4!E49</f>
        <v>0</v>
      </c>
      <c r="AK74" s="670"/>
      <c r="AL74" s="670"/>
      <c r="AM74" s="670"/>
      <c r="AN74" s="670"/>
      <c r="AO74" s="670"/>
      <c r="AP74" s="670"/>
      <c r="AQ74" s="670"/>
      <c r="AR74" s="671"/>
    </row>
    <row r="75" spans="1:44" ht="24" customHeight="1">
      <c r="A75" s="666">
        <v>4048</v>
      </c>
      <c r="B75" s="667"/>
      <c r="C75" s="667"/>
      <c r="D75" s="668">
        <v>721000</v>
      </c>
      <c r="E75" s="668"/>
      <c r="F75" s="668"/>
      <c r="G75" s="668"/>
      <c r="H75" s="272" t="s">
        <v>1170</v>
      </c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669">
        <f>UnObr4!D50</f>
        <v>0</v>
      </c>
      <c r="AB75" s="670"/>
      <c r="AC75" s="670"/>
      <c r="AD75" s="670"/>
      <c r="AE75" s="670"/>
      <c r="AF75" s="670"/>
      <c r="AG75" s="670"/>
      <c r="AH75" s="670"/>
      <c r="AI75" s="670"/>
      <c r="AJ75" s="669">
        <f>UnObr4!E50</f>
        <v>0</v>
      </c>
      <c r="AK75" s="670"/>
      <c r="AL75" s="670"/>
      <c r="AM75" s="670"/>
      <c r="AN75" s="670"/>
      <c r="AO75" s="670"/>
      <c r="AP75" s="670"/>
      <c r="AQ75" s="670"/>
      <c r="AR75" s="671"/>
    </row>
    <row r="76" spans="1:44">
      <c r="A76" s="672">
        <v>4049</v>
      </c>
      <c r="B76" s="673"/>
      <c r="C76" s="673"/>
      <c r="D76" s="674">
        <v>721100</v>
      </c>
      <c r="E76" s="674"/>
      <c r="F76" s="674"/>
      <c r="G76" s="674"/>
      <c r="H76" s="276" t="s">
        <v>478</v>
      </c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669">
        <f>UnObr4!D51</f>
        <v>0</v>
      </c>
      <c r="AB76" s="670"/>
      <c r="AC76" s="670"/>
      <c r="AD76" s="670"/>
      <c r="AE76" s="670"/>
      <c r="AF76" s="670"/>
      <c r="AG76" s="670"/>
      <c r="AH76" s="670"/>
      <c r="AI76" s="670"/>
      <c r="AJ76" s="669">
        <f>UnObr4!E51</f>
        <v>0</v>
      </c>
      <c r="AK76" s="670"/>
      <c r="AL76" s="670"/>
      <c r="AM76" s="670"/>
      <c r="AN76" s="670"/>
      <c r="AO76" s="670"/>
      <c r="AP76" s="670"/>
      <c r="AQ76" s="670"/>
      <c r="AR76" s="671"/>
    </row>
    <row r="77" spans="1:44">
      <c r="A77" s="672">
        <v>4050</v>
      </c>
      <c r="B77" s="673"/>
      <c r="C77" s="673"/>
      <c r="D77" s="674">
        <v>721200</v>
      </c>
      <c r="E77" s="674"/>
      <c r="F77" s="674"/>
      <c r="G77" s="674"/>
      <c r="H77" s="276" t="s">
        <v>1148</v>
      </c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669">
        <f>UnObr4!D52</f>
        <v>0</v>
      </c>
      <c r="AB77" s="670"/>
      <c r="AC77" s="670"/>
      <c r="AD77" s="670"/>
      <c r="AE77" s="670"/>
      <c r="AF77" s="670"/>
      <c r="AG77" s="670"/>
      <c r="AH77" s="670"/>
      <c r="AI77" s="670"/>
      <c r="AJ77" s="669">
        <f>UnObr4!E52</f>
        <v>0</v>
      </c>
      <c r="AK77" s="670"/>
      <c r="AL77" s="670"/>
      <c r="AM77" s="670"/>
      <c r="AN77" s="670"/>
      <c r="AO77" s="670"/>
      <c r="AP77" s="670"/>
      <c r="AQ77" s="670"/>
      <c r="AR77" s="671"/>
    </row>
    <row r="78" spans="1:44" ht="23.1" customHeight="1">
      <c r="A78" s="672">
        <v>4051</v>
      </c>
      <c r="B78" s="673"/>
      <c r="C78" s="673"/>
      <c r="D78" s="674">
        <v>721300</v>
      </c>
      <c r="E78" s="674"/>
      <c r="F78" s="674"/>
      <c r="G78" s="674"/>
      <c r="H78" s="276" t="s">
        <v>480</v>
      </c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669">
        <f>UnObr4!D53</f>
        <v>0</v>
      </c>
      <c r="AB78" s="670"/>
      <c r="AC78" s="670"/>
      <c r="AD78" s="670"/>
      <c r="AE78" s="670"/>
      <c r="AF78" s="670"/>
      <c r="AG78" s="670"/>
      <c r="AH78" s="670"/>
      <c r="AI78" s="670"/>
      <c r="AJ78" s="669">
        <f>UnObr4!E53</f>
        <v>0</v>
      </c>
      <c r="AK78" s="670"/>
      <c r="AL78" s="670"/>
      <c r="AM78" s="670"/>
      <c r="AN78" s="670"/>
      <c r="AO78" s="670"/>
      <c r="AP78" s="670"/>
      <c r="AQ78" s="670"/>
      <c r="AR78" s="671"/>
    </row>
    <row r="79" spans="1:44" ht="23.1" customHeight="1">
      <c r="A79" s="672">
        <v>4052</v>
      </c>
      <c r="B79" s="673"/>
      <c r="C79" s="673"/>
      <c r="D79" s="674">
        <v>721400</v>
      </c>
      <c r="E79" s="674"/>
      <c r="F79" s="674"/>
      <c r="G79" s="674"/>
      <c r="H79" s="276" t="s">
        <v>799</v>
      </c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669">
        <f>UnObr4!D54</f>
        <v>0</v>
      </c>
      <c r="AB79" s="670"/>
      <c r="AC79" s="670"/>
      <c r="AD79" s="670"/>
      <c r="AE79" s="670"/>
      <c r="AF79" s="670"/>
      <c r="AG79" s="670"/>
      <c r="AH79" s="670"/>
      <c r="AI79" s="670"/>
      <c r="AJ79" s="669">
        <f>UnObr4!E54</f>
        <v>0</v>
      </c>
      <c r="AK79" s="670"/>
      <c r="AL79" s="670"/>
      <c r="AM79" s="670"/>
      <c r="AN79" s="670"/>
      <c r="AO79" s="670"/>
      <c r="AP79" s="670"/>
      <c r="AQ79" s="670"/>
      <c r="AR79" s="671"/>
    </row>
    <row r="80" spans="1:44" ht="24" customHeight="1">
      <c r="A80" s="666">
        <v>4053</v>
      </c>
      <c r="B80" s="667"/>
      <c r="C80" s="667"/>
      <c r="D80" s="668">
        <v>722000</v>
      </c>
      <c r="E80" s="668"/>
      <c r="F80" s="668"/>
      <c r="G80" s="668"/>
      <c r="H80" s="272" t="s">
        <v>1171</v>
      </c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669">
        <f>UnObr4!D55</f>
        <v>0</v>
      </c>
      <c r="AB80" s="670"/>
      <c r="AC80" s="670"/>
      <c r="AD80" s="670"/>
      <c r="AE80" s="670"/>
      <c r="AF80" s="670"/>
      <c r="AG80" s="670"/>
      <c r="AH80" s="670"/>
      <c r="AI80" s="670"/>
      <c r="AJ80" s="669">
        <f>UnObr4!E55</f>
        <v>0</v>
      </c>
      <c r="AK80" s="670"/>
      <c r="AL80" s="670"/>
      <c r="AM80" s="670"/>
      <c r="AN80" s="670"/>
      <c r="AO80" s="670"/>
      <c r="AP80" s="670"/>
      <c r="AQ80" s="670"/>
      <c r="AR80" s="671"/>
    </row>
    <row r="81" spans="1:47">
      <c r="A81" s="672">
        <v>4054</v>
      </c>
      <c r="B81" s="673"/>
      <c r="C81" s="673"/>
      <c r="D81" s="674">
        <v>722100</v>
      </c>
      <c r="E81" s="674"/>
      <c r="F81" s="674"/>
      <c r="G81" s="674"/>
      <c r="H81" s="276" t="s">
        <v>483</v>
      </c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669">
        <f>UnObr4!D56</f>
        <v>0</v>
      </c>
      <c r="AB81" s="670"/>
      <c r="AC81" s="670"/>
      <c r="AD81" s="670"/>
      <c r="AE81" s="670"/>
      <c r="AF81" s="670"/>
      <c r="AG81" s="670"/>
      <c r="AH81" s="670"/>
      <c r="AI81" s="670"/>
      <c r="AJ81" s="669">
        <f>UnObr4!E56</f>
        <v>0</v>
      </c>
      <c r="AK81" s="670"/>
      <c r="AL81" s="670"/>
      <c r="AM81" s="670"/>
      <c r="AN81" s="670"/>
      <c r="AO81" s="670"/>
      <c r="AP81" s="670"/>
      <c r="AQ81" s="670"/>
      <c r="AR81" s="671"/>
    </row>
    <row r="82" spans="1:47">
      <c r="A82" s="672">
        <v>4055</v>
      </c>
      <c r="B82" s="673"/>
      <c r="C82" s="673"/>
      <c r="D82" s="674">
        <v>722200</v>
      </c>
      <c r="E82" s="674"/>
      <c r="F82" s="674"/>
      <c r="G82" s="674"/>
      <c r="H82" s="276" t="s">
        <v>1146</v>
      </c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669">
        <f>UnObr4!D57</f>
        <v>0</v>
      </c>
      <c r="AB82" s="670"/>
      <c r="AC82" s="670"/>
      <c r="AD82" s="670"/>
      <c r="AE82" s="670"/>
      <c r="AF82" s="670"/>
      <c r="AG82" s="670"/>
      <c r="AH82" s="670"/>
      <c r="AI82" s="670"/>
      <c r="AJ82" s="669">
        <f>UnObr4!E57</f>
        <v>0</v>
      </c>
      <c r="AK82" s="670"/>
      <c r="AL82" s="670"/>
      <c r="AM82" s="670"/>
      <c r="AN82" s="670"/>
      <c r="AO82" s="670"/>
      <c r="AP82" s="670"/>
      <c r="AQ82" s="670"/>
      <c r="AR82" s="671"/>
    </row>
    <row r="83" spans="1:47">
      <c r="A83" s="672">
        <v>4056</v>
      </c>
      <c r="B83" s="673"/>
      <c r="C83" s="673"/>
      <c r="D83" s="674">
        <v>722300</v>
      </c>
      <c r="E83" s="674"/>
      <c r="F83" s="674"/>
      <c r="G83" s="674"/>
      <c r="H83" s="276" t="s">
        <v>485</v>
      </c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669">
        <f>UnObr4!D58</f>
        <v>0</v>
      </c>
      <c r="AB83" s="670"/>
      <c r="AC83" s="670"/>
      <c r="AD83" s="670"/>
      <c r="AE83" s="670"/>
      <c r="AF83" s="670"/>
      <c r="AG83" s="670"/>
      <c r="AH83" s="670"/>
      <c r="AI83" s="670"/>
      <c r="AJ83" s="669">
        <f>UnObr4!E58</f>
        <v>0</v>
      </c>
      <c r="AK83" s="670"/>
      <c r="AL83" s="670"/>
      <c r="AM83" s="670"/>
      <c r="AN83" s="670"/>
      <c r="AO83" s="670"/>
      <c r="AP83" s="670"/>
      <c r="AQ83" s="670"/>
      <c r="AR83" s="671"/>
    </row>
    <row r="84" spans="1:47" ht="24" customHeight="1">
      <c r="A84" s="666">
        <v>4057</v>
      </c>
      <c r="B84" s="667"/>
      <c r="C84" s="667"/>
      <c r="D84" s="668">
        <v>730000</v>
      </c>
      <c r="E84" s="668"/>
      <c r="F84" s="668"/>
      <c r="G84" s="668"/>
      <c r="H84" s="272" t="s">
        <v>1172</v>
      </c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669">
        <f>UnObr4!D59</f>
        <v>15251</v>
      </c>
      <c r="AB84" s="670"/>
      <c r="AC84" s="670"/>
      <c r="AD84" s="670"/>
      <c r="AE84" s="670"/>
      <c r="AF84" s="670"/>
      <c r="AG84" s="670"/>
      <c r="AH84" s="670"/>
      <c r="AI84" s="670"/>
      <c r="AJ84" s="669">
        <f>UnObr4!E59</f>
        <v>13866</v>
      </c>
      <c r="AK84" s="670"/>
      <c r="AL84" s="670"/>
      <c r="AM84" s="670"/>
      <c r="AN84" s="670"/>
      <c r="AO84" s="670"/>
      <c r="AP84" s="670"/>
      <c r="AQ84" s="670"/>
      <c r="AR84" s="671"/>
    </row>
    <row r="85" spans="1:47" ht="24" customHeight="1">
      <c r="A85" s="666">
        <v>4058</v>
      </c>
      <c r="B85" s="667"/>
      <c r="C85" s="667"/>
      <c r="D85" s="668">
        <v>731000</v>
      </c>
      <c r="E85" s="668"/>
      <c r="F85" s="668"/>
      <c r="G85" s="668"/>
      <c r="H85" s="272" t="s">
        <v>1173</v>
      </c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669">
        <f>UnObr4!D60</f>
        <v>0</v>
      </c>
      <c r="AB85" s="670"/>
      <c r="AC85" s="670"/>
      <c r="AD85" s="670"/>
      <c r="AE85" s="670"/>
      <c r="AF85" s="670"/>
      <c r="AG85" s="670"/>
      <c r="AH85" s="670"/>
      <c r="AI85" s="670"/>
      <c r="AJ85" s="669">
        <f>UnObr4!E60</f>
        <v>0</v>
      </c>
      <c r="AK85" s="670"/>
      <c r="AL85" s="670"/>
      <c r="AM85" s="670"/>
      <c r="AN85" s="670"/>
      <c r="AO85" s="670"/>
      <c r="AP85" s="670"/>
      <c r="AQ85" s="670"/>
      <c r="AR85" s="671"/>
    </row>
    <row r="86" spans="1:47">
      <c r="A86" s="672">
        <v>4059</v>
      </c>
      <c r="B86" s="673"/>
      <c r="C86" s="673"/>
      <c r="D86" s="674">
        <v>731100</v>
      </c>
      <c r="E86" s="674"/>
      <c r="F86" s="674"/>
      <c r="G86" s="674"/>
      <c r="H86" s="276" t="s">
        <v>488</v>
      </c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669">
        <f>UnObr4!D61</f>
        <v>0</v>
      </c>
      <c r="AB86" s="670"/>
      <c r="AC86" s="670"/>
      <c r="AD86" s="670"/>
      <c r="AE86" s="670"/>
      <c r="AF86" s="670"/>
      <c r="AG86" s="670"/>
      <c r="AH86" s="670"/>
      <c r="AI86" s="670"/>
      <c r="AJ86" s="669">
        <f>UnObr4!E61</f>
        <v>0</v>
      </c>
      <c r="AK86" s="670"/>
      <c r="AL86" s="670"/>
      <c r="AM86" s="670"/>
      <c r="AN86" s="670"/>
      <c r="AO86" s="670"/>
      <c r="AP86" s="670"/>
      <c r="AQ86" s="670"/>
      <c r="AR86" s="671"/>
    </row>
    <row r="87" spans="1:47">
      <c r="A87" s="672">
        <v>4060</v>
      </c>
      <c r="B87" s="673"/>
      <c r="C87" s="673"/>
      <c r="D87" s="674">
        <v>731200</v>
      </c>
      <c r="E87" s="674"/>
      <c r="F87" s="674"/>
      <c r="G87" s="674"/>
      <c r="H87" s="276" t="s">
        <v>489</v>
      </c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669">
        <f>UnObr4!D62</f>
        <v>0</v>
      </c>
      <c r="AB87" s="670"/>
      <c r="AC87" s="670"/>
      <c r="AD87" s="670"/>
      <c r="AE87" s="670"/>
      <c r="AF87" s="670"/>
      <c r="AG87" s="670"/>
      <c r="AH87" s="670"/>
      <c r="AI87" s="670"/>
      <c r="AJ87" s="669">
        <f>UnObr4!E62</f>
        <v>0</v>
      </c>
      <c r="AK87" s="670"/>
      <c r="AL87" s="670"/>
      <c r="AM87" s="670"/>
      <c r="AN87" s="670"/>
      <c r="AO87" s="670"/>
      <c r="AP87" s="670"/>
      <c r="AQ87" s="670"/>
      <c r="AR87" s="671"/>
    </row>
    <row r="88" spans="1:47" ht="24" customHeight="1">
      <c r="A88" s="666">
        <v>4061</v>
      </c>
      <c r="B88" s="667"/>
      <c r="C88" s="667"/>
      <c r="D88" s="668">
        <v>732000</v>
      </c>
      <c r="E88" s="668"/>
      <c r="F88" s="668"/>
      <c r="G88" s="668"/>
      <c r="H88" s="272" t="s">
        <v>1143</v>
      </c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669">
        <f>UnObr4!D63</f>
        <v>1963</v>
      </c>
      <c r="AB88" s="670"/>
      <c r="AC88" s="670"/>
      <c r="AD88" s="670"/>
      <c r="AE88" s="670"/>
      <c r="AF88" s="670"/>
      <c r="AG88" s="670"/>
      <c r="AH88" s="670"/>
      <c r="AI88" s="670"/>
      <c r="AJ88" s="669">
        <f>UnObr4!E63</f>
        <v>488</v>
      </c>
      <c r="AK88" s="670"/>
      <c r="AL88" s="670"/>
      <c r="AM88" s="670"/>
      <c r="AN88" s="670"/>
      <c r="AO88" s="670"/>
      <c r="AP88" s="670"/>
      <c r="AQ88" s="670"/>
      <c r="AR88" s="671"/>
    </row>
    <row r="89" spans="1:47">
      <c r="A89" s="672">
        <v>4062</v>
      </c>
      <c r="B89" s="673"/>
      <c r="C89" s="673"/>
      <c r="D89" s="674">
        <v>732100</v>
      </c>
      <c r="E89" s="674"/>
      <c r="F89" s="674"/>
      <c r="G89" s="674"/>
      <c r="H89" s="276" t="s">
        <v>491</v>
      </c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669">
        <f>UnObr4!D64</f>
        <v>1963</v>
      </c>
      <c r="AB89" s="670"/>
      <c r="AC89" s="670"/>
      <c r="AD89" s="670"/>
      <c r="AE89" s="670"/>
      <c r="AF89" s="670"/>
      <c r="AG89" s="670"/>
      <c r="AH89" s="670"/>
      <c r="AI89" s="670"/>
      <c r="AJ89" s="669">
        <f>UnObr4!E64</f>
        <v>488</v>
      </c>
      <c r="AK89" s="670"/>
      <c r="AL89" s="670"/>
      <c r="AM89" s="670"/>
      <c r="AN89" s="670"/>
      <c r="AO89" s="670"/>
      <c r="AP89" s="670"/>
      <c r="AQ89" s="670"/>
      <c r="AR89" s="671"/>
    </row>
    <row r="90" spans="1:47">
      <c r="A90" s="672">
        <v>4063</v>
      </c>
      <c r="B90" s="673"/>
      <c r="C90" s="673"/>
      <c r="D90" s="674">
        <v>732200</v>
      </c>
      <c r="E90" s="674"/>
      <c r="F90" s="674"/>
      <c r="G90" s="674"/>
      <c r="H90" s="276" t="s">
        <v>492</v>
      </c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669">
        <f>UnObr4!D65</f>
        <v>0</v>
      </c>
      <c r="AB90" s="670"/>
      <c r="AC90" s="670"/>
      <c r="AD90" s="670"/>
      <c r="AE90" s="670"/>
      <c r="AF90" s="670"/>
      <c r="AG90" s="670"/>
      <c r="AH90" s="670"/>
      <c r="AI90" s="670"/>
      <c r="AJ90" s="669">
        <f>UnObr4!E65</f>
        <v>0</v>
      </c>
      <c r="AK90" s="670"/>
      <c r="AL90" s="670"/>
      <c r="AM90" s="670"/>
      <c r="AN90" s="670"/>
      <c r="AO90" s="670"/>
      <c r="AP90" s="670"/>
      <c r="AQ90" s="670"/>
      <c r="AR90" s="671"/>
    </row>
    <row r="91" spans="1:47">
      <c r="A91" s="672">
        <v>4064</v>
      </c>
      <c r="B91" s="673"/>
      <c r="C91" s="673"/>
      <c r="D91" s="674">
        <v>732300</v>
      </c>
      <c r="E91" s="674"/>
      <c r="F91" s="674"/>
      <c r="G91" s="674"/>
      <c r="H91" s="490" t="s">
        <v>493</v>
      </c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669">
        <f>UnObr4!D66</f>
        <v>0</v>
      </c>
      <c r="AB91" s="670"/>
      <c r="AC91" s="670"/>
      <c r="AD91" s="670"/>
      <c r="AE91" s="670"/>
      <c r="AF91" s="670"/>
      <c r="AG91" s="670"/>
      <c r="AH91" s="670"/>
      <c r="AI91" s="670"/>
      <c r="AJ91" s="669">
        <f>UnObr4!E66</f>
        <v>0</v>
      </c>
      <c r="AK91" s="670"/>
      <c r="AL91" s="670"/>
      <c r="AM91" s="670"/>
      <c r="AN91" s="670"/>
      <c r="AO91" s="670"/>
      <c r="AP91" s="670"/>
      <c r="AQ91" s="670"/>
      <c r="AR91" s="671"/>
    </row>
    <row r="92" spans="1:47">
      <c r="A92" s="672">
        <v>4065</v>
      </c>
      <c r="B92" s="673"/>
      <c r="C92" s="673"/>
      <c r="D92" s="674">
        <v>732400</v>
      </c>
      <c r="E92" s="674"/>
      <c r="F92" s="674"/>
      <c r="G92" s="674"/>
      <c r="H92" s="490" t="s">
        <v>494</v>
      </c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669">
        <f>UnObr4!D67</f>
        <v>0</v>
      </c>
      <c r="AB92" s="670"/>
      <c r="AC92" s="670"/>
      <c r="AD92" s="670"/>
      <c r="AE92" s="670"/>
      <c r="AF92" s="670"/>
      <c r="AG92" s="670"/>
      <c r="AH92" s="670"/>
      <c r="AI92" s="670"/>
      <c r="AJ92" s="669">
        <f>UnObr4!E67</f>
        <v>0</v>
      </c>
      <c r="AK92" s="670"/>
      <c r="AL92" s="670"/>
      <c r="AM92" s="670"/>
      <c r="AN92" s="670"/>
      <c r="AO92" s="670"/>
      <c r="AP92" s="670"/>
      <c r="AQ92" s="670"/>
      <c r="AR92" s="671"/>
    </row>
    <row r="93" spans="1:47" ht="24" customHeight="1">
      <c r="A93" s="675">
        <v>4066</v>
      </c>
      <c r="B93" s="676"/>
      <c r="C93" s="676"/>
      <c r="D93" s="668">
        <v>733000</v>
      </c>
      <c r="E93" s="668"/>
      <c r="F93" s="668"/>
      <c r="G93" s="668"/>
      <c r="H93" s="272" t="s">
        <v>1174</v>
      </c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669">
        <f>UnObr4!D68</f>
        <v>13288</v>
      </c>
      <c r="AB93" s="670"/>
      <c r="AC93" s="670"/>
      <c r="AD93" s="670"/>
      <c r="AE93" s="670"/>
      <c r="AF93" s="670"/>
      <c r="AG93" s="670"/>
      <c r="AH93" s="670"/>
      <c r="AI93" s="670"/>
      <c r="AJ93" s="669">
        <f>UnObr4!E68</f>
        <v>13378</v>
      </c>
      <c r="AK93" s="670"/>
      <c r="AL93" s="670"/>
      <c r="AM93" s="670"/>
      <c r="AN93" s="670"/>
      <c r="AO93" s="670"/>
      <c r="AP93" s="670"/>
      <c r="AQ93" s="670"/>
      <c r="AR93" s="671"/>
      <c r="AU93" s="435"/>
    </row>
    <row r="94" spans="1:47">
      <c r="A94" s="672">
        <v>4067</v>
      </c>
      <c r="B94" s="673"/>
      <c r="C94" s="673"/>
      <c r="D94" s="674">
        <v>733100</v>
      </c>
      <c r="E94" s="674"/>
      <c r="F94" s="674"/>
      <c r="G94" s="674"/>
      <c r="H94" s="677" t="s">
        <v>496</v>
      </c>
      <c r="I94" s="677"/>
      <c r="J94" s="677"/>
      <c r="K94" s="677"/>
      <c r="L94" s="677"/>
      <c r="M94" s="677"/>
      <c r="N94" s="677"/>
      <c r="O94" s="677"/>
      <c r="P94" s="677"/>
      <c r="Q94" s="677"/>
      <c r="R94" s="677"/>
      <c r="S94" s="677"/>
      <c r="T94" s="677"/>
      <c r="U94" s="677"/>
      <c r="V94" s="677"/>
      <c r="W94" s="677"/>
      <c r="X94" s="677"/>
      <c r="Y94" s="677"/>
      <c r="Z94" s="677"/>
      <c r="AA94" s="669">
        <f>UnObr4!D69</f>
        <v>13288</v>
      </c>
      <c r="AB94" s="670"/>
      <c r="AC94" s="670"/>
      <c r="AD94" s="670"/>
      <c r="AE94" s="670"/>
      <c r="AF94" s="670"/>
      <c r="AG94" s="670"/>
      <c r="AH94" s="670"/>
      <c r="AI94" s="670"/>
      <c r="AJ94" s="669">
        <f>UnObr4!E69</f>
        <v>13378</v>
      </c>
      <c r="AK94" s="670"/>
      <c r="AL94" s="670"/>
      <c r="AM94" s="670"/>
      <c r="AN94" s="670"/>
      <c r="AO94" s="670"/>
      <c r="AP94" s="670"/>
      <c r="AQ94" s="670"/>
      <c r="AR94" s="671"/>
    </row>
    <row r="95" spans="1:47">
      <c r="A95" s="672">
        <v>4068</v>
      </c>
      <c r="B95" s="673"/>
      <c r="C95" s="673"/>
      <c r="D95" s="674">
        <v>733200</v>
      </c>
      <c r="E95" s="674"/>
      <c r="F95" s="674"/>
      <c r="G95" s="674"/>
      <c r="H95" s="276" t="s">
        <v>497</v>
      </c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669">
        <f>UnObr4!D70</f>
        <v>0</v>
      </c>
      <c r="AB95" s="670"/>
      <c r="AC95" s="670"/>
      <c r="AD95" s="670"/>
      <c r="AE95" s="670"/>
      <c r="AF95" s="670"/>
      <c r="AG95" s="670"/>
      <c r="AH95" s="670"/>
      <c r="AI95" s="670"/>
      <c r="AJ95" s="669">
        <f>UnObr4!E70</f>
        <v>0</v>
      </c>
      <c r="AK95" s="670"/>
      <c r="AL95" s="670"/>
      <c r="AM95" s="670"/>
      <c r="AN95" s="670"/>
      <c r="AO95" s="670"/>
      <c r="AP95" s="670"/>
      <c r="AQ95" s="670"/>
      <c r="AR95" s="671"/>
    </row>
    <row r="96" spans="1:47" ht="24" customHeight="1">
      <c r="A96" s="675">
        <v>4069</v>
      </c>
      <c r="B96" s="676"/>
      <c r="C96" s="676"/>
      <c r="D96" s="668">
        <v>740000</v>
      </c>
      <c r="E96" s="668"/>
      <c r="F96" s="668"/>
      <c r="G96" s="668"/>
      <c r="H96" s="272" t="s">
        <v>1175</v>
      </c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669">
        <f>UnObr4!D71</f>
        <v>7587</v>
      </c>
      <c r="AB96" s="670"/>
      <c r="AC96" s="670"/>
      <c r="AD96" s="670"/>
      <c r="AE96" s="670"/>
      <c r="AF96" s="670"/>
      <c r="AG96" s="670"/>
      <c r="AH96" s="670"/>
      <c r="AI96" s="670"/>
      <c r="AJ96" s="669">
        <f>UnObr4!E71</f>
        <v>5009</v>
      </c>
      <c r="AK96" s="670"/>
      <c r="AL96" s="670"/>
      <c r="AM96" s="670"/>
      <c r="AN96" s="670"/>
      <c r="AO96" s="670"/>
      <c r="AP96" s="670"/>
      <c r="AQ96" s="670"/>
      <c r="AR96" s="671"/>
      <c r="AU96" s="435"/>
    </row>
    <row r="97" spans="1:47">
      <c r="A97" s="675">
        <v>4070</v>
      </c>
      <c r="B97" s="676"/>
      <c r="C97" s="676"/>
      <c r="D97" s="668">
        <v>741000</v>
      </c>
      <c r="E97" s="668"/>
      <c r="F97" s="668"/>
      <c r="G97" s="668"/>
      <c r="H97" s="272" t="s">
        <v>1140</v>
      </c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669">
        <f>UnObr4!D72</f>
        <v>0</v>
      </c>
      <c r="AB97" s="670"/>
      <c r="AC97" s="670"/>
      <c r="AD97" s="670"/>
      <c r="AE97" s="670"/>
      <c r="AF97" s="670"/>
      <c r="AG97" s="670"/>
      <c r="AH97" s="670"/>
      <c r="AI97" s="670"/>
      <c r="AJ97" s="669">
        <f>UnObr4!E72</f>
        <v>0</v>
      </c>
      <c r="AK97" s="670"/>
      <c r="AL97" s="670"/>
      <c r="AM97" s="670"/>
      <c r="AN97" s="670"/>
      <c r="AO97" s="670"/>
      <c r="AP97" s="670"/>
      <c r="AQ97" s="670"/>
      <c r="AR97" s="671"/>
      <c r="AU97" s="435"/>
    </row>
    <row r="98" spans="1:47">
      <c r="A98" s="672">
        <v>4071</v>
      </c>
      <c r="B98" s="673"/>
      <c r="C98" s="673"/>
      <c r="D98" s="674">
        <v>741100</v>
      </c>
      <c r="E98" s="674"/>
      <c r="F98" s="674"/>
      <c r="G98" s="674"/>
      <c r="H98" s="276" t="s">
        <v>500</v>
      </c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669">
        <f>UnObr4!D73</f>
        <v>0</v>
      </c>
      <c r="AB98" s="670"/>
      <c r="AC98" s="670"/>
      <c r="AD98" s="670"/>
      <c r="AE98" s="670"/>
      <c r="AF98" s="670"/>
      <c r="AG98" s="670"/>
      <c r="AH98" s="670"/>
      <c r="AI98" s="670"/>
      <c r="AJ98" s="669">
        <f>UnObr4!E73</f>
        <v>0</v>
      </c>
      <c r="AK98" s="670"/>
      <c r="AL98" s="670"/>
      <c r="AM98" s="670"/>
      <c r="AN98" s="670"/>
      <c r="AO98" s="670"/>
      <c r="AP98" s="670"/>
      <c r="AQ98" s="670"/>
      <c r="AR98" s="671"/>
    </row>
    <row r="99" spans="1:47">
      <c r="A99" s="672">
        <v>4072</v>
      </c>
      <c r="B99" s="673"/>
      <c r="C99" s="673"/>
      <c r="D99" s="674">
        <v>741200</v>
      </c>
      <c r="E99" s="674"/>
      <c r="F99" s="674"/>
      <c r="G99" s="674"/>
      <c r="H99" s="276" t="s">
        <v>501</v>
      </c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669">
        <f>UnObr4!D74</f>
        <v>0</v>
      </c>
      <c r="AB99" s="670"/>
      <c r="AC99" s="670"/>
      <c r="AD99" s="670"/>
      <c r="AE99" s="670"/>
      <c r="AF99" s="670"/>
      <c r="AG99" s="670"/>
      <c r="AH99" s="670"/>
      <c r="AI99" s="670"/>
      <c r="AJ99" s="669">
        <f>UnObr4!E74</f>
        <v>0</v>
      </c>
      <c r="AK99" s="670"/>
      <c r="AL99" s="670"/>
      <c r="AM99" s="670"/>
      <c r="AN99" s="670"/>
      <c r="AO99" s="670"/>
      <c r="AP99" s="670"/>
      <c r="AQ99" s="670"/>
      <c r="AR99" s="671"/>
    </row>
    <row r="100" spans="1:47">
      <c r="A100" s="672">
        <v>4073</v>
      </c>
      <c r="B100" s="673"/>
      <c r="C100" s="673"/>
      <c r="D100" s="674">
        <v>741300</v>
      </c>
      <c r="E100" s="674"/>
      <c r="F100" s="674"/>
      <c r="G100" s="674"/>
      <c r="H100" s="276" t="s">
        <v>502</v>
      </c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669">
        <f>UnObr4!D75</f>
        <v>0</v>
      </c>
      <c r="AB100" s="670"/>
      <c r="AC100" s="670"/>
      <c r="AD100" s="670"/>
      <c r="AE100" s="670"/>
      <c r="AF100" s="670"/>
      <c r="AG100" s="670"/>
      <c r="AH100" s="670"/>
      <c r="AI100" s="670"/>
      <c r="AJ100" s="669">
        <f>UnObr4!E75</f>
        <v>0</v>
      </c>
      <c r="AK100" s="670"/>
      <c r="AL100" s="670"/>
      <c r="AM100" s="670"/>
      <c r="AN100" s="670"/>
      <c r="AO100" s="670"/>
      <c r="AP100" s="670"/>
      <c r="AQ100" s="670"/>
      <c r="AR100" s="671"/>
    </row>
    <row r="101" spans="1:47" ht="22.9" customHeight="1">
      <c r="A101" s="672">
        <v>4074</v>
      </c>
      <c r="B101" s="673"/>
      <c r="C101" s="673"/>
      <c r="D101" s="674">
        <v>741400</v>
      </c>
      <c r="E101" s="674"/>
      <c r="F101" s="674"/>
      <c r="G101" s="674"/>
      <c r="H101" s="276" t="s">
        <v>803</v>
      </c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669">
        <f>UnObr4!D76</f>
        <v>0</v>
      </c>
      <c r="AB101" s="670"/>
      <c r="AC101" s="670"/>
      <c r="AD101" s="670"/>
      <c r="AE101" s="670"/>
      <c r="AF101" s="670"/>
      <c r="AG101" s="670"/>
      <c r="AH101" s="670"/>
      <c r="AI101" s="670"/>
      <c r="AJ101" s="669">
        <f>UnObr4!E76</f>
        <v>0</v>
      </c>
      <c r="AK101" s="670"/>
      <c r="AL101" s="670"/>
      <c r="AM101" s="670"/>
      <c r="AN101" s="670"/>
      <c r="AO101" s="670"/>
      <c r="AP101" s="670"/>
      <c r="AQ101" s="670"/>
      <c r="AR101" s="671"/>
    </row>
    <row r="102" spans="1:47">
      <c r="A102" s="672">
        <v>4075</v>
      </c>
      <c r="B102" s="673"/>
      <c r="C102" s="673"/>
      <c r="D102" s="674">
        <v>741500</v>
      </c>
      <c r="E102" s="674"/>
      <c r="F102" s="674"/>
      <c r="G102" s="674"/>
      <c r="H102" s="276" t="s">
        <v>504</v>
      </c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669">
        <f>UnObr4!D77</f>
        <v>0</v>
      </c>
      <c r="AB102" s="670"/>
      <c r="AC102" s="670"/>
      <c r="AD102" s="670"/>
      <c r="AE102" s="670"/>
      <c r="AF102" s="670"/>
      <c r="AG102" s="670"/>
      <c r="AH102" s="670"/>
      <c r="AI102" s="670"/>
      <c r="AJ102" s="669">
        <f>UnObr4!E77</f>
        <v>0</v>
      </c>
      <c r="AK102" s="670"/>
      <c r="AL102" s="670"/>
      <c r="AM102" s="670"/>
      <c r="AN102" s="670"/>
      <c r="AO102" s="670"/>
      <c r="AP102" s="670"/>
      <c r="AQ102" s="670"/>
      <c r="AR102" s="671"/>
    </row>
    <row r="103" spans="1:47">
      <c r="A103" s="672">
        <v>4076</v>
      </c>
      <c r="B103" s="673"/>
      <c r="C103" s="673"/>
      <c r="D103" s="674">
        <v>741600</v>
      </c>
      <c r="E103" s="674"/>
      <c r="F103" s="674"/>
      <c r="G103" s="674"/>
      <c r="H103" s="276" t="s">
        <v>505</v>
      </c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669">
        <f>UnObr4!D78</f>
        <v>0</v>
      </c>
      <c r="AB103" s="670"/>
      <c r="AC103" s="670"/>
      <c r="AD103" s="670"/>
      <c r="AE103" s="670"/>
      <c r="AF103" s="670"/>
      <c r="AG103" s="670"/>
      <c r="AH103" s="670"/>
      <c r="AI103" s="670"/>
      <c r="AJ103" s="669">
        <f>UnObr4!E78</f>
        <v>0</v>
      </c>
      <c r="AK103" s="670"/>
      <c r="AL103" s="670"/>
      <c r="AM103" s="670"/>
      <c r="AN103" s="670"/>
      <c r="AO103" s="670"/>
      <c r="AP103" s="670"/>
      <c r="AQ103" s="670"/>
      <c r="AR103" s="671"/>
    </row>
    <row r="104" spans="1:47" ht="24" customHeight="1">
      <c r="A104" s="675">
        <v>4077</v>
      </c>
      <c r="B104" s="676"/>
      <c r="C104" s="676"/>
      <c r="D104" s="668">
        <v>742000</v>
      </c>
      <c r="E104" s="668"/>
      <c r="F104" s="668"/>
      <c r="G104" s="668"/>
      <c r="H104" s="272" t="s">
        <v>1176</v>
      </c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669">
        <f>UnObr4!D79</f>
        <v>6817</v>
      </c>
      <c r="AB104" s="670"/>
      <c r="AC104" s="670"/>
      <c r="AD104" s="670"/>
      <c r="AE104" s="670"/>
      <c r="AF104" s="670"/>
      <c r="AG104" s="670"/>
      <c r="AH104" s="670"/>
      <c r="AI104" s="670"/>
      <c r="AJ104" s="669">
        <f>UnObr4!E79</f>
        <v>4379</v>
      </c>
      <c r="AK104" s="670"/>
      <c r="AL104" s="670"/>
      <c r="AM104" s="670"/>
      <c r="AN104" s="670"/>
      <c r="AO104" s="670"/>
      <c r="AP104" s="670"/>
      <c r="AQ104" s="670"/>
      <c r="AR104" s="671"/>
      <c r="AU104" s="435"/>
    </row>
    <row r="105" spans="1:47" ht="23.1" customHeight="1">
      <c r="A105" s="672">
        <v>4078</v>
      </c>
      <c r="B105" s="673"/>
      <c r="C105" s="673"/>
      <c r="D105" s="674">
        <v>742100</v>
      </c>
      <c r="E105" s="674"/>
      <c r="F105" s="674"/>
      <c r="G105" s="674"/>
      <c r="H105" s="276" t="s">
        <v>507</v>
      </c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669">
        <f>UnObr4!D80</f>
        <v>0</v>
      </c>
      <c r="AB105" s="670"/>
      <c r="AC105" s="670"/>
      <c r="AD105" s="670"/>
      <c r="AE105" s="670"/>
      <c r="AF105" s="670"/>
      <c r="AG105" s="670"/>
      <c r="AH105" s="670"/>
      <c r="AI105" s="670"/>
      <c r="AJ105" s="669">
        <f>UnObr4!E80</f>
        <v>0</v>
      </c>
      <c r="AK105" s="670"/>
      <c r="AL105" s="670"/>
      <c r="AM105" s="670"/>
      <c r="AN105" s="670"/>
      <c r="AO105" s="670"/>
      <c r="AP105" s="670"/>
      <c r="AQ105" s="670"/>
      <c r="AR105" s="671"/>
    </row>
    <row r="106" spans="1:47">
      <c r="A106" s="672">
        <v>4079</v>
      </c>
      <c r="B106" s="673"/>
      <c r="C106" s="673"/>
      <c r="D106" s="674">
        <v>742200</v>
      </c>
      <c r="E106" s="674"/>
      <c r="F106" s="674"/>
      <c r="G106" s="674"/>
      <c r="H106" s="276" t="s">
        <v>508</v>
      </c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669">
        <f>UnObr4!D81</f>
        <v>0</v>
      </c>
      <c r="AB106" s="670"/>
      <c r="AC106" s="670"/>
      <c r="AD106" s="670"/>
      <c r="AE106" s="670"/>
      <c r="AF106" s="670"/>
      <c r="AG106" s="670"/>
      <c r="AH106" s="670"/>
      <c r="AI106" s="670"/>
      <c r="AJ106" s="669">
        <f>UnObr4!E81</f>
        <v>0</v>
      </c>
      <c r="AK106" s="670"/>
      <c r="AL106" s="670"/>
      <c r="AM106" s="670"/>
      <c r="AN106" s="670"/>
      <c r="AO106" s="670"/>
      <c r="AP106" s="670"/>
      <c r="AQ106" s="670"/>
      <c r="AR106" s="671"/>
    </row>
    <row r="107" spans="1:47" ht="23.1" customHeight="1">
      <c r="A107" s="672">
        <v>4080</v>
      </c>
      <c r="B107" s="673"/>
      <c r="C107" s="673"/>
      <c r="D107" s="674">
        <v>742300</v>
      </c>
      <c r="E107" s="674"/>
      <c r="F107" s="674"/>
      <c r="G107" s="674"/>
      <c r="H107" s="276" t="s">
        <v>509</v>
      </c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669">
        <f>UnObr4!D82</f>
        <v>6817</v>
      </c>
      <c r="AB107" s="670"/>
      <c r="AC107" s="670"/>
      <c r="AD107" s="670"/>
      <c r="AE107" s="670"/>
      <c r="AF107" s="670"/>
      <c r="AG107" s="670"/>
      <c r="AH107" s="670"/>
      <c r="AI107" s="670"/>
      <c r="AJ107" s="669">
        <f>UnObr4!E82</f>
        <v>4379</v>
      </c>
      <c r="AK107" s="670"/>
      <c r="AL107" s="670"/>
      <c r="AM107" s="670"/>
      <c r="AN107" s="670"/>
      <c r="AO107" s="670"/>
      <c r="AP107" s="670"/>
      <c r="AQ107" s="670"/>
      <c r="AR107" s="671"/>
    </row>
    <row r="108" spans="1:47">
      <c r="A108" s="672">
        <v>4081</v>
      </c>
      <c r="B108" s="673"/>
      <c r="C108" s="673"/>
      <c r="D108" s="674">
        <v>742400</v>
      </c>
      <c r="E108" s="674"/>
      <c r="F108" s="674"/>
      <c r="G108" s="674"/>
      <c r="H108" s="276" t="s">
        <v>510</v>
      </c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669">
        <f>UnObr4!D83</f>
        <v>0</v>
      </c>
      <c r="AB108" s="670"/>
      <c r="AC108" s="670"/>
      <c r="AD108" s="670"/>
      <c r="AE108" s="670"/>
      <c r="AF108" s="670"/>
      <c r="AG108" s="670"/>
      <c r="AH108" s="670"/>
      <c r="AI108" s="670"/>
      <c r="AJ108" s="669">
        <f>UnObr4!E83</f>
        <v>0</v>
      </c>
      <c r="AK108" s="670"/>
      <c r="AL108" s="670"/>
      <c r="AM108" s="670"/>
      <c r="AN108" s="670"/>
      <c r="AO108" s="670"/>
      <c r="AP108" s="670"/>
      <c r="AQ108" s="670"/>
      <c r="AR108" s="671"/>
    </row>
    <row r="109" spans="1:47" ht="24" customHeight="1">
      <c r="A109" s="675">
        <v>4082</v>
      </c>
      <c r="B109" s="676"/>
      <c r="C109" s="676"/>
      <c r="D109" s="668">
        <v>743000</v>
      </c>
      <c r="E109" s="668"/>
      <c r="F109" s="668"/>
      <c r="G109" s="668"/>
      <c r="H109" s="272" t="s">
        <v>1177</v>
      </c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669">
        <f>UnObr4!D84</f>
        <v>0</v>
      </c>
      <c r="AB109" s="670"/>
      <c r="AC109" s="670"/>
      <c r="AD109" s="670"/>
      <c r="AE109" s="670"/>
      <c r="AF109" s="670"/>
      <c r="AG109" s="670"/>
      <c r="AH109" s="670"/>
      <c r="AI109" s="670"/>
      <c r="AJ109" s="669">
        <f>UnObr4!E84</f>
        <v>0</v>
      </c>
      <c r="AK109" s="670"/>
      <c r="AL109" s="670"/>
      <c r="AM109" s="670"/>
      <c r="AN109" s="670"/>
      <c r="AO109" s="670"/>
      <c r="AP109" s="670"/>
      <c r="AQ109" s="670"/>
      <c r="AR109" s="671"/>
      <c r="AU109" s="435"/>
    </row>
    <row r="110" spans="1:47">
      <c r="A110" s="672">
        <v>4083</v>
      </c>
      <c r="B110" s="673"/>
      <c r="C110" s="673"/>
      <c r="D110" s="674">
        <v>743100</v>
      </c>
      <c r="E110" s="674"/>
      <c r="F110" s="674"/>
      <c r="G110" s="674"/>
      <c r="H110" s="276" t="s">
        <v>512</v>
      </c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669">
        <f>UnObr4!D85</f>
        <v>0</v>
      </c>
      <c r="AB110" s="670"/>
      <c r="AC110" s="670"/>
      <c r="AD110" s="670"/>
      <c r="AE110" s="670"/>
      <c r="AF110" s="670"/>
      <c r="AG110" s="670"/>
      <c r="AH110" s="670"/>
      <c r="AI110" s="670"/>
      <c r="AJ110" s="669">
        <f>UnObr4!E85</f>
        <v>0</v>
      </c>
      <c r="AK110" s="670"/>
      <c r="AL110" s="670"/>
      <c r="AM110" s="670"/>
      <c r="AN110" s="670"/>
      <c r="AO110" s="670"/>
      <c r="AP110" s="670"/>
      <c r="AQ110" s="670"/>
      <c r="AR110" s="671"/>
    </row>
    <row r="111" spans="1:47">
      <c r="A111" s="672">
        <v>4084</v>
      </c>
      <c r="B111" s="673"/>
      <c r="C111" s="673"/>
      <c r="D111" s="674">
        <v>743200</v>
      </c>
      <c r="E111" s="674"/>
      <c r="F111" s="674"/>
      <c r="G111" s="674"/>
      <c r="H111" s="276" t="s">
        <v>513</v>
      </c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669">
        <f>UnObr4!D86</f>
        <v>0</v>
      </c>
      <c r="AB111" s="670"/>
      <c r="AC111" s="670"/>
      <c r="AD111" s="670"/>
      <c r="AE111" s="670"/>
      <c r="AF111" s="670"/>
      <c r="AG111" s="670"/>
      <c r="AH111" s="670"/>
      <c r="AI111" s="670"/>
      <c r="AJ111" s="669">
        <f>UnObr4!E86</f>
        <v>0</v>
      </c>
      <c r="AK111" s="670"/>
      <c r="AL111" s="670"/>
      <c r="AM111" s="670"/>
      <c r="AN111" s="670"/>
      <c r="AO111" s="670"/>
      <c r="AP111" s="670"/>
      <c r="AQ111" s="670"/>
      <c r="AR111" s="671"/>
    </row>
    <row r="112" spans="1:47">
      <c r="A112" s="672">
        <v>4085</v>
      </c>
      <c r="B112" s="673"/>
      <c r="C112" s="673"/>
      <c r="D112" s="674">
        <v>743300</v>
      </c>
      <c r="E112" s="674"/>
      <c r="F112" s="674"/>
      <c r="G112" s="674"/>
      <c r="H112" s="276" t="s">
        <v>514</v>
      </c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669">
        <f>UnObr4!D87</f>
        <v>0</v>
      </c>
      <c r="AB112" s="670"/>
      <c r="AC112" s="670"/>
      <c r="AD112" s="670"/>
      <c r="AE112" s="670"/>
      <c r="AF112" s="670"/>
      <c r="AG112" s="670"/>
      <c r="AH112" s="670"/>
      <c r="AI112" s="670"/>
      <c r="AJ112" s="669">
        <f>UnObr4!E87</f>
        <v>0</v>
      </c>
      <c r="AK112" s="670"/>
      <c r="AL112" s="670"/>
      <c r="AM112" s="670"/>
      <c r="AN112" s="670"/>
      <c r="AO112" s="670"/>
      <c r="AP112" s="670"/>
      <c r="AQ112" s="670"/>
      <c r="AR112" s="671"/>
    </row>
    <row r="113" spans="1:47">
      <c r="A113" s="672">
        <v>4086</v>
      </c>
      <c r="B113" s="673"/>
      <c r="C113" s="673"/>
      <c r="D113" s="674">
        <v>743400</v>
      </c>
      <c r="E113" s="674"/>
      <c r="F113" s="674"/>
      <c r="G113" s="674"/>
      <c r="H113" s="276" t="s">
        <v>515</v>
      </c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669">
        <f>UnObr4!D88</f>
        <v>0</v>
      </c>
      <c r="AB113" s="670"/>
      <c r="AC113" s="670"/>
      <c r="AD113" s="670"/>
      <c r="AE113" s="670"/>
      <c r="AF113" s="670"/>
      <c r="AG113" s="670"/>
      <c r="AH113" s="670"/>
      <c r="AI113" s="670"/>
      <c r="AJ113" s="669">
        <f>UnObr4!E88</f>
        <v>0</v>
      </c>
      <c r="AK113" s="670"/>
      <c r="AL113" s="670"/>
      <c r="AM113" s="670"/>
      <c r="AN113" s="670"/>
      <c r="AO113" s="670"/>
      <c r="AP113" s="670"/>
      <c r="AQ113" s="670"/>
      <c r="AR113" s="671"/>
    </row>
    <row r="114" spans="1:47">
      <c r="A114" s="672">
        <v>4087</v>
      </c>
      <c r="B114" s="673"/>
      <c r="C114" s="673"/>
      <c r="D114" s="674">
        <v>743500</v>
      </c>
      <c r="E114" s="674"/>
      <c r="F114" s="674"/>
      <c r="G114" s="674"/>
      <c r="H114" s="276" t="s">
        <v>516</v>
      </c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669">
        <f>UnObr4!D89</f>
        <v>0</v>
      </c>
      <c r="AB114" s="670"/>
      <c r="AC114" s="670"/>
      <c r="AD114" s="670"/>
      <c r="AE114" s="670"/>
      <c r="AF114" s="670"/>
      <c r="AG114" s="670"/>
      <c r="AH114" s="670"/>
      <c r="AI114" s="670"/>
      <c r="AJ114" s="669">
        <f>UnObr4!E89</f>
        <v>0</v>
      </c>
      <c r="AK114" s="670"/>
      <c r="AL114" s="670"/>
      <c r="AM114" s="670"/>
      <c r="AN114" s="670"/>
      <c r="AO114" s="670"/>
      <c r="AP114" s="670"/>
      <c r="AQ114" s="670"/>
      <c r="AR114" s="671"/>
    </row>
    <row r="115" spans="1:47" ht="23.1" customHeight="1">
      <c r="A115" s="672">
        <v>4088</v>
      </c>
      <c r="B115" s="673"/>
      <c r="C115" s="673"/>
      <c r="D115" s="674">
        <v>743900</v>
      </c>
      <c r="E115" s="674"/>
      <c r="F115" s="674"/>
      <c r="G115" s="674"/>
      <c r="H115" s="276" t="s">
        <v>805</v>
      </c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669">
        <f>UnObr4!D90</f>
        <v>0</v>
      </c>
      <c r="AB115" s="670"/>
      <c r="AC115" s="670"/>
      <c r="AD115" s="670"/>
      <c r="AE115" s="670"/>
      <c r="AF115" s="670"/>
      <c r="AG115" s="670"/>
      <c r="AH115" s="670"/>
      <c r="AI115" s="670"/>
      <c r="AJ115" s="669">
        <f>UnObr4!E90</f>
        <v>0</v>
      </c>
      <c r="AK115" s="670"/>
      <c r="AL115" s="670"/>
      <c r="AM115" s="670"/>
      <c r="AN115" s="670"/>
      <c r="AO115" s="670"/>
      <c r="AP115" s="670"/>
      <c r="AQ115" s="670"/>
      <c r="AR115" s="671"/>
    </row>
    <row r="116" spans="1:47" ht="24" customHeight="1">
      <c r="A116" s="675">
        <v>4089</v>
      </c>
      <c r="B116" s="676"/>
      <c r="C116" s="676"/>
      <c r="D116" s="668">
        <v>744000</v>
      </c>
      <c r="E116" s="668"/>
      <c r="F116" s="668"/>
      <c r="G116" s="668"/>
      <c r="H116" s="272" t="s">
        <v>1137</v>
      </c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669">
        <f>UnObr4!D91</f>
        <v>770</v>
      </c>
      <c r="AB116" s="670"/>
      <c r="AC116" s="670"/>
      <c r="AD116" s="670"/>
      <c r="AE116" s="670"/>
      <c r="AF116" s="670"/>
      <c r="AG116" s="670"/>
      <c r="AH116" s="670"/>
      <c r="AI116" s="670"/>
      <c r="AJ116" s="669">
        <f>UnObr4!E91</f>
        <v>630</v>
      </c>
      <c r="AK116" s="670"/>
      <c r="AL116" s="670"/>
      <c r="AM116" s="670"/>
      <c r="AN116" s="670"/>
      <c r="AO116" s="670"/>
      <c r="AP116" s="670"/>
      <c r="AQ116" s="670"/>
      <c r="AR116" s="671"/>
      <c r="AU116" s="435"/>
    </row>
    <row r="117" spans="1:47" ht="23.1" customHeight="1">
      <c r="A117" s="672">
        <v>4090</v>
      </c>
      <c r="B117" s="673"/>
      <c r="C117" s="673"/>
      <c r="D117" s="674">
        <v>744100</v>
      </c>
      <c r="E117" s="674"/>
      <c r="F117" s="674"/>
      <c r="G117" s="674"/>
      <c r="H117" s="276" t="s">
        <v>806</v>
      </c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669">
        <f>UnObr4!D92</f>
        <v>770</v>
      </c>
      <c r="AB117" s="670"/>
      <c r="AC117" s="670"/>
      <c r="AD117" s="670"/>
      <c r="AE117" s="670"/>
      <c r="AF117" s="670"/>
      <c r="AG117" s="670"/>
      <c r="AH117" s="670"/>
      <c r="AI117" s="670"/>
      <c r="AJ117" s="669">
        <f>UnObr4!E92</f>
        <v>630</v>
      </c>
      <c r="AK117" s="670"/>
      <c r="AL117" s="670"/>
      <c r="AM117" s="670"/>
      <c r="AN117" s="670"/>
      <c r="AO117" s="670"/>
      <c r="AP117" s="670"/>
      <c r="AQ117" s="670"/>
      <c r="AR117" s="671"/>
    </row>
    <row r="118" spans="1:47" ht="23.1" customHeight="1">
      <c r="A118" s="672">
        <v>4091</v>
      </c>
      <c r="B118" s="673"/>
      <c r="C118" s="673"/>
      <c r="D118" s="674">
        <v>744200</v>
      </c>
      <c r="E118" s="674"/>
      <c r="F118" s="674"/>
      <c r="G118" s="674"/>
      <c r="H118" s="276" t="s">
        <v>807</v>
      </c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669">
        <f>UnObr4!D93</f>
        <v>0</v>
      </c>
      <c r="AB118" s="670"/>
      <c r="AC118" s="670"/>
      <c r="AD118" s="670"/>
      <c r="AE118" s="670"/>
      <c r="AF118" s="670"/>
      <c r="AG118" s="670"/>
      <c r="AH118" s="670"/>
      <c r="AI118" s="670"/>
      <c r="AJ118" s="669">
        <f>UnObr4!E93</f>
        <v>0</v>
      </c>
      <c r="AK118" s="670"/>
      <c r="AL118" s="670"/>
      <c r="AM118" s="670"/>
      <c r="AN118" s="670"/>
      <c r="AO118" s="670"/>
      <c r="AP118" s="670"/>
      <c r="AQ118" s="670"/>
      <c r="AR118" s="671"/>
    </row>
    <row r="119" spans="1:47">
      <c r="A119" s="675">
        <v>4092</v>
      </c>
      <c r="B119" s="676"/>
      <c r="C119" s="676"/>
      <c r="D119" s="668">
        <v>745000</v>
      </c>
      <c r="E119" s="668"/>
      <c r="F119" s="668"/>
      <c r="G119" s="668"/>
      <c r="H119" s="272" t="s">
        <v>1136</v>
      </c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669">
        <f>UnObr4!D94</f>
        <v>0</v>
      </c>
      <c r="AB119" s="670"/>
      <c r="AC119" s="670"/>
      <c r="AD119" s="670"/>
      <c r="AE119" s="670"/>
      <c r="AF119" s="670"/>
      <c r="AG119" s="670"/>
      <c r="AH119" s="670"/>
      <c r="AI119" s="670"/>
      <c r="AJ119" s="669">
        <f>UnObr4!E94</f>
        <v>0</v>
      </c>
      <c r="AK119" s="670"/>
      <c r="AL119" s="670"/>
      <c r="AM119" s="670"/>
      <c r="AN119" s="670"/>
      <c r="AO119" s="670"/>
      <c r="AP119" s="670"/>
      <c r="AQ119" s="670"/>
      <c r="AR119" s="671"/>
      <c r="AU119" s="435"/>
    </row>
    <row r="120" spans="1:47">
      <c r="A120" s="672">
        <v>4093</v>
      </c>
      <c r="B120" s="673"/>
      <c r="C120" s="673"/>
      <c r="D120" s="674">
        <v>745100</v>
      </c>
      <c r="E120" s="674"/>
      <c r="F120" s="674"/>
      <c r="G120" s="674"/>
      <c r="H120" s="276" t="s">
        <v>522</v>
      </c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669">
        <f>UnObr4!D95</f>
        <v>0</v>
      </c>
      <c r="AB120" s="670"/>
      <c r="AC120" s="670"/>
      <c r="AD120" s="670"/>
      <c r="AE120" s="670"/>
      <c r="AF120" s="670"/>
      <c r="AG120" s="670"/>
      <c r="AH120" s="670"/>
      <c r="AI120" s="670"/>
      <c r="AJ120" s="669">
        <f>UnObr4!E95</f>
        <v>0</v>
      </c>
      <c r="AK120" s="670"/>
      <c r="AL120" s="670"/>
      <c r="AM120" s="670"/>
      <c r="AN120" s="670"/>
      <c r="AO120" s="670"/>
      <c r="AP120" s="670"/>
      <c r="AQ120" s="670"/>
      <c r="AR120" s="671"/>
    </row>
    <row r="121" spans="1:47" ht="24" customHeight="1">
      <c r="A121" s="675">
        <v>4094</v>
      </c>
      <c r="B121" s="676"/>
      <c r="C121" s="676"/>
      <c r="D121" s="668">
        <v>770000</v>
      </c>
      <c r="E121" s="668"/>
      <c r="F121" s="668"/>
      <c r="G121" s="668"/>
      <c r="H121" s="272" t="s">
        <v>1135</v>
      </c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669">
        <f>UnObr4!D96</f>
        <v>0</v>
      </c>
      <c r="AB121" s="670"/>
      <c r="AC121" s="670"/>
      <c r="AD121" s="670"/>
      <c r="AE121" s="670"/>
      <c r="AF121" s="670"/>
      <c r="AG121" s="670"/>
      <c r="AH121" s="670"/>
      <c r="AI121" s="670"/>
      <c r="AJ121" s="669">
        <f>UnObr4!E96</f>
        <v>0</v>
      </c>
      <c r="AK121" s="670"/>
      <c r="AL121" s="670"/>
      <c r="AM121" s="670"/>
      <c r="AN121" s="670"/>
      <c r="AO121" s="670"/>
      <c r="AP121" s="670"/>
      <c r="AQ121" s="670"/>
      <c r="AR121" s="671"/>
      <c r="AU121" s="435"/>
    </row>
    <row r="122" spans="1:47" ht="24" customHeight="1">
      <c r="A122" s="675">
        <v>4095</v>
      </c>
      <c r="B122" s="676"/>
      <c r="C122" s="676"/>
      <c r="D122" s="668">
        <v>771000</v>
      </c>
      <c r="E122" s="668"/>
      <c r="F122" s="668"/>
      <c r="G122" s="668"/>
      <c r="H122" s="272" t="s">
        <v>1134</v>
      </c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669">
        <f>UnObr4!D97</f>
        <v>0</v>
      </c>
      <c r="AB122" s="670"/>
      <c r="AC122" s="670"/>
      <c r="AD122" s="670"/>
      <c r="AE122" s="670"/>
      <c r="AF122" s="670"/>
      <c r="AG122" s="670"/>
      <c r="AH122" s="670"/>
      <c r="AI122" s="670"/>
      <c r="AJ122" s="669">
        <f>UnObr4!E97</f>
        <v>0</v>
      </c>
      <c r="AK122" s="670"/>
      <c r="AL122" s="670"/>
      <c r="AM122" s="670"/>
      <c r="AN122" s="670"/>
      <c r="AO122" s="670"/>
      <c r="AP122" s="670"/>
      <c r="AQ122" s="670"/>
      <c r="AR122" s="671"/>
      <c r="AU122" s="435"/>
    </row>
    <row r="123" spans="1:47">
      <c r="A123" s="672">
        <v>4096</v>
      </c>
      <c r="B123" s="673"/>
      <c r="C123" s="673"/>
      <c r="D123" s="674">
        <v>771100</v>
      </c>
      <c r="E123" s="674"/>
      <c r="F123" s="674"/>
      <c r="G123" s="674"/>
      <c r="H123" s="276" t="s">
        <v>525</v>
      </c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669">
        <f>UnObr4!D98</f>
        <v>0</v>
      </c>
      <c r="AB123" s="670"/>
      <c r="AC123" s="670"/>
      <c r="AD123" s="670"/>
      <c r="AE123" s="670"/>
      <c r="AF123" s="670"/>
      <c r="AG123" s="670"/>
      <c r="AH123" s="670"/>
      <c r="AI123" s="670"/>
      <c r="AJ123" s="669">
        <f>UnObr4!E98</f>
        <v>0</v>
      </c>
      <c r="AK123" s="670"/>
      <c r="AL123" s="670"/>
      <c r="AM123" s="670"/>
      <c r="AN123" s="670"/>
      <c r="AO123" s="670"/>
      <c r="AP123" s="670"/>
      <c r="AQ123" s="670"/>
      <c r="AR123" s="671"/>
    </row>
    <row r="124" spans="1:47" ht="24" customHeight="1">
      <c r="A124" s="675">
        <v>4097</v>
      </c>
      <c r="B124" s="676"/>
      <c r="C124" s="676"/>
      <c r="D124" s="668">
        <v>772000</v>
      </c>
      <c r="E124" s="668"/>
      <c r="F124" s="668"/>
      <c r="G124" s="668"/>
      <c r="H124" s="272" t="s">
        <v>1133</v>
      </c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669">
        <f>UnObr4!D99</f>
        <v>0</v>
      </c>
      <c r="AB124" s="670"/>
      <c r="AC124" s="670"/>
      <c r="AD124" s="670"/>
      <c r="AE124" s="670"/>
      <c r="AF124" s="670"/>
      <c r="AG124" s="670"/>
      <c r="AH124" s="670"/>
      <c r="AI124" s="670"/>
      <c r="AJ124" s="669">
        <f>UnObr4!E99</f>
        <v>0</v>
      </c>
      <c r="AK124" s="670"/>
      <c r="AL124" s="670"/>
      <c r="AM124" s="670"/>
      <c r="AN124" s="670"/>
      <c r="AO124" s="670"/>
      <c r="AP124" s="670"/>
      <c r="AQ124" s="670"/>
      <c r="AR124" s="671"/>
      <c r="AU124" s="435"/>
    </row>
    <row r="125" spans="1:47" ht="22.9" customHeight="1">
      <c r="A125" s="672">
        <v>4098</v>
      </c>
      <c r="B125" s="673"/>
      <c r="C125" s="673"/>
      <c r="D125" s="674">
        <v>772100</v>
      </c>
      <c r="E125" s="674"/>
      <c r="F125" s="674"/>
      <c r="G125" s="674"/>
      <c r="H125" s="276" t="s">
        <v>808</v>
      </c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669">
        <f>UnObr4!D100</f>
        <v>0</v>
      </c>
      <c r="AB125" s="670"/>
      <c r="AC125" s="670"/>
      <c r="AD125" s="670"/>
      <c r="AE125" s="670"/>
      <c r="AF125" s="670"/>
      <c r="AG125" s="670"/>
      <c r="AH125" s="670"/>
      <c r="AI125" s="670"/>
      <c r="AJ125" s="669">
        <f>UnObr4!E100</f>
        <v>0</v>
      </c>
      <c r="AK125" s="670"/>
      <c r="AL125" s="670"/>
      <c r="AM125" s="670"/>
      <c r="AN125" s="670"/>
      <c r="AO125" s="670"/>
      <c r="AP125" s="670"/>
      <c r="AQ125" s="670"/>
      <c r="AR125" s="671"/>
    </row>
    <row r="126" spans="1:47" ht="24" customHeight="1">
      <c r="A126" s="675">
        <v>4099</v>
      </c>
      <c r="B126" s="676"/>
      <c r="C126" s="676"/>
      <c r="D126" s="668">
        <v>780000</v>
      </c>
      <c r="E126" s="668"/>
      <c r="F126" s="668"/>
      <c r="G126" s="668"/>
      <c r="H126" s="272" t="s">
        <v>1178</v>
      </c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669">
        <f>UnObr4!D101</f>
        <v>0</v>
      </c>
      <c r="AB126" s="670"/>
      <c r="AC126" s="670"/>
      <c r="AD126" s="670"/>
      <c r="AE126" s="670"/>
      <c r="AF126" s="670"/>
      <c r="AG126" s="670"/>
      <c r="AH126" s="670"/>
      <c r="AI126" s="670"/>
      <c r="AJ126" s="669">
        <f>UnObr4!E101</f>
        <v>0</v>
      </c>
      <c r="AK126" s="670"/>
      <c r="AL126" s="670"/>
      <c r="AM126" s="670"/>
      <c r="AN126" s="670"/>
      <c r="AO126" s="670"/>
      <c r="AP126" s="670"/>
      <c r="AQ126" s="670"/>
      <c r="AR126" s="671"/>
      <c r="AU126" s="435"/>
    </row>
    <row r="127" spans="1:47" ht="24" customHeight="1">
      <c r="A127" s="675">
        <v>4100</v>
      </c>
      <c r="B127" s="676"/>
      <c r="C127" s="676"/>
      <c r="D127" s="668">
        <v>781000</v>
      </c>
      <c r="E127" s="668"/>
      <c r="F127" s="668"/>
      <c r="G127" s="668"/>
      <c r="H127" s="272" t="s">
        <v>1179</v>
      </c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669">
        <f>UnObr4!D102</f>
        <v>0</v>
      </c>
      <c r="AB127" s="670"/>
      <c r="AC127" s="670"/>
      <c r="AD127" s="670"/>
      <c r="AE127" s="670"/>
      <c r="AF127" s="670"/>
      <c r="AG127" s="670"/>
      <c r="AH127" s="670"/>
      <c r="AI127" s="670"/>
      <c r="AJ127" s="669">
        <f>UnObr4!E102</f>
        <v>0</v>
      </c>
      <c r="AK127" s="670"/>
      <c r="AL127" s="670"/>
      <c r="AM127" s="670"/>
      <c r="AN127" s="670"/>
      <c r="AO127" s="670"/>
      <c r="AP127" s="670"/>
      <c r="AQ127" s="670"/>
      <c r="AR127" s="671"/>
      <c r="AU127" s="435"/>
    </row>
    <row r="128" spans="1:47">
      <c r="A128" s="672">
        <v>4101</v>
      </c>
      <c r="B128" s="673"/>
      <c r="C128" s="673"/>
      <c r="D128" s="674">
        <v>781100</v>
      </c>
      <c r="E128" s="674"/>
      <c r="F128" s="674"/>
      <c r="G128" s="674"/>
      <c r="H128" s="276" t="s">
        <v>530</v>
      </c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669">
        <f>UnObr4!D103</f>
        <v>0</v>
      </c>
      <c r="AB128" s="670"/>
      <c r="AC128" s="670"/>
      <c r="AD128" s="670"/>
      <c r="AE128" s="670"/>
      <c r="AF128" s="670"/>
      <c r="AG128" s="670"/>
      <c r="AH128" s="670"/>
      <c r="AI128" s="670"/>
      <c r="AJ128" s="669">
        <f>UnObr4!E103</f>
        <v>0</v>
      </c>
      <c r="AK128" s="670"/>
      <c r="AL128" s="670"/>
      <c r="AM128" s="670"/>
      <c r="AN128" s="670"/>
      <c r="AO128" s="670"/>
      <c r="AP128" s="670"/>
      <c r="AQ128" s="670"/>
      <c r="AR128" s="671"/>
    </row>
    <row r="129" spans="1:47" ht="23.1" customHeight="1">
      <c r="A129" s="672">
        <v>4102</v>
      </c>
      <c r="B129" s="673"/>
      <c r="C129" s="673"/>
      <c r="D129" s="674">
        <v>781300</v>
      </c>
      <c r="E129" s="674"/>
      <c r="F129" s="674"/>
      <c r="G129" s="674"/>
      <c r="H129" s="276" t="s">
        <v>1180</v>
      </c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669">
        <f>UnObr4!D104</f>
        <v>0</v>
      </c>
      <c r="AB129" s="670"/>
      <c r="AC129" s="670"/>
      <c r="AD129" s="670"/>
      <c r="AE129" s="670"/>
      <c r="AF129" s="670"/>
      <c r="AG129" s="670"/>
      <c r="AH129" s="670"/>
      <c r="AI129" s="670"/>
      <c r="AJ129" s="669">
        <f>UnObr4!E104</f>
        <v>0</v>
      </c>
      <c r="AK129" s="670"/>
      <c r="AL129" s="670"/>
      <c r="AM129" s="670"/>
      <c r="AN129" s="670"/>
      <c r="AO129" s="670"/>
      <c r="AP129" s="670"/>
      <c r="AQ129" s="670"/>
      <c r="AR129" s="671"/>
    </row>
    <row r="130" spans="1:47">
      <c r="A130" s="675">
        <v>4103</v>
      </c>
      <c r="B130" s="676"/>
      <c r="C130" s="676"/>
      <c r="D130" s="668">
        <v>790000</v>
      </c>
      <c r="E130" s="668"/>
      <c r="F130" s="668"/>
      <c r="G130" s="668"/>
      <c r="H130" s="272" t="s">
        <v>1130</v>
      </c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669">
        <f>UnObr4!D105</f>
        <v>58895</v>
      </c>
      <c r="AB130" s="670"/>
      <c r="AC130" s="670"/>
      <c r="AD130" s="670"/>
      <c r="AE130" s="670"/>
      <c r="AF130" s="670"/>
      <c r="AG130" s="670"/>
      <c r="AH130" s="670"/>
      <c r="AI130" s="670"/>
      <c r="AJ130" s="669">
        <f>UnObr4!E105</f>
        <v>61891</v>
      </c>
      <c r="AK130" s="670"/>
      <c r="AL130" s="670"/>
      <c r="AM130" s="670"/>
      <c r="AN130" s="670"/>
      <c r="AO130" s="670"/>
      <c r="AP130" s="670"/>
      <c r="AQ130" s="670"/>
      <c r="AR130" s="671"/>
      <c r="AU130" s="435"/>
    </row>
    <row r="131" spans="1:47">
      <c r="A131" s="675">
        <v>4104</v>
      </c>
      <c r="B131" s="676"/>
      <c r="C131" s="676"/>
      <c r="D131" s="668">
        <v>791000</v>
      </c>
      <c r="E131" s="668"/>
      <c r="F131" s="668"/>
      <c r="G131" s="668"/>
      <c r="H131" s="272" t="s">
        <v>1129</v>
      </c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669">
        <f>UnObr4!D106</f>
        <v>58895</v>
      </c>
      <c r="AB131" s="670"/>
      <c r="AC131" s="670"/>
      <c r="AD131" s="670"/>
      <c r="AE131" s="670"/>
      <c r="AF131" s="670"/>
      <c r="AG131" s="670"/>
      <c r="AH131" s="670"/>
      <c r="AI131" s="670"/>
      <c r="AJ131" s="669">
        <f>UnObr4!E106</f>
        <v>61891</v>
      </c>
      <c r="AK131" s="670"/>
      <c r="AL131" s="670"/>
      <c r="AM131" s="670"/>
      <c r="AN131" s="670"/>
      <c r="AO131" s="670"/>
      <c r="AP131" s="670"/>
      <c r="AQ131" s="670"/>
      <c r="AR131" s="671"/>
      <c r="AU131" s="435"/>
    </row>
    <row r="132" spans="1:47">
      <c r="A132" s="672">
        <v>4105</v>
      </c>
      <c r="B132" s="673"/>
      <c r="C132" s="673"/>
      <c r="D132" s="668">
        <v>791100</v>
      </c>
      <c r="E132" s="668"/>
      <c r="F132" s="668"/>
      <c r="G132" s="668"/>
      <c r="H132" s="276" t="s">
        <v>534</v>
      </c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  <c r="AA132" s="669">
        <f>UnObr4!D107</f>
        <v>58895</v>
      </c>
      <c r="AB132" s="670"/>
      <c r="AC132" s="670"/>
      <c r="AD132" s="670"/>
      <c r="AE132" s="670"/>
      <c r="AF132" s="670"/>
      <c r="AG132" s="670"/>
      <c r="AH132" s="670"/>
      <c r="AI132" s="670"/>
      <c r="AJ132" s="669">
        <f>UnObr4!E107</f>
        <v>61891</v>
      </c>
      <c r="AK132" s="670"/>
      <c r="AL132" s="670"/>
      <c r="AM132" s="670"/>
      <c r="AN132" s="670"/>
      <c r="AO132" s="670"/>
      <c r="AP132" s="670"/>
      <c r="AQ132" s="670"/>
      <c r="AR132" s="671"/>
    </row>
    <row r="133" spans="1:47" ht="24" customHeight="1">
      <c r="A133" s="675">
        <v>4106</v>
      </c>
      <c r="B133" s="676"/>
      <c r="C133" s="676"/>
      <c r="D133" s="668">
        <v>800000</v>
      </c>
      <c r="E133" s="668"/>
      <c r="F133" s="668"/>
      <c r="G133" s="668"/>
      <c r="H133" s="272" t="s">
        <v>1128</v>
      </c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669">
        <f>UnObr4!D108</f>
        <v>0</v>
      </c>
      <c r="AB133" s="670"/>
      <c r="AC133" s="670"/>
      <c r="AD133" s="670"/>
      <c r="AE133" s="670"/>
      <c r="AF133" s="670"/>
      <c r="AG133" s="670"/>
      <c r="AH133" s="670"/>
      <c r="AI133" s="670"/>
      <c r="AJ133" s="669">
        <f>UnObr4!E108</f>
        <v>0</v>
      </c>
      <c r="AK133" s="670"/>
      <c r="AL133" s="670"/>
      <c r="AM133" s="670"/>
      <c r="AN133" s="670"/>
      <c r="AO133" s="670"/>
      <c r="AP133" s="670"/>
      <c r="AQ133" s="670"/>
      <c r="AR133" s="671"/>
      <c r="AU133" s="435"/>
    </row>
    <row r="134" spans="1:47" ht="24" customHeight="1">
      <c r="A134" s="675">
        <v>4107</v>
      </c>
      <c r="B134" s="676"/>
      <c r="C134" s="676"/>
      <c r="D134" s="668">
        <v>810000</v>
      </c>
      <c r="E134" s="668"/>
      <c r="F134" s="668"/>
      <c r="G134" s="668"/>
      <c r="H134" s="272" t="s">
        <v>1181</v>
      </c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669">
        <f>UnObr4!D109</f>
        <v>0</v>
      </c>
      <c r="AB134" s="670"/>
      <c r="AC134" s="670"/>
      <c r="AD134" s="670"/>
      <c r="AE134" s="670"/>
      <c r="AF134" s="670"/>
      <c r="AG134" s="670"/>
      <c r="AH134" s="670"/>
      <c r="AI134" s="670"/>
      <c r="AJ134" s="669">
        <f>UnObr4!E109</f>
        <v>0</v>
      </c>
      <c r="AK134" s="670"/>
      <c r="AL134" s="670"/>
      <c r="AM134" s="670"/>
      <c r="AN134" s="670"/>
      <c r="AO134" s="670"/>
      <c r="AP134" s="670"/>
      <c r="AQ134" s="670"/>
      <c r="AR134" s="671"/>
      <c r="AU134" s="435"/>
    </row>
    <row r="135" spans="1:47" ht="24" customHeight="1">
      <c r="A135" s="675">
        <v>4108</v>
      </c>
      <c r="B135" s="676"/>
      <c r="C135" s="676"/>
      <c r="D135" s="668">
        <v>811000</v>
      </c>
      <c r="E135" s="668"/>
      <c r="F135" s="668"/>
      <c r="G135" s="668"/>
      <c r="H135" s="272" t="s">
        <v>1182</v>
      </c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669">
        <f>UnObr4!D110</f>
        <v>0</v>
      </c>
      <c r="AB135" s="670"/>
      <c r="AC135" s="670"/>
      <c r="AD135" s="670"/>
      <c r="AE135" s="670"/>
      <c r="AF135" s="670"/>
      <c r="AG135" s="670"/>
      <c r="AH135" s="670"/>
      <c r="AI135" s="670"/>
      <c r="AJ135" s="669">
        <f>UnObr4!E110</f>
        <v>0</v>
      </c>
      <c r="AK135" s="670"/>
      <c r="AL135" s="670"/>
      <c r="AM135" s="670"/>
      <c r="AN135" s="670"/>
      <c r="AO135" s="670"/>
      <c r="AP135" s="670"/>
      <c r="AQ135" s="670"/>
      <c r="AR135" s="671"/>
      <c r="AU135" s="435"/>
    </row>
    <row r="136" spans="1:47">
      <c r="A136" s="672">
        <v>4109</v>
      </c>
      <c r="B136" s="673"/>
      <c r="C136" s="673"/>
      <c r="D136" s="674">
        <v>811100</v>
      </c>
      <c r="E136" s="674"/>
      <c r="F136" s="674"/>
      <c r="G136" s="674"/>
      <c r="H136" s="276" t="s">
        <v>538</v>
      </c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669">
        <f>UnObr4!D111</f>
        <v>0</v>
      </c>
      <c r="AB136" s="670"/>
      <c r="AC136" s="670"/>
      <c r="AD136" s="670"/>
      <c r="AE136" s="670"/>
      <c r="AF136" s="670"/>
      <c r="AG136" s="670"/>
      <c r="AH136" s="670"/>
      <c r="AI136" s="670"/>
      <c r="AJ136" s="669">
        <f>UnObr4!E111</f>
        <v>0</v>
      </c>
      <c r="AK136" s="670"/>
      <c r="AL136" s="670"/>
      <c r="AM136" s="670"/>
      <c r="AN136" s="670"/>
      <c r="AO136" s="670"/>
      <c r="AP136" s="670"/>
      <c r="AQ136" s="670"/>
      <c r="AR136" s="671"/>
    </row>
    <row r="137" spans="1:47" ht="24" customHeight="1">
      <c r="A137" s="675">
        <v>4110</v>
      </c>
      <c r="B137" s="676"/>
      <c r="C137" s="676"/>
      <c r="D137" s="668">
        <v>812000</v>
      </c>
      <c r="E137" s="668"/>
      <c r="F137" s="668"/>
      <c r="G137" s="668"/>
      <c r="H137" s="272" t="s">
        <v>1183</v>
      </c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669">
        <f>UnObr4!D112</f>
        <v>0</v>
      </c>
      <c r="AB137" s="670"/>
      <c r="AC137" s="670"/>
      <c r="AD137" s="670"/>
      <c r="AE137" s="670"/>
      <c r="AF137" s="670"/>
      <c r="AG137" s="670"/>
      <c r="AH137" s="670"/>
      <c r="AI137" s="670"/>
      <c r="AJ137" s="669">
        <f>UnObr4!E112</f>
        <v>0</v>
      </c>
      <c r="AK137" s="670"/>
      <c r="AL137" s="670"/>
      <c r="AM137" s="670"/>
      <c r="AN137" s="670"/>
      <c r="AO137" s="670"/>
      <c r="AP137" s="670"/>
      <c r="AQ137" s="670"/>
      <c r="AR137" s="671"/>
      <c r="AU137" s="435"/>
    </row>
    <row r="138" spans="1:47">
      <c r="A138" s="672">
        <v>4111</v>
      </c>
      <c r="B138" s="673"/>
      <c r="C138" s="673"/>
      <c r="D138" s="674">
        <v>812100</v>
      </c>
      <c r="E138" s="674"/>
      <c r="F138" s="674"/>
      <c r="G138" s="674"/>
      <c r="H138" s="276" t="s">
        <v>540</v>
      </c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669">
        <f>UnObr4!D113</f>
        <v>0</v>
      </c>
      <c r="AB138" s="670"/>
      <c r="AC138" s="670"/>
      <c r="AD138" s="670"/>
      <c r="AE138" s="670"/>
      <c r="AF138" s="670"/>
      <c r="AG138" s="670"/>
      <c r="AH138" s="670"/>
      <c r="AI138" s="670"/>
      <c r="AJ138" s="669">
        <f>UnObr4!E113</f>
        <v>0</v>
      </c>
      <c r="AK138" s="670"/>
      <c r="AL138" s="670"/>
      <c r="AM138" s="670"/>
      <c r="AN138" s="670"/>
      <c r="AO138" s="670"/>
      <c r="AP138" s="670"/>
      <c r="AQ138" s="670"/>
      <c r="AR138" s="671"/>
    </row>
    <row r="139" spans="1:47" ht="24" customHeight="1">
      <c r="A139" s="675">
        <v>4112</v>
      </c>
      <c r="B139" s="676"/>
      <c r="C139" s="676"/>
      <c r="D139" s="668">
        <v>813000</v>
      </c>
      <c r="E139" s="668"/>
      <c r="F139" s="668"/>
      <c r="G139" s="668"/>
      <c r="H139" s="272" t="s">
        <v>1184</v>
      </c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669">
        <f>UnObr4!D114</f>
        <v>0</v>
      </c>
      <c r="AB139" s="670"/>
      <c r="AC139" s="670"/>
      <c r="AD139" s="670"/>
      <c r="AE139" s="670"/>
      <c r="AF139" s="670"/>
      <c r="AG139" s="670"/>
      <c r="AH139" s="670"/>
      <c r="AI139" s="670"/>
      <c r="AJ139" s="669">
        <f>UnObr4!E114</f>
        <v>0</v>
      </c>
      <c r="AK139" s="670"/>
      <c r="AL139" s="670"/>
      <c r="AM139" s="670"/>
      <c r="AN139" s="670"/>
      <c r="AO139" s="670"/>
      <c r="AP139" s="670"/>
      <c r="AQ139" s="670"/>
      <c r="AR139" s="671"/>
      <c r="AU139" s="435"/>
    </row>
    <row r="140" spans="1:47">
      <c r="A140" s="672">
        <v>4113</v>
      </c>
      <c r="B140" s="673"/>
      <c r="C140" s="673"/>
      <c r="D140" s="674">
        <v>813100</v>
      </c>
      <c r="E140" s="674"/>
      <c r="F140" s="674"/>
      <c r="G140" s="674"/>
      <c r="H140" s="276" t="s">
        <v>542</v>
      </c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  <c r="AA140" s="669">
        <f>UnObr4!D115</f>
        <v>0</v>
      </c>
      <c r="AB140" s="670"/>
      <c r="AC140" s="670"/>
      <c r="AD140" s="670"/>
      <c r="AE140" s="670"/>
      <c r="AF140" s="670"/>
      <c r="AG140" s="670"/>
      <c r="AH140" s="670"/>
      <c r="AI140" s="670"/>
      <c r="AJ140" s="669">
        <f>UnObr4!E115</f>
        <v>0</v>
      </c>
      <c r="AK140" s="670"/>
      <c r="AL140" s="670"/>
      <c r="AM140" s="670"/>
      <c r="AN140" s="670"/>
      <c r="AO140" s="670"/>
      <c r="AP140" s="670"/>
      <c r="AQ140" s="670"/>
      <c r="AR140" s="671"/>
    </row>
    <row r="141" spans="1:47" ht="24" customHeight="1">
      <c r="A141" s="675">
        <v>4114</v>
      </c>
      <c r="B141" s="676"/>
      <c r="C141" s="676"/>
      <c r="D141" s="668">
        <v>820000</v>
      </c>
      <c r="E141" s="668"/>
      <c r="F141" s="668"/>
      <c r="G141" s="668"/>
      <c r="H141" s="272" t="s">
        <v>1185</v>
      </c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669">
        <f>UnObr4!D116</f>
        <v>0</v>
      </c>
      <c r="AB141" s="670"/>
      <c r="AC141" s="670"/>
      <c r="AD141" s="670"/>
      <c r="AE141" s="670"/>
      <c r="AF141" s="670"/>
      <c r="AG141" s="670"/>
      <c r="AH141" s="670"/>
      <c r="AI141" s="670"/>
      <c r="AJ141" s="669">
        <f>UnObr4!E116</f>
        <v>0</v>
      </c>
      <c r="AK141" s="670"/>
      <c r="AL141" s="670"/>
      <c r="AM141" s="670"/>
      <c r="AN141" s="670"/>
      <c r="AO141" s="670"/>
      <c r="AP141" s="670"/>
      <c r="AQ141" s="670"/>
      <c r="AR141" s="671"/>
      <c r="AU141" s="435"/>
    </row>
    <row r="142" spans="1:47">
      <c r="A142" s="675">
        <v>4115</v>
      </c>
      <c r="B142" s="676"/>
      <c r="C142" s="676"/>
      <c r="D142" s="668">
        <v>821000</v>
      </c>
      <c r="E142" s="668"/>
      <c r="F142" s="668"/>
      <c r="G142" s="668"/>
      <c r="H142" s="272" t="s">
        <v>1122</v>
      </c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669">
        <f>UnObr4!D117</f>
        <v>0</v>
      </c>
      <c r="AB142" s="670"/>
      <c r="AC142" s="670"/>
      <c r="AD142" s="670"/>
      <c r="AE142" s="670"/>
      <c r="AF142" s="670"/>
      <c r="AG142" s="670"/>
      <c r="AH142" s="670"/>
      <c r="AI142" s="670"/>
      <c r="AJ142" s="669">
        <f>UnObr4!E117</f>
        <v>0</v>
      </c>
      <c r="AK142" s="670"/>
      <c r="AL142" s="670"/>
      <c r="AM142" s="670"/>
      <c r="AN142" s="670"/>
      <c r="AO142" s="670"/>
      <c r="AP142" s="670"/>
      <c r="AQ142" s="670"/>
      <c r="AR142" s="671"/>
      <c r="AU142" s="435"/>
    </row>
    <row r="143" spans="1:47">
      <c r="A143" s="672">
        <v>4116</v>
      </c>
      <c r="B143" s="673"/>
      <c r="C143" s="673"/>
      <c r="D143" s="674">
        <v>821100</v>
      </c>
      <c r="E143" s="674"/>
      <c r="F143" s="674"/>
      <c r="G143" s="674"/>
      <c r="H143" s="276" t="s">
        <v>545</v>
      </c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669">
        <f>UnObr4!D118</f>
        <v>0</v>
      </c>
      <c r="AB143" s="670"/>
      <c r="AC143" s="670"/>
      <c r="AD143" s="670"/>
      <c r="AE143" s="670"/>
      <c r="AF143" s="670"/>
      <c r="AG143" s="670"/>
      <c r="AH143" s="670"/>
      <c r="AI143" s="670"/>
      <c r="AJ143" s="669">
        <f>UnObr4!E118</f>
        <v>0</v>
      </c>
      <c r="AK143" s="670"/>
      <c r="AL143" s="670"/>
      <c r="AM143" s="670"/>
      <c r="AN143" s="670"/>
      <c r="AO143" s="670"/>
      <c r="AP143" s="670"/>
      <c r="AQ143" s="670"/>
      <c r="AR143" s="671"/>
    </row>
    <row r="144" spans="1:47" ht="24" customHeight="1">
      <c r="A144" s="675">
        <v>4117</v>
      </c>
      <c r="B144" s="676"/>
      <c r="C144" s="676"/>
      <c r="D144" s="668">
        <v>822000</v>
      </c>
      <c r="E144" s="668"/>
      <c r="F144" s="668"/>
      <c r="G144" s="668"/>
      <c r="H144" s="272" t="s">
        <v>1121</v>
      </c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669">
        <f>UnObr4!D119</f>
        <v>0</v>
      </c>
      <c r="AB144" s="670"/>
      <c r="AC144" s="670"/>
      <c r="AD144" s="670"/>
      <c r="AE144" s="670"/>
      <c r="AF144" s="670"/>
      <c r="AG144" s="670"/>
      <c r="AH144" s="670"/>
      <c r="AI144" s="670"/>
      <c r="AJ144" s="669">
        <f>UnObr4!E119</f>
        <v>0</v>
      </c>
      <c r="AK144" s="670"/>
      <c r="AL144" s="670"/>
      <c r="AM144" s="670"/>
      <c r="AN144" s="670"/>
      <c r="AO144" s="670"/>
      <c r="AP144" s="670"/>
      <c r="AQ144" s="670"/>
      <c r="AR144" s="671"/>
      <c r="AU144" s="435"/>
    </row>
    <row r="145" spans="1:47">
      <c r="A145" s="672">
        <v>4118</v>
      </c>
      <c r="B145" s="673"/>
      <c r="C145" s="673"/>
      <c r="D145" s="674">
        <v>822100</v>
      </c>
      <c r="E145" s="674"/>
      <c r="F145" s="674"/>
      <c r="G145" s="674"/>
      <c r="H145" s="276" t="s">
        <v>547</v>
      </c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669">
        <f>UnObr4!D120</f>
        <v>0</v>
      </c>
      <c r="AB145" s="670"/>
      <c r="AC145" s="670"/>
      <c r="AD145" s="670"/>
      <c r="AE145" s="670"/>
      <c r="AF145" s="670"/>
      <c r="AG145" s="670"/>
      <c r="AH145" s="670"/>
      <c r="AI145" s="670"/>
      <c r="AJ145" s="669">
        <f>UnObr4!E120</f>
        <v>0</v>
      </c>
      <c r="AK145" s="670"/>
      <c r="AL145" s="670"/>
      <c r="AM145" s="670"/>
      <c r="AN145" s="670"/>
      <c r="AO145" s="670"/>
      <c r="AP145" s="670"/>
      <c r="AQ145" s="670"/>
      <c r="AR145" s="671"/>
    </row>
    <row r="146" spans="1:47" ht="24" customHeight="1">
      <c r="A146" s="675">
        <v>4119</v>
      </c>
      <c r="B146" s="676"/>
      <c r="C146" s="676"/>
      <c r="D146" s="668">
        <v>823000</v>
      </c>
      <c r="E146" s="668"/>
      <c r="F146" s="668"/>
      <c r="G146" s="668"/>
      <c r="H146" s="272" t="s">
        <v>1186</v>
      </c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669">
        <f>UnObr4!D121</f>
        <v>0</v>
      </c>
      <c r="AB146" s="670"/>
      <c r="AC146" s="670"/>
      <c r="AD146" s="670"/>
      <c r="AE146" s="670"/>
      <c r="AF146" s="670"/>
      <c r="AG146" s="670"/>
      <c r="AH146" s="670"/>
      <c r="AI146" s="670"/>
      <c r="AJ146" s="669">
        <f>UnObr4!E121</f>
        <v>0</v>
      </c>
      <c r="AK146" s="670"/>
      <c r="AL146" s="670"/>
      <c r="AM146" s="670"/>
      <c r="AN146" s="670"/>
      <c r="AO146" s="670"/>
      <c r="AP146" s="670"/>
      <c r="AQ146" s="670"/>
      <c r="AR146" s="671"/>
      <c r="AU146" s="435"/>
    </row>
    <row r="147" spans="1:47">
      <c r="A147" s="672">
        <v>4120</v>
      </c>
      <c r="B147" s="673"/>
      <c r="C147" s="673"/>
      <c r="D147" s="674">
        <v>823100</v>
      </c>
      <c r="E147" s="674"/>
      <c r="F147" s="674"/>
      <c r="G147" s="674"/>
      <c r="H147" s="276" t="s">
        <v>549</v>
      </c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  <c r="AA147" s="669">
        <f>UnObr4!D122</f>
        <v>0</v>
      </c>
      <c r="AB147" s="670"/>
      <c r="AC147" s="670"/>
      <c r="AD147" s="670"/>
      <c r="AE147" s="670"/>
      <c r="AF147" s="670"/>
      <c r="AG147" s="670"/>
      <c r="AH147" s="670"/>
      <c r="AI147" s="670"/>
      <c r="AJ147" s="669">
        <f>UnObr4!E122</f>
        <v>0</v>
      </c>
      <c r="AK147" s="670"/>
      <c r="AL147" s="670"/>
      <c r="AM147" s="670"/>
      <c r="AN147" s="670"/>
      <c r="AO147" s="670"/>
      <c r="AP147" s="670"/>
      <c r="AQ147" s="670"/>
      <c r="AR147" s="671"/>
    </row>
    <row r="148" spans="1:47">
      <c r="A148" s="675">
        <v>4121</v>
      </c>
      <c r="B148" s="676"/>
      <c r="C148" s="676"/>
      <c r="D148" s="668">
        <v>830000</v>
      </c>
      <c r="E148" s="668"/>
      <c r="F148" s="668"/>
      <c r="G148" s="668"/>
      <c r="H148" s="272" t="s">
        <v>1119</v>
      </c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669">
        <f>UnObr4!D123</f>
        <v>0</v>
      </c>
      <c r="AB148" s="670"/>
      <c r="AC148" s="670"/>
      <c r="AD148" s="670"/>
      <c r="AE148" s="670"/>
      <c r="AF148" s="670"/>
      <c r="AG148" s="670"/>
      <c r="AH148" s="670"/>
      <c r="AI148" s="670"/>
      <c r="AJ148" s="669">
        <f>UnObr4!E123</f>
        <v>0</v>
      </c>
      <c r="AK148" s="670"/>
      <c r="AL148" s="670"/>
      <c r="AM148" s="670"/>
      <c r="AN148" s="670"/>
      <c r="AO148" s="670"/>
      <c r="AP148" s="670"/>
      <c r="AQ148" s="670"/>
      <c r="AR148" s="671"/>
      <c r="AU148" s="435"/>
    </row>
    <row r="149" spans="1:47">
      <c r="A149" s="675">
        <v>4122</v>
      </c>
      <c r="B149" s="676"/>
      <c r="C149" s="676"/>
      <c r="D149" s="668">
        <v>831000</v>
      </c>
      <c r="E149" s="668"/>
      <c r="F149" s="668"/>
      <c r="G149" s="668"/>
      <c r="H149" s="272" t="s">
        <v>1118</v>
      </c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669">
        <f>UnObr4!D124</f>
        <v>0</v>
      </c>
      <c r="AB149" s="670"/>
      <c r="AC149" s="670"/>
      <c r="AD149" s="670"/>
      <c r="AE149" s="670"/>
      <c r="AF149" s="670"/>
      <c r="AG149" s="670"/>
      <c r="AH149" s="670"/>
      <c r="AI149" s="670"/>
      <c r="AJ149" s="669">
        <f>UnObr4!E124</f>
        <v>0</v>
      </c>
      <c r="AK149" s="670"/>
      <c r="AL149" s="670"/>
      <c r="AM149" s="670"/>
      <c r="AN149" s="670"/>
      <c r="AO149" s="670"/>
      <c r="AP149" s="670"/>
      <c r="AQ149" s="670"/>
      <c r="AR149" s="671"/>
      <c r="AU149" s="435"/>
    </row>
    <row r="150" spans="1:47">
      <c r="A150" s="672">
        <v>4123</v>
      </c>
      <c r="B150" s="673"/>
      <c r="C150" s="673"/>
      <c r="D150" s="674">
        <v>831100</v>
      </c>
      <c r="E150" s="674"/>
      <c r="F150" s="674"/>
      <c r="G150" s="674"/>
      <c r="H150" s="276" t="s">
        <v>552</v>
      </c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669">
        <f>UnObr4!D125</f>
        <v>0</v>
      </c>
      <c r="AB150" s="670"/>
      <c r="AC150" s="670"/>
      <c r="AD150" s="670"/>
      <c r="AE150" s="670"/>
      <c r="AF150" s="670"/>
      <c r="AG150" s="670"/>
      <c r="AH150" s="670"/>
      <c r="AI150" s="670"/>
      <c r="AJ150" s="669">
        <f>UnObr4!E125</f>
        <v>0</v>
      </c>
      <c r="AK150" s="670"/>
      <c r="AL150" s="670"/>
      <c r="AM150" s="670"/>
      <c r="AN150" s="670"/>
      <c r="AO150" s="670"/>
      <c r="AP150" s="670"/>
      <c r="AQ150" s="670"/>
      <c r="AR150" s="671"/>
    </row>
    <row r="151" spans="1:47" ht="24" customHeight="1">
      <c r="A151" s="675">
        <v>4124</v>
      </c>
      <c r="B151" s="676"/>
      <c r="C151" s="676"/>
      <c r="D151" s="668">
        <v>840000</v>
      </c>
      <c r="E151" s="668"/>
      <c r="F151" s="668"/>
      <c r="G151" s="668"/>
      <c r="H151" s="272" t="s">
        <v>1187</v>
      </c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669">
        <f>UnObr4!D126</f>
        <v>0</v>
      </c>
      <c r="AB151" s="670"/>
      <c r="AC151" s="670"/>
      <c r="AD151" s="670"/>
      <c r="AE151" s="670"/>
      <c r="AF151" s="670"/>
      <c r="AG151" s="670"/>
      <c r="AH151" s="670"/>
      <c r="AI151" s="670"/>
      <c r="AJ151" s="669">
        <f>UnObr4!E126</f>
        <v>0</v>
      </c>
      <c r="AK151" s="670"/>
      <c r="AL151" s="670"/>
      <c r="AM151" s="670"/>
      <c r="AN151" s="670"/>
      <c r="AO151" s="670"/>
      <c r="AP151" s="670"/>
      <c r="AQ151" s="670"/>
      <c r="AR151" s="671"/>
      <c r="AU151" s="435"/>
    </row>
    <row r="152" spans="1:47">
      <c r="A152" s="675">
        <v>4125</v>
      </c>
      <c r="B152" s="676"/>
      <c r="C152" s="676"/>
      <c r="D152" s="668">
        <v>841000</v>
      </c>
      <c r="E152" s="668"/>
      <c r="F152" s="668"/>
      <c r="G152" s="668"/>
      <c r="H152" s="272" t="s">
        <v>1116</v>
      </c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669">
        <f>UnObr4!D127</f>
        <v>0</v>
      </c>
      <c r="AB152" s="670"/>
      <c r="AC152" s="670"/>
      <c r="AD152" s="670"/>
      <c r="AE152" s="670"/>
      <c r="AF152" s="670"/>
      <c r="AG152" s="670"/>
      <c r="AH152" s="670"/>
      <c r="AI152" s="670"/>
      <c r="AJ152" s="669">
        <f>UnObr4!E127</f>
        <v>0</v>
      </c>
      <c r="AK152" s="670"/>
      <c r="AL152" s="670"/>
      <c r="AM152" s="670"/>
      <c r="AN152" s="670"/>
      <c r="AO152" s="670"/>
      <c r="AP152" s="670"/>
      <c r="AQ152" s="670"/>
      <c r="AR152" s="671"/>
      <c r="AU152" s="435"/>
    </row>
    <row r="153" spans="1:47">
      <c r="A153" s="672">
        <v>4126</v>
      </c>
      <c r="B153" s="673"/>
      <c r="C153" s="673"/>
      <c r="D153" s="674">
        <v>841100</v>
      </c>
      <c r="E153" s="674"/>
      <c r="F153" s="674"/>
      <c r="G153" s="674"/>
      <c r="H153" s="276" t="s">
        <v>555</v>
      </c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  <c r="AA153" s="669">
        <f>UnObr4!D128</f>
        <v>0</v>
      </c>
      <c r="AB153" s="670"/>
      <c r="AC153" s="670"/>
      <c r="AD153" s="670"/>
      <c r="AE153" s="670"/>
      <c r="AF153" s="670"/>
      <c r="AG153" s="670"/>
      <c r="AH153" s="670"/>
      <c r="AI153" s="670"/>
      <c r="AJ153" s="669">
        <f>UnObr4!E128</f>
        <v>0</v>
      </c>
      <c r="AK153" s="670"/>
      <c r="AL153" s="670"/>
      <c r="AM153" s="670"/>
      <c r="AN153" s="670"/>
      <c r="AO153" s="670"/>
      <c r="AP153" s="670"/>
      <c r="AQ153" s="670"/>
      <c r="AR153" s="671"/>
    </row>
    <row r="154" spans="1:47" ht="24" customHeight="1">
      <c r="A154" s="675">
        <v>4127</v>
      </c>
      <c r="B154" s="676"/>
      <c r="C154" s="676"/>
      <c r="D154" s="668">
        <v>842000</v>
      </c>
      <c r="E154" s="668"/>
      <c r="F154" s="668"/>
      <c r="G154" s="668"/>
      <c r="H154" s="272" t="s">
        <v>1188</v>
      </c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669">
        <f>UnObr4!D129</f>
        <v>0</v>
      </c>
      <c r="AB154" s="670"/>
      <c r="AC154" s="670"/>
      <c r="AD154" s="670"/>
      <c r="AE154" s="670"/>
      <c r="AF154" s="670"/>
      <c r="AG154" s="670"/>
      <c r="AH154" s="670"/>
      <c r="AI154" s="670"/>
      <c r="AJ154" s="669">
        <f>UnObr4!E129</f>
        <v>0</v>
      </c>
      <c r="AK154" s="670"/>
      <c r="AL154" s="670"/>
      <c r="AM154" s="670"/>
      <c r="AN154" s="670"/>
      <c r="AO154" s="670"/>
      <c r="AP154" s="670"/>
      <c r="AQ154" s="670"/>
      <c r="AR154" s="671"/>
      <c r="AU154" s="435"/>
    </row>
    <row r="155" spans="1:47">
      <c r="A155" s="672">
        <v>4128</v>
      </c>
      <c r="B155" s="673"/>
      <c r="C155" s="673"/>
      <c r="D155" s="674">
        <v>842100</v>
      </c>
      <c r="E155" s="674"/>
      <c r="F155" s="674"/>
      <c r="G155" s="674"/>
      <c r="H155" s="276" t="s">
        <v>557</v>
      </c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276"/>
      <c r="AA155" s="669">
        <f>UnObr4!D130</f>
        <v>0</v>
      </c>
      <c r="AB155" s="670"/>
      <c r="AC155" s="670"/>
      <c r="AD155" s="670"/>
      <c r="AE155" s="670"/>
      <c r="AF155" s="670"/>
      <c r="AG155" s="670"/>
      <c r="AH155" s="670"/>
      <c r="AI155" s="670"/>
      <c r="AJ155" s="669">
        <f>UnObr4!E130</f>
        <v>0</v>
      </c>
      <c r="AK155" s="670"/>
      <c r="AL155" s="670"/>
      <c r="AM155" s="670"/>
      <c r="AN155" s="670"/>
      <c r="AO155" s="670"/>
      <c r="AP155" s="670"/>
      <c r="AQ155" s="670"/>
      <c r="AR155" s="671"/>
    </row>
    <row r="156" spans="1:47">
      <c r="A156" s="675">
        <v>4129</v>
      </c>
      <c r="B156" s="676"/>
      <c r="C156" s="676"/>
      <c r="D156" s="668">
        <v>843000</v>
      </c>
      <c r="E156" s="668"/>
      <c r="F156" s="668"/>
      <c r="G156" s="668"/>
      <c r="H156" s="272" t="s">
        <v>1114</v>
      </c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669">
        <f>UnObr4!D131</f>
        <v>0</v>
      </c>
      <c r="AB156" s="670"/>
      <c r="AC156" s="670"/>
      <c r="AD156" s="670"/>
      <c r="AE156" s="670"/>
      <c r="AF156" s="670"/>
      <c r="AG156" s="670"/>
      <c r="AH156" s="670"/>
      <c r="AI156" s="670"/>
      <c r="AJ156" s="669">
        <f>UnObr4!E131</f>
        <v>0</v>
      </c>
      <c r="AK156" s="670"/>
      <c r="AL156" s="670"/>
      <c r="AM156" s="670"/>
      <c r="AN156" s="670"/>
      <c r="AO156" s="670"/>
      <c r="AP156" s="670"/>
      <c r="AQ156" s="670"/>
      <c r="AR156" s="671"/>
      <c r="AU156" s="435"/>
    </row>
    <row r="157" spans="1:47">
      <c r="A157" s="672">
        <v>4130</v>
      </c>
      <c r="B157" s="673"/>
      <c r="C157" s="673"/>
      <c r="D157" s="674">
        <v>843100</v>
      </c>
      <c r="E157" s="674"/>
      <c r="F157" s="674"/>
      <c r="G157" s="674"/>
      <c r="H157" s="276" t="s">
        <v>559</v>
      </c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  <c r="Z157" s="276"/>
      <c r="AA157" s="669">
        <f>UnObr4!D132</f>
        <v>0</v>
      </c>
      <c r="AB157" s="670"/>
      <c r="AC157" s="670"/>
      <c r="AD157" s="670"/>
      <c r="AE157" s="670"/>
      <c r="AF157" s="670"/>
      <c r="AG157" s="670"/>
      <c r="AH157" s="670"/>
      <c r="AI157" s="670"/>
      <c r="AJ157" s="669">
        <f>UnObr4!E132</f>
        <v>0</v>
      </c>
      <c r="AK157" s="670"/>
      <c r="AL157" s="670"/>
      <c r="AM157" s="670"/>
      <c r="AN157" s="670"/>
      <c r="AO157" s="670"/>
      <c r="AP157" s="670"/>
      <c r="AQ157" s="670"/>
      <c r="AR157" s="671"/>
    </row>
    <row r="158" spans="1:47" ht="24" customHeight="1">
      <c r="A158" s="675">
        <v>4131</v>
      </c>
      <c r="B158" s="676"/>
      <c r="C158" s="676"/>
      <c r="D158" s="668">
        <v>900000</v>
      </c>
      <c r="E158" s="668"/>
      <c r="F158" s="668"/>
      <c r="G158" s="668"/>
      <c r="H158" s="272" t="s">
        <v>1113</v>
      </c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669">
        <f>UnObr4!D133</f>
        <v>0</v>
      </c>
      <c r="AB158" s="670"/>
      <c r="AC158" s="670"/>
      <c r="AD158" s="670"/>
      <c r="AE158" s="670"/>
      <c r="AF158" s="670"/>
      <c r="AG158" s="670"/>
      <c r="AH158" s="670"/>
      <c r="AI158" s="670"/>
      <c r="AJ158" s="669">
        <f>UnObr4!E133</f>
        <v>0</v>
      </c>
      <c r="AK158" s="670"/>
      <c r="AL158" s="670"/>
      <c r="AM158" s="670"/>
      <c r="AN158" s="670"/>
      <c r="AO158" s="670"/>
      <c r="AP158" s="670"/>
      <c r="AQ158" s="670"/>
      <c r="AR158" s="671"/>
      <c r="AU158" s="435"/>
    </row>
    <row r="159" spans="1:47" ht="12" customHeight="1">
      <c r="A159" s="675">
        <v>4132</v>
      </c>
      <c r="B159" s="676"/>
      <c r="C159" s="676"/>
      <c r="D159" s="668">
        <v>910000</v>
      </c>
      <c r="E159" s="668"/>
      <c r="F159" s="668"/>
      <c r="G159" s="668"/>
      <c r="H159" s="272" t="s">
        <v>1112</v>
      </c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669">
        <f>UnObr4!D134</f>
        <v>0</v>
      </c>
      <c r="AB159" s="670"/>
      <c r="AC159" s="670"/>
      <c r="AD159" s="670"/>
      <c r="AE159" s="670"/>
      <c r="AF159" s="670"/>
      <c r="AG159" s="670"/>
      <c r="AH159" s="670"/>
      <c r="AI159" s="670"/>
      <c r="AJ159" s="669">
        <f>UnObr4!E134</f>
        <v>0</v>
      </c>
      <c r="AK159" s="670"/>
      <c r="AL159" s="670"/>
      <c r="AM159" s="670"/>
      <c r="AN159" s="670"/>
      <c r="AO159" s="670"/>
      <c r="AP159" s="670"/>
      <c r="AQ159" s="670"/>
      <c r="AR159" s="671"/>
      <c r="AU159" s="435"/>
    </row>
    <row r="160" spans="1:47" ht="24" customHeight="1">
      <c r="A160" s="675">
        <v>4133</v>
      </c>
      <c r="B160" s="676"/>
      <c r="C160" s="676"/>
      <c r="D160" s="668">
        <v>911000</v>
      </c>
      <c r="E160" s="668"/>
      <c r="F160" s="668"/>
      <c r="G160" s="668"/>
      <c r="H160" s="272" t="s">
        <v>1189</v>
      </c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669">
        <f>UnObr4!D135</f>
        <v>0</v>
      </c>
      <c r="AB160" s="670"/>
      <c r="AC160" s="670"/>
      <c r="AD160" s="670"/>
      <c r="AE160" s="670"/>
      <c r="AF160" s="670"/>
      <c r="AG160" s="670"/>
      <c r="AH160" s="670"/>
      <c r="AI160" s="670"/>
      <c r="AJ160" s="669">
        <f>UnObr4!E135</f>
        <v>0</v>
      </c>
      <c r="AK160" s="670"/>
      <c r="AL160" s="670"/>
      <c r="AM160" s="670"/>
      <c r="AN160" s="670"/>
      <c r="AO160" s="670"/>
      <c r="AP160" s="670"/>
      <c r="AQ160" s="670"/>
      <c r="AR160" s="671"/>
      <c r="AU160" s="435"/>
    </row>
    <row r="161" spans="1:47" ht="23.1" customHeight="1">
      <c r="A161" s="672">
        <v>4134</v>
      </c>
      <c r="B161" s="673"/>
      <c r="C161" s="673"/>
      <c r="D161" s="674">
        <v>911100</v>
      </c>
      <c r="E161" s="674"/>
      <c r="F161" s="674"/>
      <c r="G161" s="674"/>
      <c r="H161" s="276" t="s">
        <v>1190</v>
      </c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  <c r="AA161" s="669">
        <f>UnObr4!D136</f>
        <v>0</v>
      </c>
      <c r="AB161" s="670"/>
      <c r="AC161" s="670"/>
      <c r="AD161" s="670"/>
      <c r="AE161" s="670"/>
      <c r="AF161" s="670"/>
      <c r="AG161" s="670"/>
      <c r="AH161" s="670"/>
      <c r="AI161" s="670"/>
      <c r="AJ161" s="669">
        <f>UnObr4!E136</f>
        <v>0</v>
      </c>
      <c r="AK161" s="670"/>
      <c r="AL161" s="670"/>
      <c r="AM161" s="670"/>
      <c r="AN161" s="670"/>
      <c r="AO161" s="670"/>
      <c r="AP161" s="670"/>
      <c r="AQ161" s="670"/>
      <c r="AR161" s="671"/>
    </row>
    <row r="162" spans="1:47">
      <c r="A162" s="672">
        <v>4135</v>
      </c>
      <c r="B162" s="673"/>
      <c r="C162" s="673"/>
      <c r="D162" s="674">
        <v>911200</v>
      </c>
      <c r="E162" s="674"/>
      <c r="F162" s="674"/>
      <c r="G162" s="674"/>
      <c r="H162" s="276" t="s">
        <v>895</v>
      </c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  <c r="AA162" s="669">
        <f>UnObr4!D137</f>
        <v>0</v>
      </c>
      <c r="AB162" s="670"/>
      <c r="AC162" s="670"/>
      <c r="AD162" s="670"/>
      <c r="AE162" s="670"/>
      <c r="AF162" s="670"/>
      <c r="AG162" s="670"/>
      <c r="AH162" s="670"/>
      <c r="AI162" s="670"/>
      <c r="AJ162" s="669">
        <f>UnObr4!E137</f>
        <v>0</v>
      </c>
      <c r="AK162" s="670"/>
      <c r="AL162" s="670"/>
      <c r="AM162" s="670"/>
      <c r="AN162" s="670"/>
      <c r="AO162" s="670"/>
      <c r="AP162" s="670"/>
      <c r="AQ162" s="670"/>
      <c r="AR162" s="671"/>
    </row>
    <row r="163" spans="1:47" ht="23.1" customHeight="1">
      <c r="A163" s="672">
        <v>4136</v>
      </c>
      <c r="B163" s="673"/>
      <c r="C163" s="673"/>
      <c r="D163" s="674">
        <v>911300</v>
      </c>
      <c r="E163" s="674"/>
      <c r="F163" s="674"/>
      <c r="G163" s="674"/>
      <c r="H163" s="276" t="s">
        <v>1191</v>
      </c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  <c r="Z163" s="276"/>
      <c r="AA163" s="669">
        <f>UnObr4!D138</f>
        <v>0</v>
      </c>
      <c r="AB163" s="670"/>
      <c r="AC163" s="670"/>
      <c r="AD163" s="670"/>
      <c r="AE163" s="670"/>
      <c r="AF163" s="670"/>
      <c r="AG163" s="670"/>
      <c r="AH163" s="670"/>
      <c r="AI163" s="670"/>
      <c r="AJ163" s="669">
        <f>UnObr4!E138</f>
        <v>0</v>
      </c>
      <c r="AK163" s="670"/>
      <c r="AL163" s="670"/>
      <c r="AM163" s="670"/>
      <c r="AN163" s="670"/>
      <c r="AO163" s="670"/>
      <c r="AP163" s="670"/>
      <c r="AQ163" s="670"/>
      <c r="AR163" s="671"/>
    </row>
    <row r="164" spans="1:47">
      <c r="A164" s="672">
        <v>4137</v>
      </c>
      <c r="B164" s="673"/>
      <c r="C164" s="673"/>
      <c r="D164" s="674">
        <v>911400</v>
      </c>
      <c r="E164" s="674"/>
      <c r="F164" s="674"/>
      <c r="G164" s="674"/>
      <c r="H164" s="276" t="s">
        <v>897</v>
      </c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  <c r="Z164" s="276"/>
      <c r="AA164" s="669">
        <f>UnObr4!D139</f>
        <v>0</v>
      </c>
      <c r="AB164" s="670"/>
      <c r="AC164" s="670"/>
      <c r="AD164" s="670"/>
      <c r="AE164" s="670"/>
      <c r="AF164" s="670"/>
      <c r="AG164" s="670"/>
      <c r="AH164" s="670"/>
      <c r="AI164" s="670"/>
      <c r="AJ164" s="669">
        <f>UnObr4!E139</f>
        <v>0</v>
      </c>
      <c r="AK164" s="670"/>
      <c r="AL164" s="670"/>
      <c r="AM164" s="670"/>
      <c r="AN164" s="670"/>
      <c r="AO164" s="670"/>
      <c r="AP164" s="670"/>
      <c r="AQ164" s="670"/>
      <c r="AR164" s="671"/>
    </row>
    <row r="165" spans="1:47" ht="23.1" customHeight="1">
      <c r="A165" s="672">
        <v>4138</v>
      </c>
      <c r="B165" s="673"/>
      <c r="C165" s="673"/>
      <c r="D165" s="674">
        <v>911500</v>
      </c>
      <c r="E165" s="674"/>
      <c r="F165" s="674"/>
      <c r="G165" s="674"/>
      <c r="H165" s="276" t="s">
        <v>995</v>
      </c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  <c r="Z165" s="276"/>
      <c r="AA165" s="669">
        <f>UnObr4!D140</f>
        <v>0</v>
      </c>
      <c r="AB165" s="670"/>
      <c r="AC165" s="670"/>
      <c r="AD165" s="670"/>
      <c r="AE165" s="670"/>
      <c r="AF165" s="670"/>
      <c r="AG165" s="670"/>
      <c r="AH165" s="670"/>
      <c r="AI165" s="670"/>
      <c r="AJ165" s="669">
        <f>UnObr4!E140</f>
        <v>0</v>
      </c>
      <c r="AK165" s="670"/>
      <c r="AL165" s="670"/>
      <c r="AM165" s="670"/>
      <c r="AN165" s="670"/>
      <c r="AO165" s="670"/>
      <c r="AP165" s="670"/>
      <c r="AQ165" s="670"/>
      <c r="AR165" s="671"/>
    </row>
    <row r="166" spans="1:47">
      <c r="A166" s="672">
        <v>4139</v>
      </c>
      <c r="B166" s="673"/>
      <c r="C166" s="673"/>
      <c r="D166" s="674">
        <v>911600</v>
      </c>
      <c r="E166" s="674"/>
      <c r="F166" s="674"/>
      <c r="G166" s="674"/>
      <c r="H166" s="276" t="s">
        <v>899</v>
      </c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  <c r="Z166" s="276"/>
      <c r="AA166" s="669">
        <f>UnObr4!D141</f>
        <v>0</v>
      </c>
      <c r="AB166" s="670"/>
      <c r="AC166" s="670"/>
      <c r="AD166" s="670"/>
      <c r="AE166" s="670"/>
      <c r="AF166" s="670"/>
      <c r="AG166" s="670"/>
      <c r="AH166" s="670"/>
      <c r="AI166" s="670"/>
      <c r="AJ166" s="669">
        <f>UnObr4!E141</f>
        <v>0</v>
      </c>
      <c r="AK166" s="670"/>
      <c r="AL166" s="670"/>
      <c r="AM166" s="670"/>
      <c r="AN166" s="670"/>
      <c r="AO166" s="670"/>
      <c r="AP166" s="670"/>
      <c r="AQ166" s="670"/>
      <c r="AR166" s="671"/>
    </row>
    <row r="167" spans="1:47">
      <c r="A167" s="672">
        <v>4140</v>
      </c>
      <c r="B167" s="673"/>
      <c r="C167" s="673"/>
      <c r="D167" s="674">
        <v>911700</v>
      </c>
      <c r="E167" s="674"/>
      <c r="F167" s="674"/>
      <c r="G167" s="674"/>
      <c r="H167" s="276" t="s">
        <v>900</v>
      </c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  <c r="AA167" s="669">
        <f>UnObr4!D142</f>
        <v>0</v>
      </c>
      <c r="AB167" s="670"/>
      <c r="AC167" s="670"/>
      <c r="AD167" s="670"/>
      <c r="AE167" s="670"/>
      <c r="AF167" s="670"/>
      <c r="AG167" s="670"/>
      <c r="AH167" s="670"/>
      <c r="AI167" s="670"/>
      <c r="AJ167" s="669">
        <f>UnObr4!E142</f>
        <v>0</v>
      </c>
      <c r="AK167" s="670"/>
      <c r="AL167" s="670"/>
      <c r="AM167" s="670"/>
      <c r="AN167" s="670"/>
      <c r="AO167" s="670"/>
      <c r="AP167" s="670"/>
      <c r="AQ167" s="670"/>
      <c r="AR167" s="671"/>
    </row>
    <row r="168" spans="1:47">
      <c r="A168" s="672">
        <v>4141</v>
      </c>
      <c r="B168" s="673"/>
      <c r="C168" s="673"/>
      <c r="D168" s="674">
        <v>911800</v>
      </c>
      <c r="E168" s="674"/>
      <c r="F168" s="674"/>
      <c r="G168" s="674"/>
      <c r="H168" s="276" t="s">
        <v>901</v>
      </c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  <c r="AA168" s="669">
        <f>UnObr4!D143</f>
        <v>0</v>
      </c>
      <c r="AB168" s="670"/>
      <c r="AC168" s="670"/>
      <c r="AD168" s="670"/>
      <c r="AE168" s="670"/>
      <c r="AF168" s="670"/>
      <c r="AG168" s="670"/>
      <c r="AH168" s="670"/>
      <c r="AI168" s="670"/>
      <c r="AJ168" s="669">
        <f>UnObr4!E143</f>
        <v>0</v>
      </c>
      <c r="AK168" s="670"/>
      <c r="AL168" s="670"/>
      <c r="AM168" s="670"/>
      <c r="AN168" s="670"/>
      <c r="AO168" s="670"/>
      <c r="AP168" s="670"/>
      <c r="AQ168" s="670"/>
      <c r="AR168" s="671"/>
    </row>
    <row r="169" spans="1:47">
      <c r="A169" s="672">
        <v>4142</v>
      </c>
      <c r="B169" s="673"/>
      <c r="C169" s="673"/>
      <c r="D169" s="674">
        <v>911900</v>
      </c>
      <c r="E169" s="674"/>
      <c r="F169" s="674"/>
      <c r="G169" s="674"/>
      <c r="H169" s="276" t="s">
        <v>902</v>
      </c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  <c r="Z169" s="276"/>
      <c r="AA169" s="669">
        <f>UnObr4!D144</f>
        <v>0</v>
      </c>
      <c r="AB169" s="670"/>
      <c r="AC169" s="670"/>
      <c r="AD169" s="670"/>
      <c r="AE169" s="670"/>
      <c r="AF169" s="670"/>
      <c r="AG169" s="670"/>
      <c r="AH169" s="670"/>
      <c r="AI169" s="670"/>
      <c r="AJ169" s="669">
        <f>UnObr4!E144</f>
        <v>0</v>
      </c>
      <c r="AK169" s="670"/>
      <c r="AL169" s="670"/>
      <c r="AM169" s="670"/>
      <c r="AN169" s="670"/>
      <c r="AO169" s="670"/>
      <c r="AP169" s="670"/>
      <c r="AQ169" s="670"/>
      <c r="AR169" s="671"/>
    </row>
    <row r="170" spans="1:47" ht="24" customHeight="1">
      <c r="A170" s="675">
        <v>4143</v>
      </c>
      <c r="B170" s="676"/>
      <c r="C170" s="676"/>
      <c r="D170" s="668">
        <v>912000</v>
      </c>
      <c r="E170" s="668"/>
      <c r="F170" s="668"/>
      <c r="G170" s="668"/>
      <c r="H170" s="272" t="s">
        <v>1192</v>
      </c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669">
        <f>UnObr4!D145</f>
        <v>0</v>
      </c>
      <c r="AB170" s="670"/>
      <c r="AC170" s="670"/>
      <c r="AD170" s="670"/>
      <c r="AE170" s="670"/>
      <c r="AF170" s="670"/>
      <c r="AG170" s="670"/>
      <c r="AH170" s="670"/>
      <c r="AI170" s="670"/>
      <c r="AJ170" s="669">
        <f>UnObr4!E145</f>
        <v>0</v>
      </c>
      <c r="AK170" s="670"/>
      <c r="AL170" s="670"/>
      <c r="AM170" s="670"/>
      <c r="AN170" s="670"/>
      <c r="AO170" s="670"/>
      <c r="AP170" s="670"/>
      <c r="AQ170" s="670"/>
      <c r="AR170" s="671"/>
      <c r="AU170" s="435"/>
    </row>
    <row r="171" spans="1:47" ht="23.1" customHeight="1">
      <c r="A171" s="672">
        <v>4144</v>
      </c>
      <c r="B171" s="673"/>
      <c r="C171" s="673"/>
      <c r="D171" s="674">
        <v>912100</v>
      </c>
      <c r="E171" s="674"/>
      <c r="F171" s="674"/>
      <c r="G171" s="674"/>
      <c r="H171" s="276" t="s">
        <v>904</v>
      </c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  <c r="AA171" s="669">
        <f>UnObr4!D146</f>
        <v>0</v>
      </c>
      <c r="AB171" s="670"/>
      <c r="AC171" s="670"/>
      <c r="AD171" s="670"/>
      <c r="AE171" s="670"/>
      <c r="AF171" s="670"/>
      <c r="AG171" s="670"/>
      <c r="AH171" s="670"/>
      <c r="AI171" s="670"/>
      <c r="AJ171" s="669">
        <f>UnObr4!E146</f>
        <v>0</v>
      </c>
      <c r="AK171" s="670"/>
      <c r="AL171" s="670"/>
      <c r="AM171" s="670"/>
      <c r="AN171" s="670"/>
      <c r="AO171" s="670"/>
      <c r="AP171" s="670"/>
      <c r="AQ171" s="670"/>
      <c r="AR171" s="671"/>
    </row>
    <row r="172" spans="1:47">
      <c r="A172" s="672">
        <v>4145</v>
      </c>
      <c r="B172" s="673"/>
      <c r="C172" s="673"/>
      <c r="D172" s="674">
        <v>912200</v>
      </c>
      <c r="E172" s="674"/>
      <c r="F172" s="674"/>
      <c r="G172" s="674"/>
      <c r="H172" s="276" t="s">
        <v>905</v>
      </c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  <c r="Z172" s="276"/>
      <c r="AA172" s="669">
        <f>UnObr4!D147</f>
        <v>0</v>
      </c>
      <c r="AB172" s="670"/>
      <c r="AC172" s="670"/>
      <c r="AD172" s="670"/>
      <c r="AE172" s="670"/>
      <c r="AF172" s="670"/>
      <c r="AG172" s="670"/>
      <c r="AH172" s="670"/>
      <c r="AI172" s="670"/>
      <c r="AJ172" s="669">
        <f>UnObr4!E147</f>
        <v>0</v>
      </c>
      <c r="AK172" s="670"/>
      <c r="AL172" s="670"/>
      <c r="AM172" s="670"/>
      <c r="AN172" s="670"/>
      <c r="AO172" s="670"/>
      <c r="AP172" s="670"/>
      <c r="AQ172" s="670"/>
      <c r="AR172" s="671"/>
    </row>
    <row r="173" spans="1:47" ht="23.1" customHeight="1">
      <c r="A173" s="672">
        <v>4146</v>
      </c>
      <c r="B173" s="673"/>
      <c r="C173" s="673"/>
      <c r="D173" s="674">
        <v>912300</v>
      </c>
      <c r="E173" s="674"/>
      <c r="F173" s="674"/>
      <c r="G173" s="674"/>
      <c r="H173" s="276" t="s">
        <v>996</v>
      </c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  <c r="AA173" s="669">
        <f>UnObr4!D148</f>
        <v>0</v>
      </c>
      <c r="AB173" s="670"/>
      <c r="AC173" s="670"/>
      <c r="AD173" s="670"/>
      <c r="AE173" s="670"/>
      <c r="AF173" s="670"/>
      <c r="AG173" s="670"/>
      <c r="AH173" s="670"/>
      <c r="AI173" s="670"/>
      <c r="AJ173" s="669">
        <f>UnObr4!E148</f>
        <v>0</v>
      </c>
      <c r="AK173" s="670"/>
      <c r="AL173" s="670"/>
      <c r="AM173" s="670"/>
      <c r="AN173" s="670"/>
      <c r="AO173" s="670"/>
      <c r="AP173" s="670"/>
      <c r="AQ173" s="670"/>
      <c r="AR173" s="671"/>
    </row>
    <row r="174" spans="1:47" ht="23.1" customHeight="1">
      <c r="A174" s="672">
        <v>4147</v>
      </c>
      <c r="B174" s="673"/>
      <c r="C174" s="673"/>
      <c r="D174" s="674">
        <v>912400</v>
      </c>
      <c r="E174" s="674"/>
      <c r="F174" s="674"/>
      <c r="G174" s="674"/>
      <c r="H174" s="276" t="s">
        <v>1193</v>
      </c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276"/>
      <c r="AA174" s="669">
        <f>UnObr4!D149</f>
        <v>0</v>
      </c>
      <c r="AB174" s="670"/>
      <c r="AC174" s="670"/>
      <c r="AD174" s="670"/>
      <c r="AE174" s="670"/>
      <c r="AF174" s="670"/>
      <c r="AG174" s="670"/>
      <c r="AH174" s="670"/>
      <c r="AI174" s="670"/>
      <c r="AJ174" s="669">
        <f>UnObr4!E149</f>
        <v>0</v>
      </c>
      <c r="AK174" s="670"/>
      <c r="AL174" s="670"/>
      <c r="AM174" s="670"/>
      <c r="AN174" s="670"/>
      <c r="AO174" s="670"/>
      <c r="AP174" s="670"/>
      <c r="AQ174" s="670"/>
      <c r="AR174" s="671"/>
    </row>
    <row r="175" spans="1:47" ht="23.1" customHeight="1">
      <c r="A175" s="672">
        <v>4148</v>
      </c>
      <c r="B175" s="673"/>
      <c r="C175" s="673"/>
      <c r="D175" s="674">
        <v>912500</v>
      </c>
      <c r="E175" s="674"/>
      <c r="F175" s="674"/>
      <c r="G175" s="674"/>
      <c r="H175" s="276" t="s">
        <v>1194</v>
      </c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  <c r="AA175" s="669">
        <f>UnObr4!D150</f>
        <v>0</v>
      </c>
      <c r="AB175" s="670"/>
      <c r="AC175" s="670"/>
      <c r="AD175" s="670"/>
      <c r="AE175" s="670"/>
      <c r="AF175" s="670"/>
      <c r="AG175" s="670"/>
      <c r="AH175" s="670"/>
      <c r="AI175" s="670"/>
      <c r="AJ175" s="669">
        <f>UnObr4!E150</f>
        <v>0</v>
      </c>
      <c r="AK175" s="670"/>
      <c r="AL175" s="670"/>
      <c r="AM175" s="670"/>
      <c r="AN175" s="670"/>
      <c r="AO175" s="670"/>
      <c r="AP175" s="670"/>
      <c r="AQ175" s="670"/>
      <c r="AR175" s="671"/>
    </row>
    <row r="176" spans="1:47">
      <c r="A176" s="672">
        <v>4149</v>
      </c>
      <c r="B176" s="673"/>
      <c r="C176" s="673"/>
      <c r="D176" s="674">
        <v>912600</v>
      </c>
      <c r="E176" s="674"/>
      <c r="F176" s="674"/>
      <c r="G176" s="674"/>
      <c r="H176" s="276" t="s">
        <v>909</v>
      </c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  <c r="AA176" s="669">
        <f>UnObr4!D151</f>
        <v>0</v>
      </c>
      <c r="AB176" s="670"/>
      <c r="AC176" s="670"/>
      <c r="AD176" s="670"/>
      <c r="AE176" s="670"/>
      <c r="AF176" s="670"/>
      <c r="AG176" s="670"/>
      <c r="AH176" s="670"/>
      <c r="AI176" s="670"/>
      <c r="AJ176" s="669">
        <f>UnObr4!E151</f>
        <v>0</v>
      </c>
      <c r="AK176" s="670"/>
      <c r="AL176" s="670"/>
      <c r="AM176" s="670"/>
      <c r="AN176" s="670"/>
      <c r="AO176" s="670"/>
      <c r="AP176" s="670"/>
      <c r="AQ176" s="670"/>
      <c r="AR176" s="671"/>
    </row>
    <row r="177" spans="1:47">
      <c r="A177" s="672">
        <v>4150</v>
      </c>
      <c r="B177" s="673"/>
      <c r="C177" s="673"/>
      <c r="D177" s="674">
        <v>912900</v>
      </c>
      <c r="E177" s="674"/>
      <c r="F177" s="674"/>
      <c r="G177" s="674"/>
      <c r="H177" s="276" t="s">
        <v>910</v>
      </c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669">
        <f>UnObr4!D152</f>
        <v>0</v>
      </c>
      <c r="AB177" s="670"/>
      <c r="AC177" s="670"/>
      <c r="AD177" s="670"/>
      <c r="AE177" s="670"/>
      <c r="AF177" s="670"/>
      <c r="AG177" s="670"/>
      <c r="AH177" s="670"/>
      <c r="AI177" s="670"/>
      <c r="AJ177" s="669">
        <f>UnObr4!E152</f>
        <v>0</v>
      </c>
      <c r="AK177" s="670"/>
      <c r="AL177" s="670"/>
      <c r="AM177" s="670"/>
      <c r="AN177" s="670"/>
      <c r="AO177" s="670"/>
      <c r="AP177" s="670"/>
      <c r="AQ177" s="670"/>
      <c r="AR177" s="671"/>
    </row>
    <row r="178" spans="1:47" ht="24" customHeight="1">
      <c r="A178" s="675">
        <v>4151</v>
      </c>
      <c r="B178" s="676"/>
      <c r="C178" s="676"/>
      <c r="D178" s="668">
        <v>920000</v>
      </c>
      <c r="E178" s="668"/>
      <c r="F178" s="668"/>
      <c r="G178" s="668"/>
      <c r="H178" s="272" t="s">
        <v>1195</v>
      </c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669">
        <f>UnObr4!D153</f>
        <v>0</v>
      </c>
      <c r="AB178" s="670"/>
      <c r="AC178" s="670"/>
      <c r="AD178" s="670"/>
      <c r="AE178" s="670"/>
      <c r="AF178" s="670"/>
      <c r="AG178" s="670"/>
      <c r="AH178" s="670"/>
      <c r="AI178" s="670"/>
      <c r="AJ178" s="669">
        <f>UnObr4!E153</f>
        <v>0</v>
      </c>
      <c r="AK178" s="670"/>
      <c r="AL178" s="670"/>
      <c r="AM178" s="670"/>
      <c r="AN178" s="670"/>
      <c r="AO178" s="670"/>
      <c r="AP178" s="670"/>
      <c r="AQ178" s="670"/>
      <c r="AR178" s="671"/>
      <c r="AU178" s="435"/>
    </row>
    <row r="179" spans="1:47" ht="24" customHeight="1">
      <c r="A179" s="675">
        <v>4152</v>
      </c>
      <c r="B179" s="676"/>
      <c r="C179" s="676"/>
      <c r="D179" s="668">
        <v>921000</v>
      </c>
      <c r="E179" s="668"/>
      <c r="F179" s="668"/>
      <c r="G179" s="668"/>
      <c r="H179" s="272" t="s">
        <v>1196</v>
      </c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669">
        <f>UnObr4!D154</f>
        <v>0</v>
      </c>
      <c r="AB179" s="670"/>
      <c r="AC179" s="670"/>
      <c r="AD179" s="670"/>
      <c r="AE179" s="670"/>
      <c r="AF179" s="670"/>
      <c r="AG179" s="670"/>
      <c r="AH179" s="670"/>
      <c r="AI179" s="670"/>
      <c r="AJ179" s="669">
        <f>UnObr4!E154</f>
        <v>0</v>
      </c>
      <c r="AK179" s="670"/>
      <c r="AL179" s="670"/>
      <c r="AM179" s="670"/>
      <c r="AN179" s="670"/>
      <c r="AO179" s="670"/>
      <c r="AP179" s="670"/>
      <c r="AQ179" s="670"/>
      <c r="AR179" s="671"/>
      <c r="AU179" s="435"/>
    </row>
    <row r="180" spans="1:47" ht="23.1" customHeight="1">
      <c r="A180" s="672">
        <v>4153</v>
      </c>
      <c r="B180" s="673"/>
      <c r="C180" s="673"/>
      <c r="D180" s="674">
        <v>921100</v>
      </c>
      <c r="E180" s="674"/>
      <c r="F180" s="674"/>
      <c r="G180" s="674"/>
      <c r="H180" s="276" t="s">
        <v>1197</v>
      </c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  <c r="AA180" s="669">
        <f>UnObr4!D155</f>
        <v>0</v>
      </c>
      <c r="AB180" s="670"/>
      <c r="AC180" s="670"/>
      <c r="AD180" s="670"/>
      <c r="AE180" s="670"/>
      <c r="AF180" s="670"/>
      <c r="AG180" s="670"/>
      <c r="AH180" s="670"/>
      <c r="AI180" s="670"/>
      <c r="AJ180" s="669">
        <f>UnObr4!E155</f>
        <v>0</v>
      </c>
      <c r="AK180" s="670"/>
      <c r="AL180" s="670"/>
      <c r="AM180" s="670"/>
      <c r="AN180" s="670"/>
      <c r="AO180" s="670"/>
      <c r="AP180" s="670"/>
      <c r="AQ180" s="670"/>
      <c r="AR180" s="671"/>
    </row>
    <row r="181" spans="1:47" ht="23.1" customHeight="1">
      <c r="A181" s="672">
        <v>4154</v>
      </c>
      <c r="B181" s="673"/>
      <c r="C181" s="673"/>
      <c r="D181" s="674">
        <v>921200</v>
      </c>
      <c r="E181" s="674"/>
      <c r="F181" s="674"/>
      <c r="G181" s="674"/>
      <c r="H181" s="276" t="s">
        <v>1198</v>
      </c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276"/>
      <c r="AA181" s="669">
        <f>UnObr4!D156</f>
        <v>0</v>
      </c>
      <c r="AB181" s="670"/>
      <c r="AC181" s="670"/>
      <c r="AD181" s="670"/>
      <c r="AE181" s="670"/>
      <c r="AF181" s="670"/>
      <c r="AG181" s="670"/>
      <c r="AH181" s="670"/>
      <c r="AI181" s="670"/>
      <c r="AJ181" s="669">
        <f>UnObr4!E156</f>
        <v>0</v>
      </c>
      <c r="AK181" s="670"/>
      <c r="AL181" s="670"/>
      <c r="AM181" s="670"/>
      <c r="AN181" s="670"/>
      <c r="AO181" s="670"/>
      <c r="AP181" s="670"/>
      <c r="AQ181" s="670"/>
      <c r="AR181" s="671"/>
    </row>
    <row r="182" spans="1:47" ht="23.1" customHeight="1">
      <c r="A182" s="672">
        <v>4155</v>
      </c>
      <c r="B182" s="673"/>
      <c r="C182" s="673"/>
      <c r="D182" s="674">
        <v>921300</v>
      </c>
      <c r="E182" s="674"/>
      <c r="F182" s="674"/>
      <c r="G182" s="674"/>
      <c r="H182" s="276" t="s">
        <v>915</v>
      </c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  <c r="AA182" s="669">
        <f>UnObr4!D157</f>
        <v>0</v>
      </c>
      <c r="AB182" s="670"/>
      <c r="AC182" s="670"/>
      <c r="AD182" s="670"/>
      <c r="AE182" s="670"/>
      <c r="AF182" s="670"/>
      <c r="AG182" s="670"/>
      <c r="AH182" s="670"/>
      <c r="AI182" s="670"/>
      <c r="AJ182" s="669">
        <f>UnObr4!E157</f>
        <v>0</v>
      </c>
      <c r="AK182" s="670"/>
      <c r="AL182" s="670"/>
      <c r="AM182" s="670"/>
      <c r="AN182" s="670"/>
      <c r="AO182" s="670"/>
      <c r="AP182" s="670"/>
      <c r="AQ182" s="670"/>
      <c r="AR182" s="671"/>
    </row>
    <row r="183" spans="1:47" ht="23.1" customHeight="1">
      <c r="A183" s="672">
        <v>4156</v>
      </c>
      <c r="B183" s="673"/>
      <c r="C183" s="673"/>
      <c r="D183" s="674">
        <v>921400</v>
      </c>
      <c r="E183" s="674"/>
      <c r="F183" s="674"/>
      <c r="G183" s="674"/>
      <c r="H183" s="276" t="s">
        <v>1199</v>
      </c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276"/>
      <c r="AA183" s="669">
        <f>UnObr4!D158</f>
        <v>0</v>
      </c>
      <c r="AB183" s="670"/>
      <c r="AC183" s="670"/>
      <c r="AD183" s="670"/>
      <c r="AE183" s="670"/>
      <c r="AF183" s="670"/>
      <c r="AG183" s="670"/>
      <c r="AH183" s="670"/>
      <c r="AI183" s="670"/>
      <c r="AJ183" s="669">
        <f>UnObr4!E158</f>
        <v>0</v>
      </c>
      <c r="AK183" s="670"/>
      <c r="AL183" s="670"/>
      <c r="AM183" s="670"/>
      <c r="AN183" s="670"/>
      <c r="AO183" s="670"/>
      <c r="AP183" s="670"/>
      <c r="AQ183" s="670"/>
      <c r="AR183" s="671"/>
    </row>
    <row r="184" spans="1:47" ht="23.1" customHeight="1">
      <c r="A184" s="672">
        <v>4157</v>
      </c>
      <c r="B184" s="673"/>
      <c r="C184" s="673"/>
      <c r="D184" s="674">
        <v>921500</v>
      </c>
      <c r="E184" s="674"/>
      <c r="F184" s="674"/>
      <c r="G184" s="674"/>
      <c r="H184" s="276" t="s">
        <v>917</v>
      </c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276"/>
      <c r="AA184" s="669">
        <f>UnObr4!D159</f>
        <v>0</v>
      </c>
      <c r="AB184" s="670"/>
      <c r="AC184" s="670"/>
      <c r="AD184" s="670"/>
      <c r="AE184" s="670"/>
      <c r="AF184" s="670"/>
      <c r="AG184" s="670"/>
      <c r="AH184" s="670"/>
      <c r="AI184" s="670"/>
      <c r="AJ184" s="669">
        <f>UnObr4!E159</f>
        <v>0</v>
      </c>
      <c r="AK184" s="670"/>
      <c r="AL184" s="670"/>
      <c r="AM184" s="670"/>
      <c r="AN184" s="670"/>
      <c r="AO184" s="670"/>
      <c r="AP184" s="670"/>
      <c r="AQ184" s="670"/>
      <c r="AR184" s="671"/>
    </row>
    <row r="185" spans="1:47" ht="23.1" customHeight="1">
      <c r="A185" s="672">
        <v>4158</v>
      </c>
      <c r="B185" s="673"/>
      <c r="C185" s="673"/>
      <c r="D185" s="674">
        <v>921600</v>
      </c>
      <c r="E185" s="674"/>
      <c r="F185" s="674"/>
      <c r="G185" s="674"/>
      <c r="H185" s="276" t="s">
        <v>918</v>
      </c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  <c r="AA185" s="669">
        <f>UnObr4!D160</f>
        <v>0</v>
      </c>
      <c r="AB185" s="670"/>
      <c r="AC185" s="670"/>
      <c r="AD185" s="670"/>
      <c r="AE185" s="670"/>
      <c r="AF185" s="670"/>
      <c r="AG185" s="670"/>
      <c r="AH185" s="670"/>
      <c r="AI185" s="670"/>
      <c r="AJ185" s="669">
        <f>UnObr4!E160</f>
        <v>0</v>
      </c>
      <c r="AK185" s="670"/>
      <c r="AL185" s="670"/>
      <c r="AM185" s="670"/>
      <c r="AN185" s="670"/>
      <c r="AO185" s="670"/>
      <c r="AP185" s="670"/>
      <c r="AQ185" s="670"/>
      <c r="AR185" s="671"/>
    </row>
    <row r="186" spans="1:47" ht="23.1" customHeight="1">
      <c r="A186" s="672">
        <v>4159</v>
      </c>
      <c r="B186" s="673"/>
      <c r="C186" s="673"/>
      <c r="D186" s="674">
        <v>921700</v>
      </c>
      <c r="E186" s="674"/>
      <c r="F186" s="674"/>
      <c r="G186" s="674"/>
      <c r="H186" s="276" t="s">
        <v>1200</v>
      </c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  <c r="AA186" s="669">
        <f>UnObr4!D161</f>
        <v>0</v>
      </c>
      <c r="AB186" s="670"/>
      <c r="AC186" s="670"/>
      <c r="AD186" s="670"/>
      <c r="AE186" s="670"/>
      <c r="AF186" s="670"/>
      <c r="AG186" s="670"/>
      <c r="AH186" s="670"/>
      <c r="AI186" s="670"/>
      <c r="AJ186" s="669">
        <f>UnObr4!E161</f>
        <v>0</v>
      </c>
      <c r="AK186" s="670"/>
      <c r="AL186" s="670"/>
      <c r="AM186" s="670"/>
      <c r="AN186" s="670"/>
      <c r="AO186" s="670"/>
      <c r="AP186" s="670"/>
      <c r="AQ186" s="670"/>
      <c r="AR186" s="671"/>
    </row>
    <row r="187" spans="1:47" ht="23.1" customHeight="1">
      <c r="A187" s="672">
        <v>4160</v>
      </c>
      <c r="B187" s="673"/>
      <c r="C187" s="673"/>
      <c r="D187" s="674">
        <v>921800</v>
      </c>
      <c r="E187" s="674"/>
      <c r="F187" s="674"/>
      <c r="G187" s="674"/>
      <c r="H187" s="276" t="s">
        <v>920</v>
      </c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  <c r="AA187" s="669">
        <f>UnObr4!D162</f>
        <v>0</v>
      </c>
      <c r="AB187" s="670"/>
      <c r="AC187" s="670"/>
      <c r="AD187" s="670"/>
      <c r="AE187" s="670"/>
      <c r="AF187" s="670"/>
      <c r="AG187" s="670"/>
      <c r="AH187" s="670"/>
      <c r="AI187" s="670"/>
      <c r="AJ187" s="669">
        <f>UnObr4!E162</f>
        <v>0</v>
      </c>
      <c r="AK187" s="670"/>
      <c r="AL187" s="670"/>
      <c r="AM187" s="670"/>
      <c r="AN187" s="670"/>
      <c r="AO187" s="670"/>
      <c r="AP187" s="670"/>
      <c r="AQ187" s="670"/>
      <c r="AR187" s="671"/>
    </row>
    <row r="188" spans="1:47">
      <c r="A188" s="672">
        <v>4161</v>
      </c>
      <c r="B188" s="673"/>
      <c r="C188" s="673"/>
      <c r="D188" s="674">
        <v>921900</v>
      </c>
      <c r="E188" s="674"/>
      <c r="F188" s="674"/>
      <c r="G188" s="674"/>
      <c r="H188" s="276" t="s">
        <v>921</v>
      </c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276"/>
      <c r="AA188" s="669">
        <f>UnObr4!D163</f>
        <v>0</v>
      </c>
      <c r="AB188" s="670"/>
      <c r="AC188" s="670"/>
      <c r="AD188" s="670"/>
      <c r="AE188" s="670"/>
      <c r="AF188" s="670"/>
      <c r="AG188" s="670"/>
      <c r="AH188" s="670"/>
      <c r="AI188" s="670"/>
      <c r="AJ188" s="669">
        <f>UnObr4!E163</f>
        <v>0</v>
      </c>
      <c r="AK188" s="670"/>
      <c r="AL188" s="670"/>
      <c r="AM188" s="670"/>
      <c r="AN188" s="670"/>
      <c r="AO188" s="670"/>
      <c r="AP188" s="670"/>
      <c r="AQ188" s="670"/>
      <c r="AR188" s="671"/>
    </row>
    <row r="189" spans="1:47" ht="24" customHeight="1">
      <c r="A189" s="675">
        <v>4162</v>
      </c>
      <c r="B189" s="676"/>
      <c r="C189" s="676"/>
      <c r="D189" s="668">
        <v>922000</v>
      </c>
      <c r="E189" s="668"/>
      <c r="F189" s="668"/>
      <c r="G189" s="668"/>
      <c r="H189" s="272" t="s">
        <v>1201</v>
      </c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669">
        <f>UnObr4!D164</f>
        <v>0</v>
      </c>
      <c r="AB189" s="670"/>
      <c r="AC189" s="670"/>
      <c r="AD189" s="670"/>
      <c r="AE189" s="670"/>
      <c r="AF189" s="670"/>
      <c r="AG189" s="670"/>
      <c r="AH189" s="670"/>
      <c r="AI189" s="670"/>
      <c r="AJ189" s="669">
        <f>UnObr4!E164</f>
        <v>0</v>
      </c>
      <c r="AK189" s="670"/>
      <c r="AL189" s="670"/>
      <c r="AM189" s="670"/>
      <c r="AN189" s="670"/>
      <c r="AO189" s="670"/>
      <c r="AP189" s="670"/>
      <c r="AQ189" s="670"/>
      <c r="AR189" s="671"/>
      <c r="AU189" s="435"/>
    </row>
    <row r="190" spans="1:47" ht="23.1" customHeight="1">
      <c r="A190" s="672">
        <v>4163</v>
      </c>
      <c r="B190" s="673"/>
      <c r="C190" s="673"/>
      <c r="D190" s="674">
        <v>922100</v>
      </c>
      <c r="E190" s="674"/>
      <c r="F190" s="674"/>
      <c r="G190" s="674"/>
      <c r="H190" s="276" t="s">
        <v>1202</v>
      </c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276"/>
      <c r="AA190" s="669">
        <f>UnObr4!D165</f>
        <v>0</v>
      </c>
      <c r="AB190" s="670"/>
      <c r="AC190" s="670"/>
      <c r="AD190" s="670"/>
      <c r="AE190" s="670"/>
      <c r="AF190" s="670"/>
      <c r="AG190" s="670"/>
      <c r="AH190" s="670"/>
      <c r="AI190" s="670"/>
      <c r="AJ190" s="669">
        <f>UnObr4!E165</f>
        <v>0</v>
      </c>
      <c r="AK190" s="670"/>
      <c r="AL190" s="670"/>
      <c r="AM190" s="670"/>
      <c r="AN190" s="670"/>
      <c r="AO190" s="670"/>
      <c r="AP190" s="670"/>
      <c r="AQ190" s="670"/>
      <c r="AR190" s="671"/>
    </row>
    <row r="191" spans="1:47">
      <c r="A191" s="672">
        <v>4164</v>
      </c>
      <c r="B191" s="673"/>
      <c r="C191" s="673"/>
      <c r="D191" s="674">
        <v>922200</v>
      </c>
      <c r="E191" s="674"/>
      <c r="F191" s="674"/>
      <c r="G191" s="674"/>
      <c r="H191" s="276" t="s">
        <v>924</v>
      </c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669">
        <f>UnObr4!D166</f>
        <v>0</v>
      </c>
      <c r="AB191" s="670"/>
      <c r="AC191" s="670"/>
      <c r="AD191" s="670"/>
      <c r="AE191" s="670"/>
      <c r="AF191" s="670"/>
      <c r="AG191" s="670"/>
      <c r="AH191" s="670"/>
      <c r="AI191" s="670"/>
      <c r="AJ191" s="669">
        <f>UnObr4!E166</f>
        <v>0</v>
      </c>
      <c r="AK191" s="670"/>
      <c r="AL191" s="670"/>
      <c r="AM191" s="670"/>
      <c r="AN191" s="670"/>
      <c r="AO191" s="670"/>
      <c r="AP191" s="670"/>
      <c r="AQ191" s="670"/>
      <c r="AR191" s="671"/>
    </row>
    <row r="192" spans="1:47" ht="24" customHeight="1">
      <c r="A192" s="672">
        <v>4165</v>
      </c>
      <c r="B192" s="673"/>
      <c r="C192" s="673"/>
      <c r="D192" s="674">
        <v>922300</v>
      </c>
      <c r="E192" s="674"/>
      <c r="F192" s="674"/>
      <c r="G192" s="674"/>
      <c r="H192" s="276" t="s">
        <v>925</v>
      </c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276"/>
      <c r="AA192" s="669">
        <f>UnObr4!D167</f>
        <v>0</v>
      </c>
      <c r="AB192" s="670"/>
      <c r="AC192" s="670"/>
      <c r="AD192" s="670"/>
      <c r="AE192" s="670"/>
      <c r="AF192" s="670"/>
      <c r="AG192" s="670"/>
      <c r="AH192" s="670"/>
      <c r="AI192" s="670"/>
      <c r="AJ192" s="669">
        <f>UnObr4!E167</f>
        <v>0</v>
      </c>
      <c r="AK192" s="670"/>
      <c r="AL192" s="670"/>
      <c r="AM192" s="670"/>
      <c r="AN192" s="670"/>
      <c r="AO192" s="670"/>
      <c r="AP192" s="670"/>
      <c r="AQ192" s="670"/>
      <c r="AR192" s="671"/>
    </row>
    <row r="193" spans="1:47" ht="23.1" customHeight="1">
      <c r="A193" s="672">
        <v>4166</v>
      </c>
      <c r="B193" s="673"/>
      <c r="C193" s="673"/>
      <c r="D193" s="674">
        <v>922400</v>
      </c>
      <c r="E193" s="674"/>
      <c r="F193" s="674"/>
      <c r="G193" s="674"/>
      <c r="H193" s="276" t="s">
        <v>926</v>
      </c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  <c r="Z193" s="276"/>
      <c r="AA193" s="669">
        <f>UnObr4!D168</f>
        <v>0</v>
      </c>
      <c r="AB193" s="670"/>
      <c r="AC193" s="670"/>
      <c r="AD193" s="670"/>
      <c r="AE193" s="670"/>
      <c r="AF193" s="670"/>
      <c r="AG193" s="670"/>
      <c r="AH193" s="670"/>
      <c r="AI193" s="670"/>
      <c r="AJ193" s="669">
        <f>UnObr4!E168</f>
        <v>0</v>
      </c>
      <c r="AK193" s="670"/>
      <c r="AL193" s="670"/>
      <c r="AM193" s="670"/>
      <c r="AN193" s="670"/>
      <c r="AO193" s="670"/>
      <c r="AP193" s="670"/>
      <c r="AQ193" s="670"/>
      <c r="AR193" s="671"/>
    </row>
    <row r="194" spans="1:47" ht="23.1" customHeight="1">
      <c r="A194" s="672">
        <v>4167</v>
      </c>
      <c r="B194" s="673"/>
      <c r="C194" s="673"/>
      <c r="D194" s="674">
        <v>922500</v>
      </c>
      <c r="E194" s="674"/>
      <c r="F194" s="674"/>
      <c r="G194" s="674"/>
      <c r="H194" s="276" t="s">
        <v>1203</v>
      </c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  <c r="Z194" s="276"/>
      <c r="AA194" s="669">
        <f>UnObr4!D169</f>
        <v>0</v>
      </c>
      <c r="AB194" s="670"/>
      <c r="AC194" s="670"/>
      <c r="AD194" s="670"/>
      <c r="AE194" s="670"/>
      <c r="AF194" s="670"/>
      <c r="AG194" s="670"/>
      <c r="AH194" s="670"/>
      <c r="AI194" s="670"/>
      <c r="AJ194" s="669">
        <f>UnObr4!E169</f>
        <v>0</v>
      </c>
      <c r="AK194" s="670"/>
      <c r="AL194" s="670"/>
      <c r="AM194" s="670"/>
      <c r="AN194" s="670"/>
      <c r="AO194" s="670"/>
      <c r="AP194" s="670"/>
      <c r="AQ194" s="670"/>
      <c r="AR194" s="671"/>
    </row>
    <row r="195" spans="1:47" ht="23.1" customHeight="1">
      <c r="A195" s="672">
        <v>4168</v>
      </c>
      <c r="B195" s="673"/>
      <c r="C195" s="673"/>
      <c r="D195" s="674">
        <v>922600</v>
      </c>
      <c r="E195" s="674"/>
      <c r="F195" s="674"/>
      <c r="G195" s="674"/>
      <c r="H195" s="276" t="s">
        <v>928</v>
      </c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  <c r="Z195" s="276"/>
      <c r="AA195" s="669">
        <f>UnObr4!D170</f>
        <v>0</v>
      </c>
      <c r="AB195" s="670"/>
      <c r="AC195" s="670"/>
      <c r="AD195" s="670"/>
      <c r="AE195" s="670"/>
      <c r="AF195" s="670"/>
      <c r="AG195" s="670"/>
      <c r="AH195" s="670"/>
      <c r="AI195" s="670"/>
      <c r="AJ195" s="669">
        <f>UnObr4!E170</f>
        <v>0</v>
      </c>
      <c r="AK195" s="670"/>
      <c r="AL195" s="670"/>
      <c r="AM195" s="670"/>
      <c r="AN195" s="670"/>
      <c r="AO195" s="670"/>
      <c r="AP195" s="670"/>
      <c r="AQ195" s="670"/>
      <c r="AR195" s="671"/>
    </row>
    <row r="196" spans="1:47">
      <c r="A196" s="672">
        <v>4169</v>
      </c>
      <c r="B196" s="673"/>
      <c r="C196" s="673"/>
      <c r="D196" s="674">
        <v>922700</v>
      </c>
      <c r="E196" s="674"/>
      <c r="F196" s="674"/>
      <c r="G196" s="674"/>
      <c r="H196" s="276" t="s">
        <v>929</v>
      </c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276"/>
      <c r="AA196" s="669">
        <f>UnObr4!D171</f>
        <v>0</v>
      </c>
      <c r="AB196" s="670"/>
      <c r="AC196" s="670"/>
      <c r="AD196" s="670"/>
      <c r="AE196" s="670"/>
      <c r="AF196" s="670"/>
      <c r="AG196" s="670"/>
      <c r="AH196" s="670"/>
      <c r="AI196" s="670"/>
      <c r="AJ196" s="669">
        <f>UnObr4!E171</f>
        <v>0</v>
      </c>
      <c r="AK196" s="670"/>
      <c r="AL196" s="670"/>
      <c r="AM196" s="670"/>
      <c r="AN196" s="670"/>
      <c r="AO196" s="670"/>
      <c r="AP196" s="670"/>
      <c r="AQ196" s="670"/>
      <c r="AR196" s="671"/>
    </row>
    <row r="197" spans="1:47">
      <c r="A197" s="672">
        <v>4170</v>
      </c>
      <c r="B197" s="673"/>
      <c r="C197" s="673"/>
      <c r="D197" s="674">
        <v>922800</v>
      </c>
      <c r="E197" s="674"/>
      <c r="F197" s="674"/>
      <c r="G197" s="674"/>
      <c r="H197" s="276" t="s">
        <v>930</v>
      </c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  <c r="Z197" s="276"/>
      <c r="AA197" s="669">
        <f>UnObr4!D172</f>
        <v>0</v>
      </c>
      <c r="AB197" s="670"/>
      <c r="AC197" s="670"/>
      <c r="AD197" s="670"/>
      <c r="AE197" s="670"/>
      <c r="AF197" s="670"/>
      <c r="AG197" s="670"/>
      <c r="AH197" s="670"/>
      <c r="AI197" s="670"/>
      <c r="AJ197" s="669">
        <f>UnObr4!E172</f>
        <v>0</v>
      </c>
      <c r="AK197" s="670"/>
      <c r="AL197" s="670"/>
      <c r="AM197" s="670"/>
      <c r="AN197" s="670"/>
      <c r="AO197" s="670"/>
      <c r="AP197" s="670"/>
      <c r="AQ197" s="670"/>
      <c r="AR197" s="671"/>
    </row>
    <row r="198" spans="1:47">
      <c r="A198" s="675">
        <v>4171</v>
      </c>
      <c r="B198" s="676"/>
      <c r="C198" s="676"/>
      <c r="D198" s="668"/>
      <c r="E198" s="668"/>
      <c r="F198" s="668"/>
      <c r="G198" s="668"/>
      <c r="H198" s="272" t="s">
        <v>1106</v>
      </c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669">
        <f>UnObr4!D173</f>
        <v>81500</v>
      </c>
      <c r="AB198" s="670"/>
      <c r="AC198" s="670"/>
      <c r="AD198" s="670"/>
      <c r="AE198" s="670"/>
      <c r="AF198" s="670"/>
      <c r="AG198" s="670"/>
      <c r="AH198" s="670"/>
      <c r="AI198" s="670"/>
      <c r="AJ198" s="669">
        <f>UnObr4!E173</f>
        <v>80481</v>
      </c>
      <c r="AK198" s="670"/>
      <c r="AL198" s="670"/>
      <c r="AM198" s="670"/>
      <c r="AN198" s="670"/>
      <c r="AO198" s="670"/>
      <c r="AP198" s="670"/>
      <c r="AQ198" s="670"/>
      <c r="AR198" s="671"/>
      <c r="AU198" s="435"/>
    </row>
    <row r="199" spans="1:47" ht="24" customHeight="1">
      <c r="A199" s="675">
        <v>4172</v>
      </c>
      <c r="B199" s="676"/>
      <c r="C199" s="676"/>
      <c r="D199" s="668">
        <v>400000</v>
      </c>
      <c r="E199" s="668"/>
      <c r="F199" s="668"/>
      <c r="G199" s="668"/>
      <c r="H199" s="272" t="s">
        <v>1105</v>
      </c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669">
        <f>UnObr4!D174</f>
        <v>80912</v>
      </c>
      <c r="AB199" s="670"/>
      <c r="AC199" s="670"/>
      <c r="AD199" s="670"/>
      <c r="AE199" s="670"/>
      <c r="AF199" s="670"/>
      <c r="AG199" s="670"/>
      <c r="AH199" s="670"/>
      <c r="AI199" s="670"/>
      <c r="AJ199" s="669">
        <f>UnObr4!E174</f>
        <v>79081</v>
      </c>
      <c r="AK199" s="670"/>
      <c r="AL199" s="670"/>
      <c r="AM199" s="670"/>
      <c r="AN199" s="670"/>
      <c r="AO199" s="670"/>
      <c r="AP199" s="670"/>
      <c r="AQ199" s="670"/>
      <c r="AR199" s="671"/>
      <c r="AU199" s="435"/>
    </row>
    <row r="200" spans="1:47" ht="24" customHeight="1">
      <c r="A200" s="675">
        <v>4173</v>
      </c>
      <c r="B200" s="676"/>
      <c r="C200" s="676"/>
      <c r="D200" s="668">
        <v>410000</v>
      </c>
      <c r="E200" s="668"/>
      <c r="F200" s="668"/>
      <c r="G200" s="668"/>
      <c r="H200" s="272" t="s">
        <v>1104</v>
      </c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  <c r="AA200" s="669">
        <f>UnObr4!D175</f>
        <v>62169</v>
      </c>
      <c r="AB200" s="670"/>
      <c r="AC200" s="670"/>
      <c r="AD200" s="670"/>
      <c r="AE200" s="670"/>
      <c r="AF200" s="670"/>
      <c r="AG200" s="670"/>
      <c r="AH200" s="670"/>
      <c r="AI200" s="670"/>
      <c r="AJ200" s="669">
        <f>UnObr4!E175</f>
        <v>65192</v>
      </c>
      <c r="AK200" s="670"/>
      <c r="AL200" s="670"/>
      <c r="AM200" s="670"/>
      <c r="AN200" s="670"/>
      <c r="AO200" s="670"/>
      <c r="AP200" s="670"/>
      <c r="AQ200" s="670"/>
      <c r="AR200" s="671"/>
      <c r="AU200" s="435"/>
    </row>
    <row r="201" spans="1:47" ht="24" customHeight="1">
      <c r="A201" s="675">
        <v>4174</v>
      </c>
      <c r="B201" s="676"/>
      <c r="C201" s="676"/>
      <c r="D201" s="668">
        <v>411000</v>
      </c>
      <c r="E201" s="668"/>
      <c r="F201" s="668"/>
      <c r="G201" s="668"/>
      <c r="H201" s="272" t="s">
        <v>1103</v>
      </c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  <c r="AA201" s="669">
        <f>UnObr4!D176</f>
        <v>50439</v>
      </c>
      <c r="AB201" s="670"/>
      <c r="AC201" s="670"/>
      <c r="AD201" s="670"/>
      <c r="AE201" s="670"/>
      <c r="AF201" s="670"/>
      <c r="AG201" s="670"/>
      <c r="AH201" s="670"/>
      <c r="AI201" s="670"/>
      <c r="AJ201" s="669">
        <f>UnObr4!E176</f>
        <v>52945</v>
      </c>
      <c r="AK201" s="670"/>
      <c r="AL201" s="670"/>
      <c r="AM201" s="670"/>
      <c r="AN201" s="670"/>
      <c r="AO201" s="670"/>
      <c r="AP201" s="670"/>
      <c r="AQ201" s="670"/>
      <c r="AR201" s="671"/>
      <c r="AU201" s="435"/>
    </row>
    <row r="202" spans="1:47">
      <c r="A202" s="672">
        <v>4175</v>
      </c>
      <c r="B202" s="673"/>
      <c r="C202" s="673"/>
      <c r="D202" s="674">
        <v>411100</v>
      </c>
      <c r="E202" s="674"/>
      <c r="F202" s="674"/>
      <c r="G202" s="674"/>
      <c r="H202" s="276" t="s">
        <v>564</v>
      </c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276"/>
      <c r="AA202" s="669">
        <f>UnObr4!D177</f>
        <v>50439</v>
      </c>
      <c r="AB202" s="670"/>
      <c r="AC202" s="670"/>
      <c r="AD202" s="670"/>
      <c r="AE202" s="670"/>
      <c r="AF202" s="670"/>
      <c r="AG202" s="670"/>
      <c r="AH202" s="670"/>
      <c r="AI202" s="670"/>
      <c r="AJ202" s="669">
        <f>UnObr4!E177</f>
        <v>52945</v>
      </c>
      <c r="AK202" s="670"/>
      <c r="AL202" s="670"/>
      <c r="AM202" s="670"/>
      <c r="AN202" s="670"/>
      <c r="AO202" s="670"/>
      <c r="AP202" s="670"/>
      <c r="AQ202" s="670"/>
      <c r="AR202" s="671"/>
    </row>
    <row r="203" spans="1:47" ht="24" customHeight="1">
      <c r="A203" s="675">
        <v>4176</v>
      </c>
      <c r="B203" s="676"/>
      <c r="C203" s="676"/>
      <c r="D203" s="668">
        <v>412000</v>
      </c>
      <c r="E203" s="668"/>
      <c r="F203" s="668"/>
      <c r="G203" s="668"/>
      <c r="H203" s="272" t="s">
        <v>1204</v>
      </c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669">
        <f>UnObr4!D178</f>
        <v>9053</v>
      </c>
      <c r="AB203" s="670"/>
      <c r="AC203" s="670"/>
      <c r="AD203" s="670"/>
      <c r="AE203" s="670"/>
      <c r="AF203" s="670"/>
      <c r="AG203" s="670"/>
      <c r="AH203" s="670"/>
      <c r="AI203" s="670"/>
      <c r="AJ203" s="669">
        <f>UnObr4!E178</f>
        <v>9093</v>
      </c>
      <c r="AK203" s="670"/>
      <c r="AL203" s="670"/>
      <c r="AM203" s="670"/>
      <c r="AN203" s="670"/>
      <c r="AO203" s="670"/>
      <c r="AP203" s="670"/>
      <c r="AQ203" s="670"/>
      <c r="AR203" s="671"/>
      <c r="AU203" s="435"/>
    </row>
    <row r="204" spans="1:47">
      <c r="A204" s="672">
        <v>4177</v>
      </c>
      <c r="B204" s="673"/>
      <c r="C204" s="673"/>
      <c r="D204" s="674">
        <v>412100</v>
      </c>
      <c r="E204" s="674"/>
      <c r="F204" s="674"/>
      <c r="G204" s="674"/>
      <c r="H204" s="276" t="s">
        <v>566</v>
      </c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  <c r="Z204" s="276"/>
      <c r="AA204" s="669">
        <f>UnObr4!D179</f>
        <v>6069</v>
      </c>
      <c r="AB204" s="670"/>
      <c r="AC204" s="670"/>
      <c r="AD204" s="670"/>
      <c r="AE204" s="670"/>
      <c r="AF204" s="670"/>
      <c r="AG204" s="670"/>
      <c r="AH204" s="670"/>
      <c r="AI204" s="670"/>
      <c r="AJ204" s="669">
        <f>UnObr4!E179</f>
        <v>6363</v>
      </c>
      <c r="AK204" s="670"/>
      <c r="AL204" s="670"/>
      <c r="AM204" s="670"/>
      <c r="AN204" s="670"/>
      <c r="AO204" s="670"/>
      <c r="AP204" s="670"/>
      <c r="AQ204" s="670"/>
      <c r="AR204" s="671"/>
    </row>
    <row r="205" spans="1:47">
      <c r="A205" s="672">
        <v>4178</v>
      </c>
      <c r="B205" s="673"/>
      <c r="C205" s="673"/>
      <c r="D205" s="674">
        <v>412200</v>
      </c>
      <c r="E205" s="674"/>
      <c r="F205" s="674"/>
      <c r="G205" s="674"/>
      <c r="H205" s="276" t="s">
        <v>567</v>
      </c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  <c r="Z205" s="276"/>
      <c r="AA205" s="669">
        <f>UnObr4!D180</f>
        <v>2605</v>
      </c>
      <c r="AB205" s="670"/>
      <c r="AC205" s="670"/>
      <c r="AD205" s="670"/>
      <c r="AE205" s="670"/>
      <c r="AF205" s="670"/>
      <c r="AG205" s="670"/>
      <c r="AH205" s="670"/>
      <c r="AI205" s="670"/>
      <c r="AJ205" s="669">
        <f>UnObr4!E180</f>
        <v>2730</v>
      </c>
      <c r="AK205" s="670"/>
      <c r="AL205" s="670"/>
      <c r="AM205" s="670"/>
      <c r="AN205" s="670"/>
      <c r="AO205" s="670"/>
      <c r="AP205" s="670"/>
      <c r="AQ205" s="670"/>
      <c r="AR205" s="671"/>
    </row>
    <row r="206" spans="1:47">
      <c r="A206" s="672">
        <v>4179</v>
      </c>
      <c r="B206" s="673"/>
      <c r="C206" s="673"/>
      <c r="D206" s="674">
        <v>412300</v>
      </c>
      <c r="E206" s="674"/>
      <c r="F206" s="674"/>
      <c r="G206" s="674"/>
      <c r="H206" s="276" t="s">
        <v>568</v>
      </c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276"/>
      <c r="AA206" s="669">
        <f>UnObr4!D181</f>
        <v>379</v>
      </c>
      <c r="AB206" s="670"/>
      <c r="AC206" s="670"/>
      <c r="AD206" s="670"/>
      <c r="AE206" s="670"/>
      <c r="AF206" s="670"/>
      <c r="AG206" s="670"/>
      <c r="AH206" s="670"/>
      <c r="AI206" s="670"/>
      <c r="AJ206" s="669">
        <f>UnObr4!E181</f>
        <v>0</v>
      </c>
      <c r="AK206" s="670"/>
      <c r="AL206" s="670"/>
      <c r="AM206" s="670"/>
      <c r="AN206" s="670"/>
      <c r="AO206" s="670"/>
      <c r="AP206" s="670"/>
      <c r="AQ206" s="670"/>
      <c r="AR206" s="671"/>
    </row>
    <row r="207" spans="1:47">
      <c r="A207" s="675">
        <v>4180</v>
      </c>
      <c r="B207" s="676"/>
      <c r="C207" s="676"/>
      <c r="D207" s="668">
        <v>413000</v>
      </c>
      <c r="E207" s="668"/>
      <c r="F207" s="668"/>
      <c r="G207" s="668"/>
      <c r="H207" s="272" t="s">
        <v>1101</v>
      </c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  <c r="AA207" s="669">
        <f>UnObr4!D182</f>
        <v>2039</v>
      </c>
      <c r="AB207" s="670"/>
      <c r="AC207" s="670"/>
      <c r="AD207" s="670"/>
      <c r="AE207" s="670"/>
      <c r="AF207" s="670"/>
      <c r="AG207" s="670"/>
      <c r="AH207" s="670"/>
      <c r="AI207" s="670"/>
      <c r="AJ207" s="669">
        <f>UnObr4!E182</f>
        <v>1965</v>
      </c>
      <c r="AK207" s="670"/>
      <c r="AL207" s="670"/>
      <c r="AM207" s="670"/>
      <c r="AN207" s="670"/>
      <c r="AO207" s="670"/>
      <c r="AP207" s="670"/>
      <c r="AQ207" s="670"/>
      <c r="AR207" s="671"/>
      <c r="AU207" s="435"/>
    </row>
    <row r="208" spans="1:47">
      <c r="A208" s="672">
        <v>4181</v>
      </c>
      <c r="B208" s="673"/>
      <c r="C208" s="673"/>
      <c r="D208" s="674">
        <v>413100</v>
      </c>
      <c r="E208" s="674"/>
      <c r="F208" s="674"/>
      <c r="G208" s="674"/>
      <c r="H208" s="276" t="s">
        <v>570</v>
      </c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  <c r="AA208" s="669">
        <f>UnObr4!D183</f>
        <v>2039</v>
      </c>
      <c r="AB208" s="670"/>
      <c r="AC208" s="670"/>
      <c r="AD208" s="670"/>
      <c r="AE208" s="670"/>
      <c r="AF208" s="670"/>
      <c r="AG208" s="670"/>
      <c r="AH208" s="670"/>
      <c r="AI208" s="670"/>
      <c r="AJ208" s="669">
        <f>UnObr4!E183</f>
        <v>1965</v>
      </c>
      <c r="AK208" s="670"/>
      <c r="AL208" s="670"/>
      <c r="AM208" s="670"/>
      <c r="AN208" s="670"/>
      <c r="AO208" s="670"/>
      <c r="AP208" s="670"/>
      <c r="AQ208" s="670"/>
      <c r="AR208" s="671"/>
    </row>
    <row r="209" spans="1:47" ht="24" customHeight="1">
      <c r="A209" s="675">
        <v>4182</v>
      </c>
      <c r="B209" s="676"/>
      <c r="C209" s="676"/>
      <c r="D209" s="668">
        <v>414000</v>
      </c>
      <c r="E209" s="668"/>
      <c r="F209" s="668"/>
      <c r="G209" s="668"/>
      <c r="H209" s="272" t="s">
        <v>1205</v>
      </c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  <c r="AA209" s="669">
        <f>UnObr4!D184</f>
        <v>0</v>
      </c>
      <c r="AB209" s="670"/>
      <c r="AC209" s="670"/>
      <c r="AD209" s="670"/>
      <c r="AE209" s="670"/>
      <c r="AF209" s="670"/>
      <c r="AG209" s="670"/>
      <c r="AH209" s="670"/>
      <c r="AI209" s="670"/>
      <c r="AJ209" s="669">
        <f>UnObr4!E184</f>
        <v>733</v>
      </c>
      <c r="AK209" s="670"/>
      <c r="AL209" s="670"/>
      <c r="AM209" s="670"/>
      <c r="AN209" s="670"/>
      <c r="AO209" s="670"/>
      <c r="AP209" s="670"/>
      <c r="AQ209" s="670"/>
      <c r="AR209" s="671"/>
      <c r="AU209" s="435"/>
    </row>
    <row r="210" spans="1:47" ht="23.1" customHeight="1">
      <c r="A210" s="672">
        <v>4183</v>
      </c>
      <c r="B210" s="673"/>
      <c r="C210" s="673"/>
      <c r="D210" s="674">
        <v>414100</v>
      </c>
      <c r="E210" s="674"/>
      <c r="F210" s="674"/>
      <c r="G210" s="674"/>
      <c r="H210" s="276" t="s">
        <v>572</v>
      </c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669">
        <f>UnObr4!D185</f>
        <v>0</v>
      </c>
      <c r="AB210" s="670"/>
      <c r="AC210" s="670"/>
      <c r="AD210" s="670"/>
      <c r="AE210" s="670"/>
      <c r="AF210" s="670"/>
      <c r="AG210" s="670"/>
      <c r="AH210" s="670"/>
      <c r="AI210" s="670"/>
      <c r="AJ210" s="669">
        <f>UnObr4!E185</f>
        <v>0</v>
      </c>
      <c r="AK210" s="670"/>
      <c r="AL210" s="670"/>
      <c r="AM210" s="670"/>
      <c r="AN210" s="670"/>
      <c r="AO210" s="670"/>
      <c r="AP210" s="670"/>
      <c r="AQ210" s="670"/>
      <c r="AR210" s="671"/>
    </row>
    <row r="211" spans="1:47">
      <c r="A211" s="672">
        <v>4184</v>
      </c>
      <c r="B211" s="673"/>
      <c r="C211" s="673"/>
      <c r="D211" s="674">
        <v>414200</v>
      </c>
      <c r="E211" s="674"/>
      <c r="F211" s="674"/>
      <c r="G211" s="674"/>
      <c r="H211" s="276" t="s">
        <v>573</v>
      </c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276"/>
      <c r="AA211" s="669">
        <f>UnObr4!D186</f>
        <v>0</v>
      </c>
      <c r="AB211" s="670"/>
      <c r="AC211" s="670"/>
      <c r="AD211" s="670"/>
      <c r="AE211" s="670"/>
      <c r="AF211" s="670"/>
      <c r="AG211" s="670"/>
      <c r="AH211" s="670"/>
      <c r="AI211" s="670"/>
      <c r="AJ211" s="669">
        <f>UnObr4!E186</f>
        <v>0</v>
      </c>
      <c r="AK211" s="670"/>
      <c r="AL211" s="670"/>
      <c r="AM211" s="670"/>
      <c r="AN211" s="670"/>
      <c r="AO211" s="670"/>
      <c r="AP211" s="670"/>
      <c r="AQ211" s="670"/>
      <c r="AR211" s="671"/>
    </row>
    <row r="212" spans="1:47">
      <c r="A212" s="672">
        <v>4185</v>
      </c>
      <c r="B212" s="673"/>
      <c r="C212" s="673"/>
      <c r="D212" s="674">
        <v>414300</v>
      </c>
      <c r="E212" s="674"/>
      <c r="F212" s="674"/>
      <c r="G212" s="674"/>
      <c r="H212" s="276" t="s">
        <v>574</v>
      </c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276"/>
      <c r="AA212" s="669">
        <f>UnObr4!D187</f>
        <v>0</v>
      </c>
      <c r="AB212" s="670"/>
      <c r="AC212" s="670"/>
      <c r="AD212" s="670"/>
      <c r="AE212" s="670"/>
      <c r="AF212" s="670"/>
      <c r="AG212" s="670"/>
      <c r="AH212" s="670"/>
      <c r="AI212" s="670"/>
      <c r="AJ212" s="669">
        <f>UnObr4!E187</f>
        <v>581</v>
      </c>
      <c r="AK212" s="670"/>
      <c r="AL212" s="670"/>
      <c r="AM212" s="670"/>
      <c r="AN212" s="670"/>
      <c r="AO212" s="670"/>
      <c r="AP212" s="670"/>
      <c r="AQ212" s="670"/>
      <c r="AR212" s="671"/>
    </row>
    <row r="213" spans="1:47" ht="23.1" customHeight="1">
      <c r="A213" s="672">
        <v>4186</v>
      </c>
      <c r="B213" s="673"/>
      <c r="C213" s="673"/>
      <c r="D213" s="674">
        <v>414400</v>
      </c>
      <c r="E213" s="674"/>
      <c r="F213" s="674"/>
      <c r="G213" s="674"/>
      <c r="H213" s="276" t="s">
        <v>813</v>
      </c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276"/>
      <c r="AA213" s="669">
        <f>UnObr4!D188</f>
        <v>0</v>
      </c>
      <c r="AB213" s="670"/>
      <c r="AC213" s="670"/>
      <c r="AD213" s="670"/>
      <c r="AE213" s="670"/>
      <c r="AF213" s="670"/>
      <c r="AG213" s="670"/>
      <c r="AH213" s="670"/>
      <c r="AI213" s="670"/>
      <c r="AJ213" s="669">
        <f>UnObr4!E188</f>
        <v>152</v>
      </c>
      <c r="AK213" s="670"/>
      <c r="AL213" s="670"/>
      <c r="AM213" s="670"/>
      <c r="AN213" s="670"/>
      <c r="AO213" s="670"/>
      <c r="AP213" s="670"/>
      <c r="AQ213" s="670"/>
      <c r="AR213" s="671"/>
    </row>
    <row r="214" spans="1:47">
      <c r="A214" s="675">
        <v>4187</v>
      </c>
      <c r="B214" s="676"/>
      <c r="C214" s="676"/>
      <c r="D214" s="668">
        <v>415000</v>
      </c>
      <c r="E214" s="668"/>
      <c r="F214" s="668"/>
      <c r="G214" s="668"/>
      <c r="H214" s="272" t="s">
        <v>1099</v>
      </c>
      <c r="I214" s="272"/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  <c r="AA214" s="669">
        <f>UnObr4!D189</f>
        <v>15</v>
      </c>
      <c r="AB214" s="670"/>
      <c r="AC214" s="670"/>
      <c r="AD214" s="670"/>
      <c r="AE214" s="670"/>
      <c r="AF214" s="670"/>
      <c r="AG214" s="670"/>
      <c r="AH214" s="670"/>
      <c r="AI214" s="670"/>
      <c r="AJ214" s="669">
        <f>UnObr4!E189</f>
        <v>0</v>
      </c>
      <c r="AK214" s="670"/>
      <c r="AL214" s="670"/>
      <c r="AM214" s="670"/>
      <c r="AN214" s="670"/>
      <c r="AO214" s="670"/>
      <c r="AP214" s="670"/>
      <c r="AQ214" s="670"/>
      <c r="AR214" s="671"/>
      <c r="AU214" s="435"/>
    </row>
    <row r="215" spans="1:47">
      <c r="A215" s="672">
        <v>4188</v>
      </c>
      <c r="B215" s="673"/>
      <c r="C215" s="673"/>
      <c r="D215" s="674">
        <v>415100</v>
      </c>
      <c r="E215" s="674"/>
      <c r="F215" s="674"/>
      <c r="G215" s="674"/>
      <c r="H215" s="276" t="s">
        <v>577</v>
      </c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276"/>
      <c r="AA215" s="669">
        <f>UnObr4!D190</f>
        <v>15</v>
      </c>
      <c r="AB215" s="670"/>
      <c r="AC215" s="670"/>
      <c r="AD215" s="670"/>
      <c r="AE215" s="670"/>
      <c r="AF215" s="670"/>
      <c r="AG215" s="670"/>
      <c r="AH215" s="670"/>
      <c r="AI215" s="670"/>
      <c r="AJ215" s="669">
        <f>UnObr4!E190</f>
        <v>0</v>
      </c>
      <c r="AK215" s="670"/>
      <c r="AL215" s="670"/>
      <c r="AM215" s="670"/>
      <c r="AN215" s="670"/>
      <c r="AO215" s="670"/>
      <c r="AP215" s="670"/>
      <c r="AQ215" s="670"/>
      <c r="AR215" s="671"/>
    </row>
    <row r="216" spans="1:47" ht="24" customHeight="1">
      <c r="A216" s="675">
        <v>4189</v>
      </c>
      <c r="B216" s="676"/>
      <c r="C216" s="676"/>
      <c r="D216" s="668">
        <v>416000</v>
      </c>
      <c r="E216" s="668"/>
      <c r="F216" s="668"/>
      <c r="G216" s="668"/>
      <c r="H216" s="272" t="s">
        <v>1098</v>
      </c>
      <c r="I216" s="272"/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  <c r="AA216" s="669">
        <f>UnObr4!D191</f>
        <v>623</v>
      </c>
      <c r="AB216" s="670"/>
      <c r="AC216" s="670"/>
      <c r="AD216" s="670"/>
      <c r="AE216" s="670"/>
      <c r="AF216" s="670"/>
      <c r="AG216" s="670"/>
      <c r="AH216" s="670"/>
      <c r="AI216" s="670"/>
      <c r="AJ216" s="669">
        <f>UnObr4!E191</f>
        <v>456</v>
      </c>
      <c r="AK216" s="670"/>
      <c r="AL216" s="670"/>
      <c r="AM216" s="670"/>
      <c r="AN216" s="670"/>
      <c r="AO216" s="670"/>
      <c r="AP216" s="670"/>
      <c r="AQ216" s="670"/>
      <c r="AR216" s="671"/>
      <c r="AU216" s="435"/>
    </row>
    <row r="217" spans="1:47">
      <c r="A217" s="672">
        <v>4190</v>
      </c>
      <c r="B217" s="673"/>
      <c r="C217" s="673"/>
      <c r="D217" s="674">
        <v>416100</v>
      </c>
      <c r="E217" s="674"/>
      <c r="F217" s="674"/>
      <c r="G217" s="674"/>
      <c r="H217" s="276" t="s">
        <v>579</v>
      </c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  <c r="Z217" s="276"/>
      <c r="AA217" s="669">
        <f>UnObr4!D192</f>
        <v>623</v>
      </c>
      <c r="AB217" s="670"/>
      <c r="AC217" s="670"/>
      <c r="AD217" s="670"/>
      <c r="AE217" s="670"/>
      <c r="AF217" s="670"/>
      <c r="AG217" s="670"/>
      <c r="AH217" s="670"/>
      <c r="AI217" s="670"/>
      <c r="AJ217" s="669">
        <f>UnObr4!E192</f>
        <v>456</v>
      </c>
      <c r="AK217" s="670"/>
      <c r="AL217" s="670"/>
      <c r="AM217" s="670"/>
      <c r="AN217" s="670"/>
      <c r="AO217" s="670"/>
      <c r="AP217" s="670"/>
      <c r="AQ217" s="670"/>
      <c r="AR217" s="671"/>
    </row>
    <row r="218" spans="1:47">
      <c r="A218" s="675">
        <v>4191</v>
      </c>
      <c r="B218" s="676"/>
      <c r="C218" s="676"/>
      <c r="D218" s="668">
        <v>417000</v>
      </c>
      <c r="E218" s="668"/>
      <c r="F218" s="668"/>
      <c r="G218" s="668"/>
      <c r="H218" s="272" t="s">
        <v>1097</v>
      </c>
      <c r="I218" s="272"/>
      <c r="J218" s="272"/>
      <c r="K218" s="272"/>
      <c r="L218" s="272"/>
      <c r="M218" s="272"/>
      <c r="N218" s="272"/>
      <c r="O218" s="272"/>
      <c r="P218" s="272"/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  <c r="AA218" s="669">
        <f>UnObr4!D193</f>
        <v>0</v>
      </c>
      <c r="AB218" s="670"/>
      <c r="AC218" s="670"/>
      <c r="AD218" s="670"/>
      <c r="AE218" s="670"/>
      <c r="AF218" s="670"/>
      <c r="AG218" s="670"/>
      <c r="AH218" s="670"/>
      <c r="AI218" s="670"/>
      <c r="AJ218" s="669">
        <f>UnObr4!E193</f>
        <v>0</v>
      </c>
      <c r="AK218" s="670"/>
      <c r="AL218" s="670"/>
      <c r="AM218" s="670"/>
      <c r="AN218" s="670"/>
      <c r="AO218" s="670"/>
      <c r="AP218" s="670"/>
      <c r="AQ218" s="670"/>
      <c r="AR218" s="671"/>
      <c r="AU218" s="435"/>
    </row>
    <row r="219" spans="1:47">
      <c r="A219" s="672">
        <v>4192</v>
      </c>
      <c r="B219" s="673"/>
      <c r="C219" s="673"/>
      <c r="D219" s="674">
        <v>417100</v>
      </c>
      <c r="E219" s="674"/>
      <c r="F219" s="674"/>
      <c r="G219" s="674"/>
      <c r="H219" s="276" t="s">
        <v>581</v>
      </c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  <c r="Z219" s="276"/>
      <c r="AA219" s="669">
        <f>UnObr4!D194</f>
        <v>0</v>
      </c>
      <c r="AB219" s="670"/>
      <c r="AC219" s="670"/>
      <c r="AD219" s="670"/>
      <c r="AE219" s="670"/>
      <c r="AF219" s="670"/>
      <c r="AG219" s="670"/>
      <c r="AH219" s="670"/>
      <c r="AI219" s="670"/>
      <c r="AJ219" s="669">
        <f>UnObr4!E194</f>
        <v>0</v>
      </c>
      <c r="AK219" s="670"/>
      <c r="AL219" s="670"/>
      <c r="AM219" s="670"/>
      <c r="AN219" s="670"/>
      <c r="AO219" s="670"/>
      <c r="AP219" s="670"/>
      <c r="AQ219" s="670"/>
      <c r="AR219" s="671"/>
    </row>
    <row r="220" spans="1:47">
      <c r="A220" s="675">
        <v>4193</v>
      </c>
      <c r="B220" s="676"/>
      <c r="C220" s="676"/>
      <c r="D220" s="668">
        <v>418000</v>
      </c>
      <c r="E220" s="668"/>
      <c r="F220" s="668"/>
      <c r="G220" s="668"/>
      <c r="H220" s="272" t="s">
        <v>1096</v>
      </c>
      <c r="I220" s="272"/>
      <c r="J220" s="272"/>
      <c r="K220" s="272"/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  <c r="AA220" s="669">
        <f>UnObr4!D195</f>
        <v>0</v>
      </c>
      <c r="AB220" s="670"/>
      <c r="AC220" s="670"/>
      <c r="AD220" s="670"/>
      <c r="AE220" s="670"/>
      <c r="AF220" s="670"/>
      <c r="AG220" s="670"/>
      <c r="AH220" s="670"/>
      <c r="AI220" s="670"/>
      <c r="AJ220" s="669">
        <f>UnObr4!E195</f>
        <v>0</v>
      </c>
      <c r="AK220" s="670"/>
      <c r="AL220" s="670"/>
      <c r="AM220" s="670"/>
      <c r="AN220" s="670"/>
      <c r="AO220" s="670"/>
      <c r="AP220" s="670"/>
      <c r="AQ220" s="670"/>
      <c r="AR220" s="671"/>
      <c r="AU220" s="435"/>
    </row>
    <row r="221" spans="1:47">
      <c r="A221" s="672">
        <v>4194</v>
      </c>
      <c r="B221" s="673"/>
      <c r="C221" s="673"/>
      <c r="D221" s="674">
        <v>418100</v>
      </c>
      <c r="E221" s="674"/>
      <c r="F221" s="674"/>
      <c r="G221" s="674"/>
      <c r="H221" s="276" t="s">
        <v>583</v>
      </c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  <c r="Z221" s="276"/>
      <c r="AA221" s="669">
        <f>UnObr4!D196</f>
        <v>0</v>
      </c>
      <c r="AB221" s="670"/>
      <c r="AC221" s="670"/>
      <c r="AD221" s="670"/>
      <c r="AE221" s="670"/>
      <c r="AF221" s="670"/>
      <c r="AG221" s="670"/>
      <c r="AH221" s="670"/>
      <c r="AI221" s="670"/>
      <c r="AJ221" s="669">
        <f>UnObr4!E196</f>
        <v>0</v>
      </c>
      <c r="AK221" s="670"/>
      <c r="AL221" s="670"/>
      <c r="AM221" s="670"/>
      <c r="AN221" s="670"/>
      <c r="AO221" s="670"/>
      <c r="AP221" s="670"/>
      <c r="AQ221" s="670"/>
      <c r="AR221" s="671"/>
    </row>
    <row r="222" spans="1:47" ht="24" customHeight="1">
      <c r="A222" s="675">
        <v>4195</v>
      </c>
      <c r="B222" s="676"/>
      <c r="C222" s="676"/>
      <c r="D222" s="668">
        <v>420000</v>
      </c>
      <c r="E222" s="668"/>
      <c r="F222" s="668"/>
      <c r="G222" s="668"/>
      <c r="H222" s="272" t="s">
        <v>1206</v>
      </c>
      <c r="I222" s="272"/>
      <c r="J222" s="272"/>
      <c r="K222" s="272"/>
      <c r="L222" s="272"/>
      <c r="M222" s="272"/>
      <c r="N222" s="272"/>
      <c r="O222" s="272"/>
      <c r="P222" s="272"/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  <c r="AA222" s="669">
        <f>UnObr4!D197</f>
        <v>18743</v>
      </c>
      <c r="AB222" s="670"/>
      <c r="AC222" s="670"/>
      <c r="AD222" s="670"/>
      <c r="AE222" s="670"/>
      <c r="AF222" s="670"/>
      <c r="AG222" s="670"/>
      <c r="AH222" s="670"/>
      <c r="AI222" s="670"/>
      <c r="AJ222" s="669">
        <f>UnObr4!E197</f>
        <v>13889</v>
      </c>
      <c r="AK222" s="670"/>
      <c r="AL222" s="670"/>
      <c r="AM222" s="670"/>
      <c r="AN222" s="670"/>
      <c r="AO222" s="670"/>
      <c r="AP222" s="670"/>
      <c r="AQ222" s="670"/>
      <c r="AR222" s="671"/>
      <c r="AU222" s="435"/>
    </row>
    <row r="223" spans="1:47">
      <c r="A223" s="675">
        <v>4196</v>
      </c>
      <c r="B223" s="676"/>
      <c r="C223" s="676"/>
      <c r="D223" s="668">
        <v>421000</v>
      </c>
      <c r="E223" s="668"/>
      <c r="F223" s="668"/>
      <c r="G223" s="668"/>
      <c r="H223" s="272" t="s">
        <v>1094</v>
      </c>
      <c r="I223" s="272"/>
      <c r="J223" s="272"/>
      <c r="K223" s="272"/>
      <c r="L223" s="272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  <c r="AA223" s="669">
        <f>UnObr4!D198</f>
        <v>7051</v>
      </c>
      <c r="AB223" s="670"/>
      <c r="AC223" s="670"/>
      <c r="AD223" s="670"/>
      <c r="AE223" s="670"/>
      <c r="AF223" s="670"/>
      <c r="AG223" s="670"/>
      <c r="AH223" s="670"/>
      <c r="AI223" s="670"/>
      <c r="AJ223" s="669">
        <f>UnObr4!E198</f>
        <v>6232</v>
      </c>
      <c r="AK223" s="670"/>
      <c r="AL223" s="670"/>
      <c r="AM223" s="670"/>
      <c r="AN223" s="670"/>
      <c r="AO223" s="670"/>
      <c r="AP223" s="670"/>
      <c r="AQ223" s="670"/>
      <c r="AR223" s="671"/>
      <c r="AU223" s="435"/>
    </row>
    <row r="224" spans="1:47">
      <c r="A224" s="672">
        <v>4197</v>
      </c>
      <c r="B224" s="673"/>
      <c r="C224" s="673"/>
      <c r="D224" s="674">
        <v>421100</v>
      </c>
      <c r="E224" s="674"/>
      <c r="F224" s="674"/>
      <c r="G224" s="674"/>
      <c r="H224" s="276" t="s">
        <v>586</v>
      </c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  <c r="Z224" s="276"/>
      <c r="AA224" s="669">
        <f>UnObr4!D199</f>
        <v>106</v>
      </c>
      <c r="AB224" s="670"/>
      <c r="AC224" s="670"/>
      <c r="AD224" s="670"/>
      <c r="AE224" s="670"/>
      <c r="AF224" s="670"/>
      <c r="AG224" s="670"/>
      <c r="AH224" s="670"/>
      <c r="AI224" s="670"/>
      <c r="AJ224" s="669">
        <f>UnObr4!E199</f>
        <v>106</v>
      </c>
      <c r="AK224" s="670"/>
      <c r="AL224" s="670"/>
      <c r="AM224" s="670"/>
      <c r="AN224" s="670"/>
      <c r="AO224" s="670"/>
      <c r="AP224" s="670"/>
      <c r="AQ224" s="670"/>
      <c r="AR224" s="671"/>
    </row>
    <row r="225" spans="1:47">
      <c r="A225" s="672">
        <v>4198</v>
      </c>
      <c r="B225" s="673"/>
      <c r="C225" s="673"/>
      <c r="D225" s="674">
        <v>421200</v>
      </c>
      <c r="E225" s="674"/>
      <c r="F225" s="674"/>
      <c r="G225" s="674"/>
      <c r="H225" s="276" t="s">
        <v>587</v>
      </c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  <c r="Z225" s="276"/>
      <c r="AA225" s="669">
        <f>UnObr4!D200</f>
        <v>5005</v>
      </c>
      <c r="AB225" s="670"/>
      <c r="AC225" s="670"/>
      <c r="AD225" s="670"/>
      <c r="AE225" s="670"/>
      <c r="AF225" s="670"/>
      <c r="AG225" s="670"/>
      <c r="AH225" s="670"/>
      <c r="AI225" s="670"/>
      <c r="AJ225" s="669">
        <f>UnObr4!E200</f>
        <v>4283</v>
      </c>
      <c r="AK225" s="670"/>
      <c r="AL225" s="670"/>
      <c r="AM225" s="670"/>
      <c r="AN225" s="670"/>
      <c r="AO225" s="670"/>
      <c r="AP225" s="670"/>
      <c r="AQ225" s="670"/>
      <c r="AR225" s="671"/>
    </row>
    <row r="226" spans="1:47">
      <c r="A226" s="672">
        <v>4199</v>
      </c>
      <c r="B226" s="673"/>
      <c r="C226" s="673"/>
      <c r="D226" s="674">
        <v>421300</v>
      </c>
      <c r="E226" s="674"/>
      <c r="F226" s="674"/>
      <c r="G226" s="674"/>
      <c r="H226" s="276" t="s">
        <v>588</v>
      </c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276"/>
      <c r="AA226" s="669">
        <f>UnObr4!D201</f>
        <v>564</v>
      </c>
      <c r="AB226" s="670"/>
      <c r="AC226" s="670"/>
      <c r="AD226" s="670"/>
      <c r="AE226" s="670"/>
      <c r="AF226" s="670"/>
      <c r="AG226" s="670"/>
      <c r="AH226" s="670"/>
      <c r="AI226" s="670"/>
      <c r="AJ226" s="669">
        <f>UnObr4!E201</f>
        <v>559</v>
      </c>
      <c r="AK226" s="670"/>
      <c r="AL226" s="670"/>
      <c r="AM226" s="670"/>
      <c r="AN226" s="670"/>
      <c r="AO226" s="670"/>
      <c r="AP226" s="670"/>
      <c r="AQ226" s="670"/>
      <c r="AR226" s="671"/>
    </row>
    <row r="227" spans="1:47">
      <c r="A227" s="672">
        <v>4200</v>
      </c>
      <c r="B227" s="673"/>
      <c r="C227" s="673"/>
      <c r="D227" s="674">
        <v>421400</v>
      </c>
      <c r="E227" s="674"/>
      <c r="F227" s="674"/>
      <c r="G227" s="674"/>
      <c r="H227" s="276" t="s">
        <v>589</v>
      </c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276"/>
      <c r="AA227" s="669">
        <f>UnObr4!D202</f>
        <v>218</v>
      </c>
      <c r="AB227" s="670"/>
      <c r="AC227" s="670"/>
      <c r="AD227" s="670"/>
      <c r="AE227" s="670"/>
      <c r="AF227" s="670"/>
      <c r="AG227" s="670"/>
      <c r="AH227" s="670"/>
      <c r="AI227" s="670"/>
      <c r="AJ227" s="669">
        <f>UnObr4!E202</f>
        <v>203</v>
      </c>
      <c r="AK227" s="670"/>
      <c r="AL227" s="670"/>
      <c r="AM227" s="670"/>
      <c r="AN227" s="670"/>
      <c r="AO227" s="670"/>
      <c r="AP227" s="670"/>
      <c r="AQ227" s="670"/>
      <c r="AR227" s="671"/>
    </row>
    <row r="228" spans="1:47">
      <c r="A228" s="672">
        <v>4201</v>
      </c>
      <c r="B228" s="673"/>
      <c r="C228" s="673"/>
      <c r="D228" s="674">
        <v>421500</v>
      </c>
      <c r="E228" s="674"/>
      <c r="F228" s="674"/>
      <c r="G228" s="674"/>
      <c r="H228" s="276" t="s">
        <v>590</v>
      </c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  <c r="AA228" s="669">
        <f>UnObr4!D203</f>
        <v>0</v>
      </c>
      <c r="AB228" s="670"/>
      <c r="AC228" s="670"/>
      <c r="AD228" s="670"/>
      <c r="AE228" s="670"/>
      <c r="AF228" s="670"/>
      <c r="AG228" s="670"/>
      <c r="AH228" s="670"/>
      <c r="AI228" s="670"/>
      <c r="AJ228" s="669">
        <f>UnObr4!E203</f>
        <v>0</v>
      </c>
      <c r="AK228" s="670"/>
      <c r="AL228" s="670"/>
      <c r="AM228" s="670"/>
      <c r="AN228" s="670"/>
      <c r="AO228" s="670"/>
      <c r="AP228" s="670"/>
      <c r="AQ228" s="670"/>
      <c r="AR228" s="671"/>
    </row>
    <row r="229" spans="1:47">
      <c r="A229" s="672">
        <v>4202</v>
      </c>
      <c r="B229" s="673"/>
      <c r="C229" s="673"/>
      <c r="D229" s="674">
        <v>421600</v>
      </c>
      <c r="E229" s="674"/>
      <c r="F229" s="674"/>
      <c r="G229" s="674"/>
      <c r="H229" s="276" t="s">
        <v>591</v>
      </c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669">
        <f>UnObr4!D204</f>
        <v>1142</v>
      </c>
      <c r="AB229" s="670"/>
      <c r="AC229" s="670"/>
      <c r="AD229" s="670"/>
      <c r="AE229" s="670"/>
      <c r="AF229" s="670"/>
      <c r="AG229" s="670"/>
      <c r="AH229" s="670"/>
      <c r="AI229" s="670"/>
      <c r="AJ229" s="669">
        <f>UnObr4!E204</f>
        <v>1063</v>
      </c>
      <c r="AK229" s="670"/>
      <c r="AL229" s="670"/>
      <c r="AM229" s="670"/>
      <c r="AN229" s="670"/>
      <c r="AO229" s="670"/>
      <c r="AP229" s="670"/>
      <c r="AQ229" s="670"/>
      <c r="AR229" s="671"/>
    </row>
    <row r="230" spans="1:47">
      <c r="A230" s="672">
        <v>4203</v>
      </c>
      <c r="B230" s="673"/>
      <c r="C230" s="673"/>
      <c r="D230" s="674">
        <v>421900</v>
      </c>
      <c r="E230" s="674"/>
      <c r="F230" s="674"/>
      <c r="G230" s="674"/>
      <c r="H230" s="276" t="s">
        <v>592</v>
      </c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  <c r="AA230" s="669">
        <f>UnObr4!D205</f>
        <v>16</v>
      </c>
      <c r="AB230" s="670"/>
      <c r="AC230" s="670"/>
      <c r="AD230" s="670"/>
      <c r="AE230" s="670"/>
      <c r="AF230" s="670"/>
      <c r="AG230" s="670"/>
      <c r="AH230" s="670"/>
      <c r="AI230" s="670"/>
      <c r="AJ230" s="669">
        <f>UnObr4!E205</f>
        <v>18</v>
      </c>
      <c r="AK230" s="670"/>
      <c r="AL230" s="670"/>
      <c r="AM230" s="670"/>
      <c r="AN230" s="670"/>
      <c r="AO230" s="670"/>
      <c r="AP230" s="670"/>
      <c r="AQ230" s="670"/>
      <c r="AR230" s="671"/>
    </row>
    <row r="231" spans="1:47">
      <c r="A231" s="675">
        <v>4204</v>
      </c>
      <c r="B231" s="676"/>
      <c r="C231" s="676"/>
      <c r="D231" s="668">
        <v>422000</v>
      </c>
      <c r="E231" s="668"/>
      <c r="F231" s="668"/>
      <c r="G231" s="668"/>
      <c r="H231" s="272" t="s">
        <v>1093</v>
      </c>
      <c r="I231" s="272"/>
      <c r="J231" s="272"/>
      <c r="K231" s="272"/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  <c r="AA231" s="669">
        <f>UnObr4!D206</f>
        <v>2541</v>
      </c>
      <c r="AB231" s="670"/>
      <c r="AC231" s="670"/>
      <c r="AD231" s="670"/>
      <c r="AE231" s="670"/>
      <c r="AF231" s="670"/>
      <c r="AG231" s="670"/>
      <c r="AH231" s="670"/>
      <c r="AI231" s="670"/>
      <c r="AJ231" s="669">
        <f>UnObr4!E206</f>
        <v>973</v>
      </c>
      <c r="AK231" s="670"/>
      <c r="AL231" s="670"/>
      <c r="AM231" s="670"/>
      <c r="AN231" s="670"/>
      <c r="AO231" s="670"/>
      <c r="AP231" s="670"/>
      <c r="AQ231" s="670"/>
      <c r="AR231" s="671"/>
      <c r="AU231" s="435"/>
    </row>
    <row r="232" spans="1:47">
      <c r="A232" s="672">
        <v>4205</v>
      </c>
      <c r="B232" s="673"/>
      <c r="C232" s="673"/>
      <c r="D232" s="674">
        <v>422100</v>
      </c>
      <c r="E232" s="674"/>
      <c r="F232" s="674"/>
      <c r="G232" s="674"/>
      <c r="H232" s="276" t="s">
        <v>594</v>
      </c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  <c r="Z232" s="276"/>
      <c r="AA232" s="669">
        <f>UnObr4!D207</f>
        <v>64</v>
      </c>
      <c r="AB232" s="670"/>
      <c r="AC232" s="670"/>
      <c r="AD232" s="670"/>
      <c r="AE232" s="670"/>
      <c r="AF232" s="670"/>
      <c r="AG232" s="670"/>
      <c r="AH232" s="670"/>
      <c r="AI232" s="670"/>
      <c r="AJ232" s="669">
        <f>UnObr4!E207</f>
        <v>84</v>
      </c>
      <c r="AK232" s="670"/>
      <c r="AL232" s="670"/>
      <c r="AM232" s="670"/>
      <c r="AN232" s="670"/>
      <c r="AO232" s="670"/>
      <c r="AP232" s="670"/>
      <c r="AQ232" s="670"/>
      <c r="AR232" s="671"/>
    </row>
    <row r="233" spans="1:47">
      <c r="A233" s="672">
        <v>4206</v>
      </c>
      <c r="B233" s="673"/>
      <c r="C233" s="673"/>
      <c r="D233" s="674">
        <v>422200</v>
      </c>
      <c r="E233" s="674"/>
      <c r="F233" s="674"/>
      <c r="G233" s="674"/>
      <c r="H233" s="276" t="s">
        <v>595</v>
      </c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  <c r="Z233" s="276"/>
      <c r="AA233" s="669">
        <f>UnObr4!D208</f>
        <v>1022</v>
      </c>
      <c r="AB233" s="670"/>
      <c r="AC233" s="670"/>
      <c r="AD233" s="670"/>
      <c r="AE233" s="670"/>
      <c r="AF233" s="670"/>
      <c r="AG233" s="670"/>
      <c r="AH233" s="670"/>
      <c r="AI233" s="670"/>
      <c r="AJ233" s="669">
        <f>UnObr4!E208</f>
        <v>554</v>
      </c>
      <c r="AK233" s="670"/>
      <c r="AL233" s="670"/>
      <c r="AM233" s="670"/>
      <c r="AN233" s="670"/>
      <c r="AO233" s="670"/>
      <c r="AP233" s="670"/>
      <c r="AQ233" s="670"/>
      <c r="AR233" s="671"/>
    </row>
    <row r="234" spans="1:47">
      <c r="A234" s="672">
        <v>4207</v>
      </c>
      <c r="B234" s="673"/>
      <c r="C234" s="673"/>
      <c r="D234" s="674">
        <v>422300</v>
      </c>
      <c r="E234" s="674"/>
      <c r="F234" s="674"/>
      <c r="G234" s="674"/>
      <c r="H234" s="276" t="s">
        <v>596</v>
      </c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  <c r="Z234" s="276"/>
      <c r="AA234" s="669">
        <f>UnObr4!D209</f>
        <v>6</v>
      </c>
      <c r="AB234" s="670"/>
      <c r="AC234" s="670"/>
      <c r="AD234" s="670"/>
      <c r="AE234" s="670"/>
      <c r="AF234" s="670"/>
      <c r="AG234" s="670"/>
      <c r="AH234" s="670"/>
      <c r="AI234" s="670"/>
      <c r="AJ234" s="669">
        <f>UnObr4!E209</f>
        <v>3</v>
      </c>
      <c r="AK234" s="670"/>
      <c r="AL234" s="670"/>
      <c r="AM234" s="670"/>
      <c r="AN234" s="670"/>
      <c r="AO234" s="670"/>
      <c r="AP234" s="670"/>
      <c r="AQ234" s="670"/>
      <c r="AR234" s="671"/>
    </row>
    <row r="235" spans="1:47">
      <c r="A235" s="672">
        <v>4208</v>
      </c>
      <c r="B235" s="673"/>
      <c r="C235" s="673"/>
      <c r="D235" s="674">
        <v>422400</v>
      </c>
      <c r="E235" s="674"/>
      <c r="F235" s="674"/>
      <c r="G235" s="674"/>
      <c r="H235" s="276" t="s">
        <v>597</v>
      </c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  <c r="Z235" s="276"/>
      <c r="AA235" s="669">
        <f>UnObr4!D210</f>
        <v>1449</v>
      </c>
      <c r="AB235" s="670"/>
      <c r="AC235" s="670"/>
      <c r="AD235" s="670"/>
      <c r="AE235" s="670"/>
      <c r="AF235" s="670"/>
      <c r="AG235" s="670"/>
      <c r="AH235" s="670"/>
      <c r="AI235" s="670"/>
      <c r="AJ235" s="669">
        <f>UnObr4!E210</f>
        <v>332</v>
      </c>
      <c r="AK235" s="670"/>
      <c r="AL235" s="670"/>
      <c r="AM235" s="670"/>
      <c r="AN235" s="670"/>
      <c r="AO235" s="670"/>
      <c r="AP235" s="670"/>
      <c r="AQ235" s="670"/>
      <c r="AR235" s="671"/>
    </row>
    <row r="236" spans="1:47">
      <c r="A236" s="672">
        <v>4209</v>
      </c>
      <c r="B236" s="673"/>
      <c r="C236" s="673"/>
      <c r="D236" s="674">
        <v>422900</v>
      </c>
      <c r="E236" s="674"/>
      <c r="F236" s="674"/>
      <c r="G236" s="674"/>
      <c r="H236" s="276" t="s">
        <v>598</v>
      </c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  <c r="Z236" s="276"/>
      <c r="AA236" s="669">
        <f>UnObr4!D211</f>
        <v>0</v>
      </c>
      <c r="AB236" s="670"/>
      <c r="AC236" s="670"/>
      <c r="AD236" s="670"/>
      <c r="AE236" s="670"/>
      <c r="AF236" s="670"/>
      <c r="AG236" s="670"/>
      <c r="AH236" s="670"/>
      <c r="AI236" s="670"/>
      <c r="AJ236" s="669">
        <f>UnObr4!E211</f>
        <v>0</v>
      </c>
      <c r="AK236" s="670"/>
      <c r="AL236" s="670"/>
      <c r="AM236" s="670"/>
      <c r="AN236" s="670"/>
      <c r="AO236" s="670"/>
      <c r="AP236" s="670"/>
      <c r="AQ236" s="670"/>
      <c r="AR236" s="671"/>
    </row>
    <row r="237" spans="1:47">
      <c r="A237" s="675">
        <v>4210</v>
      </c>
      <c r="B237" s="676"/>
      <c r="C237" s="676"/>
      <c r="D237" s="668">
        <v>423000</v>
      </c>
      <c r="E237" s="668"/>
      <c r="F237" s="668"/>
      <c r="G237" s="668"/>
      <c r="H237" s="272" t="s">
        <v>1092</v>
      </c>
      <c r="I237" s="272"/>
      <c r="J237" s="272"/>
      <c r="K237" s="272"/>
      <c r="L237" s="272"/>
      <c r="M237" s="272"/>
      <c r="N237" s="272"/>
      <c r="O237" s="272"/>
      <c r="P237" s="272"/>
      <c r="Q237" s="272"/>
      <c r="R237" s="272"/>
      <c r="S237" s="272"/>
      <c r="T237" s="272"/>
      <c r="U237" s="272"/>
      <c r="V237" s="272"/>
      <c r="W237" s="272"/>
      <c r="X237" s="272"/>
      <c r="Y237" s="272"/>
      <c r="Z237" s="272"/>
      <c r="AA237" s="669">
        <f>UnObr4!D212</f>
        <v>6966</v>
      </c>
      <c r="AB237" s="670"/>
      <c r="AC237" s="670"/>
      <c r="AD237" s="670"/>
      <c r="AE237" s="670"/>
      <c r="AF237" s="670"/>
      <c r="AG237" s="670"/>
      <c r="AH237" s="670"/>
      <c r="AI237" s="670"/>
      <c r="AJ237" s="669">
        <f>UnObr4!E212</f>
        <v>4339</v>
      </c>
      <c r="AK237" s="670"/>
      <c r="AL237" s="670"/>
      <c r="AM237" s="670"/>
      <c r="AN237" s="670"/>
      <c r="AO237" s="670"/>
      <c r="AP237" s="670"/>
      <c r="AQ237" s="670"/>
      <c r="AR237" s="671"/>
      <c r="AU237" s="435"/>
    </row>
    <row r="238" spans="1:47">
      <c r="A238" s="672">
        <v>4211</v>
      </c>
      <c r="B238" s="673"/>
      <c r="C238" s="673"/>
      <c r="D238" s="674">
        <v>423100</v>
      </c>
      <c r="E238" s="674"/>
      <c r="F238" s="674"/>
      <c r="G238" s="674"/>
      <c r="H238" s="276" t="s">
        <v>600</v>
      </c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  <c r="Z238" s="276"/>
      <c r="AA238" s="669">
        <f>UnObr4!D213</f>
        <v>0</v>
      </c>
      <c r="AB238" s="670"/>
      <c r="AC238" s="670"/>
      <c r="AD238" s="670"/>
      <c r="AE238" s="670"/>
      <c r="AF238" s="670"/>
      <c r="AG238" s="670"/>
      <c r="AH238" s="670"/>
      <c r="AI238" s="670"/>
      <c r="AJ238" s="669">
        <f>UnObr4!E213</f>
        <v>0</v>
      </c>
      <c r="AK238" s="670"/>
      <c r="AL238" s="670"/>
      <c r="AM238" s="670"/>
      <c r="AN238" s="670"/>
      <c r="AO238" s="670"/>
      <c r="AP238" s="670"/>
      <c r="AQ238" s="670"/>
      <c r="AR238" s="671"/>
    </row>
    <row r="239" spans="1:47">
      <c r="A239" s="672">
        <v>4212</v>
      </c>
      <c r="B239" s="673"/>
      <c r="C239" s="673"/>
      <c r="D239" s="674">
        <v>423200</v>
      </c>
      <c r="E239" s="674"/>
      <c r="F239" s="674"/>
      <c r="G239" s="674"/>
      <c r="H239" s="276" t="s">
        <v>601</v>
      </c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276"/>
      <c r="AA239" s="669">
        <f>UnObr4!D214</f>
        <v>134</v>
      </c>
      <c r="AB239" s="670"/>
      <c r="AC239" s="670"/>
      <c r="AD239" s="670"/>
      <c r="AE239" s="670"/>
      <c r="AF239" s="670"/>
      <c r="AG239" s="670"/>
      <c r="AH239" s="670"/>
      <c r="AI239" s="670"/>
      <c r="AJ239" s="669">
        <f>UnObr4!E214</f>
        <v>121</v>
      </c>
      <c r="AK239" s="670"/>
      <c r="AL239" s="670"/>
      <c r="AM239" s="670"/>
      <c r="AN239" s="670"/>
      <c r="AO239" s="670"/>
      <c r="AP239" s="670"/>
      <c r="AQ239" s="670"/>
      <c r="AR239" s="671"/>
    </row>
    <row r="240" spans="1:47">
      <c r="A240" s="672">
        <v>4213</v>
      </c>
      <c r="B240" s="673"/>
      <c r="C240" s="673"/>
      <c r="D240" s="674">
        <v>423300</v>
      </c>
      <c r="E240" s="674"/>
      <c r="F240" s="674"/>
      <c r="G240" s="674"/>
      <c r="H240" s="276" t="s">
        <v>602</v>
      </c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  <c r="Z240" s="276"/>
      <c r="AA240" s="669">
        <f>UnObr4!D215</f>
        <v>447</v>
      </c>
      <c r="AB240" s="670"/>
      <c r="AC240" s="670"/>
      <c r="AD240" s="670"/>
      <c r="AE240" s="670"/>
      <c r="AF240" s="670"/>
      <c r="AG240" s="670"/>
      <c r="AH240" s="670"/>
      <c r="AI240" s="670"/>
      <c r="AJ240" s="669">
        <f>UnObr4!E215</f>
        <v>178</v>
      </c>
      <c r="AK240" s="670"/>
      <c r="AL240" s="670"/>
      <c r="AM240" s="670"/>
      <c r="AN240" s="670"/>
      <c r="AO240" s="670"/>
      <c r="AP240" s="670"/>
      <c r="AQ240" s="670"/>
      <c r="AR240" s="671"/>
    </row>
    <row r="241" spans="1:47">
      <c r="A241" s="672">
        <v>4214</v>
      </c>
      <c r="B241" s="673"/>
      <c r="C241" s="673"/>
      <c r="D241" s="674">
        <v>423400</v>
      </c>
      <c r="E241" s="674"/>
      <c r="F241" s="674"/>
      <c r="G241" s="674"/>
      <c r="H241" s="276" t="s">
        <v>603</v>
      </c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  <c r="Z241" s="276"/>
      <c r="AA241" s="669">
        <f>UnObr4!D216</f>
        <v>146</v>
      </c>
      <c r="AB241" s="670"/>
      <c r="AC241" s="670"/>
      <c r="AD241" s="670"/>
      <c r="AE241" s="670"/>
      <c r="AF241" s="670"/>
      <c r="AG241" s="670"/>
      <c r="AH241" s="670"/>
      <c r="AI241" s="670"/>
      <c r="AJ241" s="669">
        <f>UnObr4!E216</f>
        <v>239</v>
      </c>
      <c r="AK241" s="670"/>
      <c r="AL241" s="670"/>
      <c r="AM241" s="670"/>
      <c r="AN241" s="670"/>
      <c r="AO241" s="670"/>
      <c r="AP241" s="670"/>
      <c r="AQ241" s="670"/>
      <c r="AR241" s="671"/>
    </row>
    <row r="242" spans="1:47">
      <c r="A242" s="672">
        <v>4215</v>
      </c>
      <c r="B242" s="673"/>
      <c r="C242" s="673"/>
      <c r="D242" s="674">
        <v>423500</v>
      </c>
      <c r="E242" s="674"/>
      <c r="F242" s="674"/>
      <c r="G242" s="674"/>
      <c r="H242" s="276" t="s">
        <v>604</v>
      </c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  <c r="Z242" s="276"/>
      <c r="AA242" s="669">
        <f>UnObr4!D217</f>
        <v>518</v>
      </c>
      <c r="AB242" s="670"/>
      <c r="AC242" s="670"/>
      <c r="AD242" s="670"/>
      <c r="AE242" s="670"/>
      <c r="AF242" s="670"/>
      <c r="AG242" s="670"/>
      <c r="AH242" s="670"/>
      <c r="AI242" s="670"/>
      <c r="AJ242" s="669">
        <f>UnObr4!E217</f>
        <v>275</v>
      </c>
      <c r="AK242" s="670"/>
      <c r="AL242" s="670"/>
      <c r="AM242" s="670"/>
      <c r="AN242" s="670"/>
      <c r="AO242" s="670"/>
      <c r="AP242" s="670"/>
      <c r="AQ242" s="670"/>
      <c r="AR242" s="671"/>
    </row>
    <row r="243" spans="1:47">
      <c r="A243" s="672">
        <v>4216</v>
      </c>
      <c r="B243" s="673"/>
      <c r="C243" s="673"/>
      <c r="D243" s="674">
        <v>423600</v>
      </c>
      <c r="E243" s="674"/>
      <c r="F243" s="674"/>
      <c r="G243" s="674"/>
      <c r="H243" s="276" t="s">
        <v>605</v>
      </c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  <c r="Z243" s="276"/>
      <c r="AA243" s="669">
        <f>UnObr4!D218</f>
        <v>28</v>
      </c>
      <c r="AB243" s="670"/>
      <c r="AC243" s="670"/>
      <c r="AD243" s="670"/>
      <c r="AE243" s="670"/>
      <c r="AF243" s="670"/>
      <c r="AG243" s="670"/>
      <c r="AH243" s="670"/>
      <c r="AI243" s="670"/>
      <c r="AJ243" s="669">
        <f>UnObr4!E218</f>
        <v>43</v>
      </c>
      <c r="AK243" s="670"/>
      <c r="AL243" s="670"/>
      <c r="AM243" s="670"/>
      <c r="AN243" s="670"/>
      <c r="AO243" s="670"/>
      <c r="AP243" s="670"/>
      <c r="AQ243" s="670"/>
      <c r="AR243" s="671"/>
    </row>
    <row r="244" spans="1:47">
      <c r="A244" s="672">
        <v>4217</v>
      </c>
      <c r="B244" s="673"/>
      <c r="C244" s="673"/>
      <c r="D244" s="674">
        <v>423700</v>
      </c>
      <c r="E244" s="674"/>
      <c r="F244" s="674"/>
      <c r="G244" s="674"/>
      <c r="H244" s="276" t="s">
        <v>606</v>
      </c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  <c r="Z244" s="276"/>
      <c r="AA244" s="669">
        <f>UnObr4!D219</f>
        <v>125</v>
      </c>
      <c r="AB244" s="670"/>
      <c r="AC244" s="670"/>
      <c r="AD244" s="670"/>
      <c r="AE244" s="670"/>
      <c r="AF244" s="670"/>
      <c r="AG244" s="670"/>
      <c r="AH244" s="670"/>
      <c r="AI244" s="670"/>
      <c r="AJ244" s="669">
        <f>UnObr4!E219</f>
        <v>130</v>
      </c>
      <c r="AK244" s="670"/>
      <c r="AL244" s="670"/>
      <c r="AM244" s="670"/>
      <c r="AN244" s="670"/>
      <c r="AO244" s="670"/>
      <c r="AP244" s="670"/>
      <c r="AQ244" s="670"/>
      <c r="AR244" s="671"/>
    </row>
    <row r="245" spans="1:47">
      <c r="A245" s="672">
        <v>4218</v>
      </c>
      <c r="B245" s="673"/>
      <c r="C245" s="673"/>
      <c r="D245" s="674">
        <v>423900</v>
      </c>
      <c r="E245" s="674"/>
      <c r="F245" s="674"/>
      <c r="G245" s="674"/>
      <c r="H245" s="276" t="s">
        <v>607</v>
      </c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  <c r="Z245" s="276"/>
      <c r="AA245" s="669">
        <f>UnObr4!D220</f>
        <v>5568</v>
      </c>
      <c r="AB245" s="670"/>
      <c r="AC245" s="670"/>
      <c r="AD245" s="670"/>
      <c r="AE245" s="670"/>
      <c r="AF245" s="670"/>
      <c r="AG245" s="670"/>
      <c r="AH245" s="670"/>
      <c r="AI245" s="670"/>
      <c r="AJ245" s="669">
        <f>UnObr4!E220</f>
        <v>3353</v>
      </c>
      <c r="AK245" s="670"/>
      <c r="AL245" s="670"/>
      <c r="AM245" s="670"/>
      <c r="AN245" s="670"/>
      <c r="AO245" s="670"/>
      <c r="AP245" s="670"/>
      <c r="AQ245" s="670"/>
      <c r="AR245" s="671"/>
    </row>
    <row r="246" spans="1:47">
      <c r="A246" s="675">
        <v>4219</v>
      </c>
      <c r="B246" s="676"/>
      <c r="C246" s="676"/>
      <c r="D246" s="668">
        <v>424000</v>
      </c>
      <c r="E246" s="668"/>
      <c r="F246" s="668"/>
      <c r="G246" s="668"/>
      <c r="H246" s="272" t="s">
        <v>1091</v>
      </c>
      <c r="I246" s="272"/>
      <c r="J246" s="272"/>
      <c r="K246" s="272"/>
      <c r="L246" s="272"/>
      <c r="M246" s="272"/>
      <c r="N246" s="272"/>
      <c r="O246" s="272"/>
      <c r="P246" s="272"/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  <c r="AA246" s="669">
        <f>UnObr4!D221</f>
        <v>138</v>
      </c>
      <c r="AB246" s="670"/>
      <c r="AC246" s="670"/>
      <c r="AD246" s="670"/>
      <c r="AE246" s="670"/>
      <c r="AF246" s="670"/>
      <c r="AG246" s="670"/>
      <c r="AH246" s="670"/>
      <c r="AI246" s="670"/>
      <c r="AJ246" s="669">
        <f>UnObr4!E221</f>
        <v>169</v>
      </c>
      <c r="AK246" s="670"/>
      <c r="AL246" s="670"/>
      <c r="AM246" s="670"/>
      <c r="AN246" s="670"/>
      <c r="AO246" s="670"/>
      <c r="AP246" s="670"/>
      <c r="AQ246" s="670"/>
      <c r="AR246" s="671"/>
      <c r="AU246" s="435"/>
    </row>
    <row r="247" spans="1:47">
      <c r="A247" s="672">
        <v>4220</v>
      </c>
      <c r="B247" s="673"/>
      <c r="C247" s="673"/>
      <c r="D247" s="674">
        <v>424100</v>
      </c>
      <c r="E247" s="674"/>
      <c r="F247" s="674"/>
      <c r="G247" s="674"/>
      <c r="H247" s="276" t="s">
        <v>609</v>
      </c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  <c r="Z247" s="276"/>
      <c r="AA247" s="669">
        <f>UnObr4!D222</f>
        <v>0</v>
      </c>
      <c r="AB247" s="670"/>
      <c r="AC247" s="670"/>
      <c r="AD247" s="670"/>
      <c r="AE247" s="670"/>
      <c r="AF247" s="670"/>
      <c r="AG247" s="670"/>
      <c r="AH247" s="670"/>
      <c r="AI247" s="670"/>
      <c r="AJ247" s="669">
        <f>UnObr4!E222</f>
        <v>0</v>
      </c>
      <c r="AK247" s="670"/>
      <c r="AL247" s="670"/>
      <c r="AM247" s="670"/>
      <c r="AN247" s="670"/>
      <c r="AO247" s="670"/>
      <c r="AP247" s="670"/>
      <c r="AQ247" s="670"/>
      <c r="AR247" s="671"/>
    </row>
    <row r="248" spans="1:47">
      <c r="A248" s="672">
        <v>4221</v>
      </c>
      <c r="B248" s="673"/>
      <c r="C248" s="673"/>
      <c r="D248" s="674">
        <v>424200</v>
      </c>
      <c r="E248" s="674"/>
      <c r="F248" s="674"/>
      <c r="G248" s="674"/>
      <c r="H248" s="276" t="s">
        <v>610</v>
      </c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276"/>
      <c r="AA248" s="669">
        <f>UnObr4!D223</f>
        <v>0</v>
      </c>
      <c r="AB248" s="670"/>
      <c r="AC248" s="670"/>
      <c r="AD248" s="670"/>
      <c r="AE248" s="670"/>
      <c r="AF248" s="670"/>
      <c r="AG248" s="670"/>
      <c r="AH248" s="670"/>
      <c r="AI248" s="670"/>
      <c r="AJ248" s="669">
        <f>UnObr4!E223</f>
        <v>11</v>
      </c>
      <c r="AK248" s="670"/>
      <c r="AL248" s="670"/>
      <c r="AM248" s="670"/>
      <c r="AN248" s="670"/>
      <c r="AO248" s="670"/>
      <c r="AP248" s="670"/>
      <c r="AQ248" s="670"/>
      <c r="AR248" s="671"/>
    </row>
    <row r="249" spans="1:47">
      <c r="A249" s="672">
        <v>4222</v>
      </c>
      <c r="B249" s="673"/>
      <c r="C249" s="673"/>
      <c r="D249" s="674">
        <v>424300</v>
      </c>
      <c r="E249" s="674"/>
      <c r="F249" s="674"/>
      <c r="G249" s="674"/>
      <c r="H249" s="276" t="s">
        <v>611</v>
      </c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276"/>
      <c r="AA249" s="669">
        <f>UnObr4!D224</f>
        <v>0</v>
      </c>
      <c r="AB249" s="670"/>
      <c r="AC249" s="670"/>
      <c r="AD249" s="670"/>
      <c r="AE249" s="670"/>
      <c r="AF249" s="670"/>
      <c r="AG249" s="670"/>
      <c r="AH249" s="670"/>
      <c r="AI249" s="670"/>
      <c r="AJ249" s="669">
        <f>UnObr4!E224</f>
        <v>0</v>
      </c>
      <c r="AK249" s="670"/>
      <c r="AL249" s="670"/>
      <c r="AM249" s="670"/>
      <c r="AN249" s="670"/>
      <c r="AO249" s="670"/>
      <c r="AP249" s="670"/>
      <c r="AQ249" s="670"/>
      <c r="AR249" s="671"/>
    </row>
    <row r="250" spans="1:47">
      <c r="A250" s="672">
        <v>4223</v>
      </c>
      <c r="B250" s="673"/>
      <c r="C250" s="673"/>
      <c r="D250" s="674">
        <v>424400</v>
      </c>
      <c r="E250" s="674"/>
      <c r="F250" s="674"/>
      <c r="G250" s="674"/>
      <c r="H250" s="276" t="s">
        <v>612</v>
      </c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  <c r="Z250" s="276"/>
      <c r="AA250" s="669">
        <f>UnObr4!D225</f>
        <v>0</v>
      </c>
      <c r="AB250" s="670"/>
      <c r="AC250" s="670"/>
      <c r="AD250" s="670"/>
      <c r="AE250" s="670"/>
      <c r="AF250" s="670"/>
      <c r="AG250" s="670"/>
      <c r="AH250" s="670"/>
      <c r="AI250" s="670"/>
      <c r="AJ250" s="669">
        <f>UnObr4!E225</f>
        <v>0</v>
      </c>
      <c r="AK250" s="670"/>
      <c r="AL250" s="670"/>
      <c r="AM250" s="670"/>
      <c r="AN250" s="670"/>
      <c r="AO250" s="670"/>
      <c r="AP250" s="670"/>
      <c r="AQ250" s="670"/>
      <c r="AR250" s="671"/>
    </row>
    <row r="251" spans="1:47" ht="23.1" customHeight="1">
      <c r="A251" s="672">
        <v>4224</v>
      </c>
      <c r="B251" s="673"/>
      <c r="C251" s="673"/>
      <c r="D251" s="674">
        <v>424500</v>
      </c>
      <c r="E251" s="674"/>
      <c r="F251" s="674"/>
      <c r="G251" s="674"/>
      <c r="H251" s="276" t="s">
        <v>613</v>
      </c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  <c r="Z251" s="276"/>
      <c r="AA251" s="669">
        <f>UnObr4!D226</f>
        <v>0</v>
      </c>
      <c r="AB251" s="670"/>
      <c r="AC251" s="670"/>
      <c r="AD251" s="670"/>
      <c r="AE251" s="670"/>
      <c r="AF251" s="670"/>
      <c r="AG251" s="670"/>
      <c r="AH251" s="670"/>
      <c r="AI251" s="670"/>
      <c r="AJ251" s="669">
        <f>UnObr4!E226</f>
        <v>0</v>
      </c>
      <c r="AK251" s="670"/>
      <c r="AL251" s="670"/>
      <c r="AM251" s="670"/>
      <c r="AN251" s="670"/>
      <c r="AO251" s="670"/>
      <c r="AP251" s="670"/>
      <c r="AQ251" s="670"/>
      <c r="AR251" s="671"/>
    </row>
    <row r="252" spans="1:47" ht="23.1" customHeight="1">
      <c r="A252" s="672">
        <v>4225</v>
      </c>
      <c r="B252" s="673"/>
      <c r="C252" s="673"/>
      <c r="D252" s="674">
        <v>424600</v>
      </c>
      <c r="E252" s="674"/>
      <c r="F252" s="674"/>
      <c r="G252" s="674"/>
      <c r="H252" s="276" t="s">
        <v>815</v>
      </c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  <c r="Z252" s="276"/>
      <c r="AA252" s="669">
        <f>UnObr4!D227</f>
        <v>0</v>
      </c>
      <c r="AB252" s="670"/>
      <c r="AC252" s="670"/>
      <c r="AD252" s="670"/>
      <c r="AE252" s="670"/>
      <c r="AF252" s="670"/>
      <c r="AG252" s="670"/>
      <c r="AH252" s="670"/>
      <c r="AI252" s="670"/>
      <c r="AJ252" s="669">
        <f>UnObr4!E227</f>
        <v>0</v>
      </c>
      <c r="AK252" s="670"/>
      <c r="AL252" s="670"/>
      <c r="AM252" s="670"/>
      <c r="AN252" s="670"/>
      <c r="AO252" s="670"/>
      <c r="AP252" s="670"/>
      <c r="AQ252" s="670"/>
      <c r="AR252" s="671"/>
    </row>
    <row r="253" spans="1:47">
      <c r="A253" s="672">
        <v>4226</v>
      </c>
      <c r="B253" s="673"/>
      <c r="C253" s="673"/>
      <c r="D253" s="674">
        <v>424900</v>
      </c>
      <c r="E253" s="674"/>
      <c r="F253" s="674"/>
      <c r="G253" s="674"/>
      <c r="H253" s="276" t="s">
        <v>615</v>
      </c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  <c r="Z253" s="276"/>
      <c r="AA253" s="669">
        <f>UnObr4!D228</f>
        <v>138</v>
      </c>
      <c r="AB253" s="670"/>
      <c r="AC253" s="670"/>
      <c r="AD253" s="670"/>
      <c r="AE253" s="670"/>
      <c r="AF253" s="670"/>
      <c r="AG253" s="670"/>
      <c r="AH253" s="670"/>
      <c r="AI253" s="670"/>
      <c r="AJ253" s="669">
        <f>UnObr4!E228</f>
        <v>158</v>
      </c>
      <c r="AK253" s="670"/>
      <c r="AL253" s="670"/>
      <c r="AM253" s="670"/>
      <c r="AN253" s="670"/>
      <c r="AO253" s="670"/>
      <c r="AP253" s="670"/>
      <c r="AQ253" s="670"/>
      <c r="AR253" s="671"/>
    </row>
    <row r="254" spans="1:47" ht="24" customHeight="1">
      <c r="A254" s="675">
        <v>4227</v>
      </c>
      <c r="B254" s="676"/>
      <c r="C254" s="676"/>
      <c r="D254" s="668">
        <v>425000</v>
      </c>
      <c r="E254" s="668"/>
      <c r="F254" s="668"/>
      <c r="G254" s="668"/>
      <c r="H254" s="272" t="s">
        <v>1090</v>
      </c>
      <c r="I254" s="272"/>
      <c r="J254" s="272"/>
      <c r="K254" s="272"/>
      <c r="L254" s="272"/>
      <c r="M254" s="272"/>
      <c r="N254" s="272"/>
      <c r="O254" s="272"/>
      <c r="P254" s="272"/>
      <c r="Q254" s="272"/>
      <c r="R254" s="272"/>
      <c r="S254" s="272"/>
      <c r="T254" s="272"/>
      <c r="U254" s="272"/>
      <c r="V254" s="272"/>
      <c r="W254" s="272"/>
      <c r="X254" s="272"/>
      <c r="Y254" s="272"/>
      <c r="Z254" s="272"/>
      <c r="AA254" s="669">
        <f>UnObr4!D229</f>
        <v>1004</v>
      </c>
      <c r="AB254" s="670"/>
      <c r="AC254" s="670"/>
      <c r="AD254" s="670"/>
      <c r="AE254" s="670"/>
      <c r="AF254" s="670"/>
      <c r="AG254" s="670"/>
      <c r="AH254" s="670"/>
      <c r="AI254" s="670"/>
      <c r="AJ254" s="669">
        <f>UnObr4!E229</f>
        <v>1001</v>
      </c>
      <c r="AK254" s="670"/>
      <c r="AL254" s="670"/>
      <c r="AM254" s="670"/>
      <c r="AN254" s="670"/>
      <c r="AO254" s="670"/>
      <c r="AP254" s="670"/>
      <c r="AQ254" s="670"/>
      <c r="AR254" s="671"/>
      <c r="AU254" s="435"/>
    </row>
    <row r="255" spans="1:47">
      <c r="A255" s="672">
        <v>4228</v>
      </c>
      <c r="B255" s="673"/>
      <c r="C255" s="673"/>
      <c r="D255" s="674">
        <v>425100</v>
      </c>
      <c r="E255" s="674"/>
      <c r="F255" s="674"/>
      <c r="G255" s="674"/>
      <c r="H255" s="276" t="s">
        <v>1089</v>
      </c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  <c r="Z255" s="276"/>
      <c r="AA255" s="669">
        <f>UnObr4!D230</f>
        <v>487</v>
      </c>
      <c r="AB255" s="670"/>
      <c r="AC255" s="670"/>
      <c r="AD255" s="670"/>
      <c r="AE255" s="670"/>
      <c r="AF255" s="670"/>
      <c r="AG255" s="670"/>
      <c r="AH255" s="670"/>
      <c r="AI255" s="670"/>
      <c r="AJ255" s="669">
        <f>UnObr4!E230</f>
        <v>465</v>
      </c>
      <c r="AK255" s="670"/>
      <c r="AL255" s="670"/>
      <c r="AM255" s="670"/>
      <c r="AN255" s="670"/>
      <c r="AO255" s="670"/>
      <c r="AP255" s="670"/>
      <c r="AQ255" s="670"/>
      <c r="AR255" s="671"/>
    </row>
    <row r="256" spans="1:47">
      <c r="A256" s="672">
        <v>4229</v>
      </c>
      <c r="B256" s="673"/>
      <c r="C256" s="673"/>
      <c r="D256" s="674">
        <v>425200</v>
      </c>
      <c r="E256" s="674"/>
      <c r="F256" s="674"/>
      <c r="G256" s="674"/>
      <c r="H256" s="276" t="s">
        <v>618</v>
      </c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  <c r="Z256" s="276"/>
      <c r="AA256" s="669">
        <f>UnObr4!D231</f>
        <v>517</v>
      </c>
      <c r="AB256" s="670"/>
      <c r="AC256" s="670"/>
      <c r="AD256" s="670"/>
      <c r="AE256" s="670"/>
      <c r="AF256" s="670"/>
      <c r="AG256" s="670"/>
      <c r="AH256" s="670"/>
      <c r="AI256" s="670"/>
      <c r="AJ256" s="669">
        <f>UnObr4!E231</f>
        <v>536</v>
      </c>
      <c r="AK256" s="670"/>
      <c r="AL256" s="670"/>
      <c r="AM256" s="670"/>
      <c r="AN256" s="670"/>
      <c r="AO256" s="670"/>
      <c r="AP256" s="670"/>
      <c r="AQ256" s="670"/>
      <c r="AR256" s="671"/>
    </row>
    <row r="257" spans="1:51">
      <c r="A257" s="675">
        <v>4230</v>
      </c>
      <c r="B257" s="676"/>
      <c r="C257" s="676"/>
      <c r="D257" s="668">
        <v>426000</v>
      </c>
      <c r="E257" s="668"/>
      <c r="F257" s="668"/>
      <c r="G257" s="668"/>
      <c r="H257" s="272" t="s">
        <v>1088</v>
      </c>
      <c r="I257" s="272"/>
      <c r="J257" s="272"/>
      <c r="K257" s="272"/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  <c r="AA257" s="669">
        <f>UnObr4!D232</f>
        <v>1043</v>
      </c>
      <c r="AB257" s="670"/>
      <c r="AC257" s="670"/>
      <c r="AD257" s="670"/>
      <c r="AE257" s="670"/>
      <c r="AF257" s="670"/>
      <c r="AG257" s="670"/>
      <c r="AH257" s="670"/>
      <c r="AI257" s="670"/>
      <c r="AJ257" s="669">
        <f>UnObr4!E232</f>
        <v>1175</v>
      </c>
      <c r="AK257" s="670"/>
      <c r="AL257" s="670"/>
      <c r="AM257" s="670"/>
      <c r="AN257" s="670"/>
      <c r="AO257" s="670"/>
      <c r="AP257" s="670"/>
      <c r="AQ257" s="670"/>
      <c r="AR257" s="671"/>
      <c r="AU257" s="435"/>
    </row>
    <row r="258" spans="1:51">
      <c r="A258" s="672">
        <v>4231</v>
      </c>
      <c r="B258" s="673"/>
      <c r="C258" s="673"/>
      <c r="D258" s="674">
        <v>426100</v>
      </c>
      <c r="E258" s="674"/>
      <c r="F258" s="674"/>
      <c r="G258" s="674"/>
      <c r="H258" s="276" t="s">
        <v>620</v>
      </c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  <c r="Z258" s="276"/>
      <c r="AA258" s="669">
        <f>UnObr4!D233</f>
        <v>132</v>
      </c>
      <c r="AB258" s="670"/>
      <c r="AC258" s="670"/>
      <c r="AD258" s="670"/>
      <c r="AE258" s="670"/>
      <c r="AF258" s="670"/>
      <c r="AG258" s="670"/>
      <c r="AH258" s="670"/>
      <c r="AI258" s="670"/>
      <c r="AJ258" s="669">
        <f>UnObr4!E233</f>
        <v>99</v>
      </c>
      <c r="AK258" s="670"/>
      <c r="AL258" s="670"/>
      <c r="AM258" s="670"/>
      <c r="AN258" s="670"/>
      <c r="AO258" s="670"/>
      <c r="AP258" s="670"/>
      <c r="AQ258" s="670"/>
      <c r="AR258" s="671"/>
    </row>
    <row r="259" spans="1:51">
      <c r="A259" s="672">
        <v>4232</v>
      </c>
      <c r="B259" s="673"/>
      <c r="C259" s="673"/>
      <c r="D259" s="674">
        <v>426200</v>
      </c>
      <c r="E259" s="674"/>
      <c r="F259" s="674"/>
      <c r="G259" s="674"/>
      <c r="H259" s="276" t="s">
        <v>621</v>
      </c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  <c r="Z259" s="276"/>
      <c r="AA259" s="669">
        <f>UnObr4!D234</f>
        <v>0</v>
      </c>
      <c r="AB259" s="670"/>
      <c r="AC259" s="670"/>
      <c r="AD259" s="670"/>
      <c r="AE259" s="670"/>
      <c r="AF259" s="670"/>
      <c r="AG259" s="670"/>
      <c r="AH259" s="670"/>
      <c r="AI259" s="670"/>
      <c r="AJ259" s="669">
        <f>UnObr4!E234</f>
        <v>0</v>
      </c>
      <c r="AK259" s="670"/>
      <c r="AL259" s="670"/>
      <c r="AM259" s="670"/>
      <c r="AN259" s="670"/>
      <c r="AO259" s="670"/>
      <c r="AP259" s="670"/>
      <c r="AQ259" s="670"/>
      <c r="AR259" s="671"/>
    </row>
    <row r="260" spans="1:51">
      <c r="A260" s="672">
        <v>4233</v>
      </c>
      <c r="B260" s="673"/>
      <c r="C260" s="673"/>
      <c r="D260" s="674">
        <v>426300</v>
      </c>
      <c r="E260" s="674"/>
      <c r="F260" s="674"/>
      <c r="G260" s="674"/>
      <c r="H260" s="276" t="s">
        <v>622</v>
      </c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  <c r="Z260" s="276"/>
      <c r="AA260" s="669">
        <f>UnObr4!D235</f>
        <v>266</v>
      </c>
      <c r="AB260" s="670"/>
      <c r="AC260" s="670"/>
      <c r="AD260" s="670"/>
      <c r="AE260" s="670"/>
      <c r="AF260" s="670"/>
      <c r="AG260" s="670"/>
      <c r="AH260" s="670"/>
      <c r="AI260" s="670"/>
      <c r="AJ260" s="669">
        <f>UnObr4!E235</f>
        <v>243</v>
      </c>
      <c r="AK260" s="670"/>
      <c r="AL260" s="670"/>
      <c r="AM260" s="670"/>
      <c r="AN260" s="670"/>
      <c r="AO260" s="670"/>
      <c r="AP260" s="670"/>
      <c r="AQ260" s="670"/>
      <c r="AR260" s="671"/>
    </row>
    <row r="261" spans="1:51">
      <c r="A261" s="672">
        <v>4234</v>
      </c>
      <c r="B261" s="673"/>
      <c r="C261" s="673"/>
      <c r="D261" s="674">
        <v>426400</v>
      </c>
      <c r="E261" s="674"/>
      <c r="F261" s="674"/>
      <c r="G261" s="674"/>
      <c r="H261" s="276" t="s">
        <v>623</v>
      </c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  <c r="Z261" s="276"/>
      <c r="AA261" s="669">
        <f>UnObr4!D236</f>
        <v>16</v>
      </c>
      <c r="AB261" s="670"/>
      <c r="AC261" s="670"/>
      <c r="AD261" s="670"/>
      <c r="AE261" s="670"/>
      <c r="AF261" s="670"/>
      <c r="AG261" s="670"/>
      <c r="AH261" s="670"/>
      <c r="AI261" s="670"/>
      <c r="AJ261" s="669">
        <f>UnObr4!E236</f>
        <v>20</v>
      </c>
      <c r="AK261" s="670"/>
      <c r="AL261" s="670"/>
      <c r="AM261" s="670"/>
      <c r="AN261" s="670"/>
      <c r="AO261" s="670"/>
      <c r="AP261" s="670"/>
      <c r="AQ261" s="670"/>
      <c r="AR261" s="671"/>
    </row>
    <row r="262" spans="1:51">
      <c r="A262" s="672">
        <v>4235</v>
      </c>
      <c r="B262" s="673"/>
      <c r="C262" s="673"/>
      <c r="D262" s="674">
        <v>426500</v>
      </c>
      <c r="E262" s="674"/>
      <c r="F262" s="674"/>
      <c r="G262" s="674"/>
      <c r="H262" s="276" t="s">
        <v>624</v>
      </c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  <c r="Z262" s="276"/>
      <c r="AA262" s="669">
        <f>UnObr4!D237</f>
        <v>0</v>
      </c>
      <c r="AB262" s="670"/>
      <c r="AC262" s="670"/>
      <c r="AD262" s="670"/>
      <c r="AE262" s="670"/>
      <c r="AF262" s="670"/>
      <c r="AG262" s="670"/>
      <c r="AH262" s="670"/>
      <c r="AI262" s="670"/>
      <c r="AJ262" s="669">
        <f>UnObr4!E237</f>
        <v>0</v>
      </c>
      <c r="AK262" s="670"/>
      <c r="AL262" s="670"/>
      <c r="AM262" s="670"/>
      <c r="AN262" s="670"/>
      <c r="AO262" s="670"/>
      <c r="AP262" s="670"/>
      <c r="AQ262" s="670"/>
      <c r="AR262" s="671"/>
    </row>
    <row r="263" spans="1:51">
      <c r="A263" s="672">
        <v>4236</v>
      </c>
      <c r="B263" s="673"/>
      <c r="C263" s="673"/>
      <c r="D263" s="674">
        <v>426600</v>
      </c>
      <c r="E263" s="674"/>
      <c r="F263" s="674"/>
      <c r="G263" s="674"/>
      <c r="H263" s="276" t="s">
        <v>625</v>
      </c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276"/>
      <c r="AA263" s="669">
        <f>UnObr4!D238</f>
        <v>271</v>
      </c>
      <c r="AB263" s="670"/>
      <c r="AC263" s="670"/>
      <c r="AD263" s="670"/>
      <c r="AE263" s="670"/>
      <c r="AF263" s="670"/>
      <c r="AG263" s="670"/>
      <c r="AH263" s="670"/>
      <c r="AI263" s="670"/>
      <c r="AJ263" s="669">
        <f>UnObr4!E238</f>
        <v>291</v>
      </c>
      <c r="AK263" s="670"/>
      <c r="AL263" s="670"/>
      <c r="AM263" s="670"/>
      <c r="AN263" s="670"/>
      <c r="AO263" s="670"/>
      <c r="AP263" s="670"/>
      <c r="AQ263" s="670"/>
      <c r="AR263" s="671"/>
    </row>
    <row r="264" spans="1:51">
      <c r="A264" s="672">
        <v>4237</v>
      </c>
      <c r="B264" s="673"/>
      <c r="C264" s="673"/>
      <c r="D264" s="674">
        <v>426700</v>
      </c>
      <c r="E264" s="674"/>
      <c r="F264" s="674"/>
      <c r="G264" s="674"/>
      <c r="H264" s="276" t="s">
        <v>626</v>
      </c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  <c r="Z264" s="276"/>
      <c r="AA264" s="669">
        <f>UnObr4!D239</f>
        <v>0</v>
      </c>
      <c r="AB264" s="670"/>
      <c r="AC264" s="670"/>
      <c r="AD264" s="670"/>
      <c r="AE264" s="670"/>
      <c r="AF264" s="670"/>
      <c r="AG264" s="670"/>
      <c r="AH264" s="670"/>
      <c r="AI264" s="670"/>
      <c r="AJ264" s="669">
        <f>UnObr4!E239</f>
        <v>0</v>
      </c>
      <c r="AK264" s="670"/>
      <c r="AL264" s="670"/>
      <c r="AM264" s="670"/>
      <c r="AN264" s="670"/>
      <c r="AO264" s="670"/>
      <c r="AP264" s="670"/>
      <c r="AQ264" s="670"/>
      <c r="AR264" s="671"/>
    </row>
    <row r="265" spans="1:51">
      <c r="A265" s="672">
        <v>4238</v>
      </c>
      <c r="B265" s="673"/>
      <c r="C265" s="673"/>
      <c r="D265" s="674">
        <v>426800</v>
      </c>
      <c r="E265" s="674"/>
      <c r="F265" s="674"/>
      <c r="G265" s="674"/>
      <c r="H265" s="276" t="s">
        <v>627</v>
      </c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  <c r="Z265" s="276"/>
      <c r="AA265" s="669">
        <f>UnObr4!D240</f>
        <v>262</v>
      </c>
      <c r="AB265" s="670"/>
      <c r="AC265" s="670"/>
      <c r="AD265" s="670"/>
      <c r="AE265" s="670"/>
      <c r="AF265" s="670"/>
      <c r="AG265" s="670"/>
      <c r="AH265" s="670"/>
      <c r="AI265" s="670"/>
      <c r="AJ265" s="669">
        <f>UnObr4!E240</f>
        <v>253</v>
      </c>
      <c r="AK265" s="670"/>
      <c r="AL265" s="670"/>
      <c r="AM265" s="670"/>
      <c r="AN265" s="670"/>
      <c r="AO265" s="670"/>
      <c r="AP265" s="670"/>
      <c r="AQ265" s="670"/>
      <c r="AR265" s="671"/>
    </row>
    <row r="266" spans="1:51">
      <c r="A266" s="672">
        <v>4239</v>
      </c>
      <c r="B266" s="673"/>
      <c r="C266" s="673"/>
      <c r="D266" s="674">
        <v>426900</v>
      </c>
      <c r="E266" s="674"/>
      <c r="F266" s="674"/>
      <c r="G266" s="674"/>
      <c r="H266" s="276" t="s">
        <v>628</v>
      </c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  <c r="Z266" s="276"/>
      <c r="AA266" s="669">
        <f>UnObr4!D241</f>
        <v>96</v>
      </c>
      <c r="AB266" s="670"/>
      <c r="AC266" s="670"/>
      <c r="AD266" s="670"/>
      <c r="AE266" s="670"/>
      <c r="AF266" s="670"/>
      <c r="AG266" s="670"/>
      <c r="AH266" s="670"/>
      <c r="AI266" s="670"/>
      <c r="AJ266" s="669">
        <f>UnObr4!E241</f>
        <v>269</v>
      </c>
      <c r="AK266" s="670"/>
      <c r="AL266" s="670"/>
      <c r="AM266" s="670"/>
      <c r="AN266" s="670"/>
      <c r="AO266" s="670"/>
      <c r="AP266" s="670"/>
      <c r="AQ266" s="670"/>
      <c r="AR266" s="671"/>
    </row>
    <row r="267" spans="1:51" ht="24" customHeight="1">
      <c r="A267" s="675">
        <v>4240</v>
      </c>
      <c r="B267" s="676"/>
      <c r="C267" s="676"/>
      <c r="D267" s="668">
        <v>430000</v>
      </c>
      <c r="E267" s="668"/>
      <c r="F267" s="668"/>
      <c r="G267" s="668"/>
      <c r="H267" s="272" t="s">
        <v>1207</v>
      </c>
      <c r="I267" s="272"/>
      <c r="J267" s="272"/>
      <c r="K267" s="272"/>
      <c r="L267" s="272"/>
      <c r="M267" s="272"/>
      <c r="N267" s="272"/>
      <c r="O267" s="272"/>
      <c r="P267" s="272"/>
      <c r="Q267" s="272"/>
      <c r="R267" s="272"/>
      <c r="S267" s="272"/>
      <c r="T267" s="272"/>
      <c r="U267" s="272"/>
      <c r="V267" s="272"/>
      <c r="W267" s="272"/>
      <c r="X267" s="272"/>
      <c r="Y267" s="272"/>
      <c r="Z267" s="272"/>
      <c r="AA267" s="669">
        <f>UnObr4!D242</f>
        <v>0</v>
      </c>
      <c r="AB267" s="670"/>
      <c r="AC267" s="670"/>
      <c r="AD267" s="670"/>
      <c r="AE267" s="670"/>
      <c r="AF267" s="670"/>
      <c r="AG267" s="670"/>
      <c r="AH267" s="670"/>
      <c r="AI267" s="670"/>
      <c r="AJ267" s="669">
        <f>UnObr4!E242</f>
        <v>0</v>
      </c>
      <c r="AK267" s="670"/>
      <c r="AL267" s="670"/>
      <c r="AM267" s="670"/>
      <c r="AN267" s="670"/>
      <c r="AO267" s="670"/>
      <c r="AP267" s="670"/>
      <c r="AQ267" s="670"/>
      <c r="AR267" s="671"/>
      <c r="AU267" s="435"/>
      <c r="AY267" s="435"/>
    </row>
    <row r="268" spans="1:51" ht="24" customHeight="1">
      <c r="A268" s="675">
        <v>4241</v>
      </c>
      <c r="B268" s="676"/>
      <c r="C268" s="676"/>
      <c r="D268" s="668">
        <v>431000</v>
      </c>
      <c r="E268" s="668"/>
      <c r="F268" s="668"/>
      <c r="G268" s="668"/>
      <c r="H268" s="272" t="s">
        <v>1208</v>
      </c>
      <c r="I268" s="272"/>
      <c r="J268" s="272"/>
      <c r="K268" s="272"/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72"/>
      <c r="W268" s="272"/>
      <c r="X268" s="272"/>
      <c r="Y268" s="272"/>
      <c r="Z268" s="272"/>
      <c r="AA268" s="669">
        <f>UnObr4!D243</f>
        <v>0</v>
      </c>
      <c r="AB268" s="670"/>
      <c r="AC268" s="670"/>
      <c r="AD268" s="670"/>
      <c r="AE268" s="670"/>
      <c r="AF268" s="670"/>
      <c r="AG268" s="670"/>
      <c r="AH268" s="670"/>
      <c r="AI268" s="670"/>
      <c r="AJ268" s="669">
        <f>UnObr4!E243</f>
        <v>0</v>
      </c>
      <c r="AK268" s="670"/>
      <c r="AL268" s="670"/>
      <c r="AM268" s="670"/>
      <c r="AN268" s="670"/>
      <c r="AO268" s="670"/>
      <c r="AP268" s="670"/>
      <c r="AQ268" s="670"/>
      <c r="AR268" s="671"/>
      <c r="AU268" s="435"/>
    </row>
    <row r="269" spans="1:51">
      <c r="A269" s="672">
        <v>4242</v>
      </c>
      <c r="B269" s="673"/>
      <c r="C269" s="673"/>
      <c r="D269" s="674">
        <v>431100</v>
      </c>
      <c r="E269" s="674"/>
      <c r="F269" s="674"/>
      <c r="G269" s="674"/>
      <c r="H269" s="276" t="s">
        <v>817</v>
      </c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  <c r="Z269" s="276"/>
      <c r="AA269" s="669">
        <f>UnObr4!D244</f>
        <v>0</v>
      </c>
      <c r="AB269" s="670"/>
      <c r="AC269" s="670"/>
      <c r="AD269" s="670"/>
      <c r="AE269" s="670"/>
      <c r="AF269" s="670"/>
      <c r="AG269" s="670"/>
      <c r="AH269" s="670"/>
      <c r="AI269" s="670"/>
      <c r="AJ269" s="669">
        <f>UnObr4!E244</f>
        <v>0</v>
      </c>
      <c r="AK269" s="670"/>
      <c r="AL269" s="670"/>
      <c r="AM269" s="670"/>
      <c r="AN269" s="670"/>
      <c r="AO269" s="670"/>
      <c r="AP269" s="670"/>
      <c r="AQ269" s="670"/>
      <c r="AR269" s="671"/>
    </row>
    <row r="270" spans="1:51">
      <c r="A270" s="672">
        <v>4243</v>
      </c>
      <c r="B270" s="673"/>
      <c r="C270" s="673"/>
      <c r="D270" s="674">
        <v>431200</v>
      </c>
      <c r="E270" s="674"/>
      <c r="F270" s="674"/>
      <c r="G270" s="674"/>
      <c r="H270" s="276" t="s">
        <v>632</v>
      </c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  <c r="Z270" s="276"/>
      <c r="AA270" s="669">
        <f>UnObr4!D245</f>
        <v>0</v>
      </c>
      <c r="AB270" s="670"/>
      <c r="AC270" s="670"/>
      <c r="AD270" s="670"/>
      <c r="AE270" s="670"/>
      <c r="AF270" s="670"/>
      <c r="AG270" s="670"/>
      <c r="AH270" s="670"/>
      <c r="AI270" s="670"/>
      <c r="AJ270" s="669">
        <f>UnObr4!E245</f>
        <v>0</v>
      </c>
      <c r="AK270" s="670"/>
      <c r="AL270" s="670"/>
      <c r="AM270" s="670"/>
      <c r="AN270" s="670"/>
      <c r="AO270" s="670"/>
      <c r="AP270" s="670"/>
      <c r="AQ270" s="670"/>
      <c r="AR270" s="671"/>
    </row>
    <row r="271" spans="1:51">
      <c r="A271" s="672">
        <v>4244</v>
      </c>
      <c r="B271" s="673"/>
      <c r="C271" s="673"/>
      <c r="D271" s="674">
        <v>431300</v>
      </c>
      <c r="E271" s="674"/>
      <c r="F271" s="674"/>
      <c r="G271" s="674"/>
      <c r="H271" s="276" t="s">
        <v>633</v>
      </c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  <c r="Z271" s="276"/>
      <c r="AA271" s="669">
        <f>UnObr4!D246</f>
        <v>0</v>
      </c>
      <c r="AB271" s="670"/>
      <c r="AC271" s="670"/>
      <c r="AD271" s="670"/>
      <c r="AE271" s="670"/>
      <c r="AF271" s="670"/>
      <c r="AG271" s="670"/>
      <c r="AH271" s="670"/>
      <c r="AI271" s="670"/>
      <c r="AJ271" s="669">
        <f>UnObr4!E246</f>
        <v>0</v>
      </c>
      <c r="AK271" s="670"/>
      <c r="AL271" s="670"/>
      <c r="AM271" s="670"/>
      <c r="AN271" s="670"/>
      <c r="AO271" s="670"/>
      <c r="AP271" s="670"/>
      <c r="AQ271" s="670"/>
      <c r="AR271" s="671"/>
    </row>
    <row r="272" spans="1:51" ht="24" customHeight="1">
      <c r="A272" s="675">
        <v>4245</v>
      </c>
      <c r="B272" s="676"/>
      <c r="C272" s="676"/>
      <c r="D272" s="668">
        <v>432000</v>
      </c>
      <c r="E272" s="668"/>
      <c r="F272" s="668"/>
      <c r="G272" s="668"/>
      <c r="H272" s="272" t="s">
        <v>1209</v>
      </c>
      <c r="I272" s="272"/>
      <c r="J272" s="272"/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  <c r="AA272" s="669">
        <f>UnObr4!D247</f>
        <v>0</v>
      </c>
      <c r="AB272" s="670"/>
      <c r="AC272" s="670"/>
      <c r="AD272" s="670"/>
      <c r="AE272" s="670"/>
      <c r="AF272" s="670"/>
      <c r="AG272" s="670"/>
      <c r="AH272" s="670"/>
      <c r="AI272" s="670"/>
      <c r="AJ272" s="669">
        <f>UnObr4!E247</f>
        <v>0</v>
      </c>
      <c r="AK272" s="670"/>
      <c r="AL272" s="670"/>
      <c r="AM272" s="670"/>
      <c r="AN272" s="670"/>
      <c r="AO272" s="670"/>
      <c r="AP272" s="670"/>
      <c r="AQ272" s="670"/>
      <c r="AR272" s="671"/>
      <c r="AU272" s="435"/>
    </row>
    <row r="273" spans="1:47">
      <c r="A273" s="672">
        <v>4246</v>
      </c>
      <c r="B273" s="673"/>
      <c r="C273" s="673"/>
      <c r="D273" s="674">
        <v>432100</v>
      </c>
      <c r="E273" s="674"/>
      <c r="F273" s="674"/>
      <c r="G273" s="674"/>
      <c r="H273" s="276" t="s">
        <v>1084</v>
      </c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  <c r="Z273" s="276"/>
      <c r="AA273" s="669">
        <f>UnObr4!D248</f>
        <v>0</v>
      </c>
      <c r="AB273" s="670"/>
      <c r="AC273" s="670"/>
      <c r="AD273" s="670"/>
      <c r="AE273" s="670"/>
      <c r="AF273" s="670"/>
      <c r="AG273" s="670"/>
      <c r="AH273" s="670"/>
      <c r="AI273" s="670"/>
      <c r="AJ273" s="669">
        <f>UnObr4!E248</f>
        <v>0</v>
      </c>
      <c r="AK273" s="670"/>
      <c r="AL273" s="670"/>
      <c r="AM273" s="670"/>
      <c r="AN273" s="670"/>
      <c r="AO273" s="670"/>
      <c r="AP273" s="670"/>
      <c r="AQ273" s="670"/>
      <c r="AR273" s="671"/>
    </row>
    <row r="274" spans="1:47">
      <c r="A274" s="675">
        <v>4247</v>
      </c>
      <c r="B274" s="676"/>
      <c r="C274" s="676"/>
      <c r="D274" s="668">
        <v>433000</v>
      </c>
      <c r="E274" s="668"/>
      <c r="F274" s="668"/>
      <c r="G274" s="668"/>
      <c r="H274" s="272" t="s">
        <v>1083</v>
      </c>
      <c r="I274" s="272"/>
      <c r="J274" s="272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  <c r="AA274" s="669">
        <f>UnObr4!D249</f>
        <v>0</v>
      </c>
      <c r="AB274" s="670"/>
      <c r="AC274" s="670"/>
      <c r="AD274" s="670"/>
      <c r="AE274" s="670"/>
      <c r="AF274" s="670"/>
      <c r="AG274" s="670"/>
      <c r="AH274" s="670"/>
      <c r="AI274" s="670"/>
      <c r="AJ274" s="669">
        <f>UnObr4!E249</f>
        <v>0</v>
      </c>
      <c r="AK274" s="670"/>
      <c r="AL274" s="670"/>
      <c r="AM274" s="670"/>
      <c r="AN274" s="670"/>
      <c r="AO274" s="670"/>
      <c r="AP274" s="670"/>
      <c r="AQ274" s="670"/>
      <c r="AR274" s="671"/>
      <c r="AU274" s="435"/>
    </row>
    <row r="275" spans="1:47">
      <c r="A275" s="672">
        <v>4248</v>
      </c>
      <c r="B275" s="673"/>
      <c r="C275" s="673"/>
      <c r="D275" s="674">
        <v>433100</v>
      </c>
      <c r="E275" s="674"/>
      <c r="F275" s="674"/>
      <c r="G275" s="674"/>
      <c r="H275" s="276" t="s">
        <v>637</v>
      </c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  <c r="Z275" s="276"/>
      <c r="AA275" s="669">
        <f>UnObr4!D250</f>
        <v>0</v>
      </c>
      <c r="AB275" s="670"/>
      <c r="AC275" s="670"/>
      <c r="AD275" s="670"/>
      <c r="AE275" s="670"/>
      <c r="AF275" s="670"/>
      <c r="AG275" s="670"/>
      <c r="AH275" s="670"/>
      <c r="AI275" s="670"/>
      <c r="AJ275" s="669">
        <f>UnObr4!E250</f>
        <v>0</v>
      </c>
      <c r="AK275" s="670"/>
      <c r="AL275" s="670"/>
      <c r="AM275" s="670"/>
      <c r="AN275" s="670"/>
      <c r="AO275" s="670"/>
      <c r="AP275" s="670"/>
      <c r="AQ275" s="670"/>
      <c r="AR275" s="671"/>
    </row>
    <row r="276" spans="1:47" ht="24" customHeight="1">
      <c r="A276" s="675">
        <v>4249</v>
      </c>
      <c r="B276" s="676"/>
      <c r="C276" s="676"/>
      <c r="D276" s="668">
        <v>434000</v>
      </c>
      <c r="E276" s="668"/>
      <c r="F276" s="668"/>
      <c r="G276" s="668"/>
      <c r="H276" s="272" t="s">
        <v>1210</v>
      </c>
      <c r="I276" s="272"/>
      <c r="J276" s="272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  <c r="AA276" s="669">
        <f>UnObr4!D251</f>
        <v>0</v>
      </c>
      <c r="AB276" s="670"/>
      <c r="AC276" s="670"/>
      <c r="AD276" s="670"/>
      <c r="AE276" s="670"/>
      <c r="AF276" s="670"/>
      <c r="AG276" s="670"/>
      <c r="AH276" s="670"/>
      <c r="AI276" s="670"/>
      <c r="AJ276" s="669">
        <f>UnObr4!E251</f>
        <v>0</v>
      </c>
      <c r="AK276" s="670"/>
      <c r="AL276" s="670"/>
      <c r="AM276" s="670"/>
      <c r="AN276" s="670"/>
      <c r="AO276" s="670"/>
      <c r="AP276" s="670"/>
      <c r="AQ276" s="670"/>
      <c r="AR276" s="671"/>
      <c r="AU276" s="435"/>
    </row>
    <row r="277" spans="1:47">
      <c r="A277" s="672">
        <v>4250</v>
      </c>
      <c r="B277" s="673"/>
      <c r="C277" s="673"/>
      <c r="D277" s="674">
        <v>434100</v>
      </c>
      <c r="E277" s="674"/>
      <c r="F277" s="674"/>
      <c r="G277" s="674"/>
      <c r="H277" s="276" t="s">
        <v>818</v>
      </c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  <c r="Z277" s="276"/>
      <c r="AA277" s="669">
        <f>UnObr4!D252</f>
        <v>0</v>
      </c>
      <c r="AB277" s="670"/>
      <c r="AC277" s="670"/>
      <c r="AD277" s="670"/>
      <c r="AE277" s="670"/>
      <c r="AF277" s="670"/>
      <c r="AG277" s="670"/>
      <c r="AH277" s="670"/>
      <c r="AI277" s="670"/>
      <c r="AJ277" s="669">
        <f>UnObr4!E252</f>
        <v>0</v>
      </c>
      <c r="AK277" s="670"/>
      <c r="AL277" s="670"/>
      <c r="AM277" s="670"/>
      <c r="AN277" s="670"/>
      <c r="AO277" s="670"/>
      <c r="AP277" s="670"/>
      <c r="AQ277" s="670"/>
      <c r="AR277" s="671"/>
    </row>
    <row r="278" spans="1:47">
      <c r="A278" s="672">
        <v>4251</v>
      </c>
      <c r="B278" s="673"/>
      <c r="C278" s="673"/>
      <c r="D278" s="674">
        <v>434200</v>
      </c>
      <c r="E278" s="674"/>
      <c r="F278" s="674"/>
      <c r="G278" s="674"/>
      <c r="H278" s="276" t="s">
        <v>640</v>
      </c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  <c r="Z278" s="276"/>
      <c r="AA278" s="669">
        <f>UnObr4!D253</f>
        <v>0</v>
      </c>
      <c r="AB278" s="670"/>
      <c r="AC278" s="670"/>
      <c r="AD278" s="670"/>
      <c r="AE278" s="670"/>
      <c r="AF278" s="670"/>
      <c r="AG278" s="670"/>
      <c r="AH278" s="670"/>
      <c r="AI278" s="670"/>
      <c r="AJ278" s="669">
        <f>UnObr4!E253</f>
        <v>0</v>
      </c>
      <c r="AK278" s="670"/>
      <c r="AL278" s="670"/>
      <c r="AM278" s="670"/>
      <c r="AN278" s="670"/>
      <c r="AO278" s="670"/>
      <c r="AP278" s="670"/>
      <c r="AQ278" s="670"/>
      <c r="AR278" s="671"/>
    </row>
    <row r="279" spans="1:47">
      <c r="A279" s="672">
        <v>4252</v>
      </c>
      <c r="B279" s="673"/>
      <c r="C279" s="673"/>
      <c r="D279" s="674">
        <v>434300</v>
      </c>
      <c r="E279" s="674"/>
      <c r="F279" s="674"/>
      <c r="G279" s="674"/>
      <c r="H279" s="276" t="s">
        <v>641</v>
      </c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  <c r="Z279" s="276"/>
      <c r="AA279" s="669">
        <f>UnObr4!D254</f>
        <v>0</v>
      </c>
      <c r="AB279" s="670"/>
      <c r="AC279" s="670"/>
      <c r="AD279" s="670"/>
      <c r="AE279" s="670"/>
      <c r="AF279" s="670"/>
      <c r="AG279" s="670"/>
      <c r="AH279" s="670"/>
      <c r="AI279" s="670"/>
      <c r="AJ279" s="669">
        <f>UnObr4!E254</f>
        <v>0</v>
      </c>
      <c r="AK279" s="670"/>
      <c r="AL279" s="670"/>
      <c r="AM279" s="670"/>
      <c r="AN279" s="670"/>
      <c r="AO279" s="670"/>
      <c r="AP279" s="670"/>
      <c r="AQ279" s="670"/>
      <c r="AR279" s="671"/>
    </row>
    <row r="280" spans="1:47" ht="24" customHeight="1">
      <c r="A280" s="675">
        <v>4253</v>
      </c>
      <c r="B280" s="676"/>
      <c r="C280" s="676"/>
      <c r="D280" s="668">
        <v>435000</v>
      </c>
      <c r="E280" s="668"/>
      <c r="F280" s="668"/>
      <c r="G280" s="668"/>
      <c r="H280" s="272" t="s">
        <v>1211</v>
      </c>
      <c r="I280" s="272"/>
      <c r="J280" s="272"/>
      <c r="K280" s="272"/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V280" s="272"/>
      <c r="W280" s="272"/>
      <c r="X280" s="272"/>
      <c r="Y280" s="272"/>
      <c r="Z280" s="272"/>
      <c r="AA280" s="669">
        <f>UnObr4!D255</f>
        <v>0</v>
      </c>
      <c r="AB280" s="670"/>
      <c r="AC280" s="670"/>
      <c r="AD280" s="670"/>
      <c r="AE280" s="670"/>
      <c r="AF280" s="670"/>
      <c r="AG280" s="670"/>
      <c r="AH280" s="670"/>
      <c r="AI280" s="670"/>
      <c r="AJ280" s="669">
        <f>UnObr4!E255</f>
        <v>0</v>
      </c>
      <c r="AK280" s="670"/>
      <c r="AL280" s="670"/>
      <c r="AM280" s="670"/>
      <c r="AN280" s="670"/>
      <c r="AO280" s="670"/>
      <c r="AP280" s="670"/>
      <c r="AQ280" s="670"/>
      <c r="AR280" s="671"/>
      <c r="AU280" s="435"/>
    </row>
    <row r="281" spans="1:47">
      <c r="A281" s="672">
        <v>4254</v>
      </c>
      <c r="B281" s="673"/>
      <c r="C281" s="673"/>
      <c r="D281" s="674">
        <v>435100</v>
      </c>
      <c r="E281" s="674"/>
      <c r="F281" s="674"/>
      <c r="G281" s="674"/>
      <c r="H281" s="276" t="s">
        <v>643</v>
      </c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  <c r="Z281" s="276"/>
      <c r="AA281" s="669">
        <f>UnObr4!D256</f>
        <v>0</v>
      </c>
      <c r="AB281" s="670"/>
      <c r="AC281" s="670"/>
      <c r="AD281" s="670"/>
      <c r="AE281" s="670"/>
      <c r="AF281" s="670"/>
      <c r="AG281" s="670"/>
      <c r="AH281" s="670"/>
      <c r="AI281" s="670"/>
      <c r="AJ281" s="669">
        <f>UnObr4!E256</f>
        <v>0</v>
      </c>
      <c r="AK281" s="670"/>
      <c r="AL281" s="670"/>
      <c r="AM281" s="670"/>
      <c r="AN281" s="670"/>
      <c r="AO281" s="670"/>
      <c r="AP281" s="670"/>
      <c r="AQ281" s="670"/>
      <c r="AR281" s="671"/>
    </row>
    <row r="282" spans="1:47" ht="24" customHeight="1">
      <c r="A282" s="675">
        <v>4255</v>
      </c>
      <c r="B282" s="676"/>
      <c r="C282" s="676"/>
      <c r="D282" s="668">
        <v>440000</v>
      </c>
      <c r="E282" s="668"/>
      <c r="F282" s="668"/>
      <c r="G282" s="668"/>
      <c r="H282" s="272" t="s">
        <v>1080</v>
      </c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  <c r="X282" s="272"/>
      <c r="Y282" s="272"/>
      <c r="Z282" s="272"/>
      <c r="AA282" s="669">
        <f>UnObr4!D257</f>
        <v>0</v>
      </c>
      <c r="AB282" s="670"/>
      <c r="AC282" s="670"/>
      <c r="AD282" s="670"/>
      <c r="AE282" s="670"/>
      <c r="AF282" s="670"/>
      <c r="AG282" s="670"/>
      <c r="AH282" s="670"/>
      <c r="AI282" s="670"/>
      <c r="AJ282" s="669">
        <f>UnObr4!E257</f>
        <v>0</v>
      </c>
      <c r="AK282" s="670"/>
      <c r="AL282" s="670"/>
      <c r="AM282" s="670"/>
      <c r="AN282" s="670"/>
      <c r="AO282" s="670"/>
      <c r="AP282" s="670"/>
      <c r="AQ282" s="670"/>
      <c r="AR282" s="671"/>
      <c r="AU282" s="435"/>
    </row>
    <row r="283" spans="1:47">
      <c r="A283" s="675">
        <v>4256</v>
      </c>
      <c r="B283" s="676"/>
      <c r="C283" s="676"/>
      <c r="D283" s="668">
        <v>441000</v>
      </c>
      <c r="E283" s="668"/>
      <c r="F283" s="668"/>
      <c r="G283" s="668"/>
      <c r="H283" s="272" t="s">
        <v>1079</v>
      </c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  <c r="X283" s="272"/>
      <c r="Y283" s="272"/>
      <c r="Z283" s="272"/>
      <c r="AA283" s="669">
        <f>UnObr4!D258</f>
        <v>0</v>
      </c>
      <c r="AB283" s="670"/>
      <c r="AC283" s="670"/>
      <c r="AD283" s="670"/>
      <c r="AE283" s="670"/>
      <c r="AF283" s="670"/>
      <c r="AG283" s="670"/>
      <c r="AH283" s="670"/>
      <c r="AI283" s="670"/>
      <c r="AJ283" s="669">
        <f>UnObr4!E258</f>
        <v>0</v>
      </c>
      <c r="AK283" s="670"/>
      <c r="AL283" s="670"/>
      <c r="AM283" s="670"/>
      <c r="AN283" s="670"/>
      <c r="AO283" s="670"/>
      <c r="AP283" s="670"/>
      <c r="AQ283" s="670"/>
      <c r="AR283" s="671"/>
      <c r="AU283" s="435"/>
    </row>
    <row r="284" spans="1:47">
      <c r="A284" s="672">
        <v>4257</v>
      </c>
      <c r="B284" s="673"/>
      <c r="C284" s="673"/>
      <c r="D284" s="674">
        <v>441100</v>
      </c>
      <c r="E284" s="674"/>
      <c r="F284" s="674"/>
      <c r="G284" s="674"/>
      <c r="H284" s="276" t="s">
        <v>646</v>
      </c>
      <c r="I284" s="276"/>
      <c r="J284" s="276"/>
      <c r="K284" s="276"/>
      <c r="L284" s="276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276"/>
      <c r="X284" s="276"/>
      <c r="Y284" s="276"/>
      <c r="Z284" s="276"/>
      <c r="AA284" s="669">
        <f>UnObr4!D259</f>
        <v>0</v>
      </c>
      <c r="AB284" s="670"/>
      <c r="AC284" s="670"/>
      <c r="AD284" s="670"/>
      <c r="AE284" s="670"/>
      <c r="AF284" s="670"/>
      <c r="AG284" s="670"/>
      <c r="AH284" s="670"/>
      <c r="AI284" s="670"/>
      <c r="AJ284" s="669">
        <f>UnObr4!E259</f>
        <v>0</v>
      </c>
      <c r="AK284" s="670"/>
      <c r="AL284" s="670"/>
      <c r="AM284" s="670"/>
      <c r="AN284" s="670"/>
      <c r="AO284" s="670"/>
      <c r="AP284" s="670"/>
      <c r="AQ284" s="670"/>
      <c r="AR284" s="671"/>
    </row>
    <row r="285" spans="1:47">
      <c r="A285" s="672">
        <v>4258</v>
      </c>
      <c r="B285" s="673"/>
      <c r="C285" s="673"/>
      <c r="D285" s="674">
        <v>441200</v>
      </c>
      <c r="E285" s="674"/>
      <c r="F285" s="674"/>
      <c r="G285" s="674"/>
      <c r="H285" s="276" t="s">
        <v>647</v>
      </c>
      <c r="I285" s="276"/>
      <c r="J285" s="276"/>
      <c r="K285" s="276"/>
      <c r="L285" s="276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276"/>
      <c r="X285" s="276"/>
      <c r="Y285" s="276"/>
      <c r="Z285" s="276"/>
      <c r="AA285" s="669">
        <f>UnObr4!D260</f>
        <v>0</v>
      </c>
      <c r="AB285" s="670"/>
      <c r="AC285" s="670"/>
      <c r="AD285" s="670"/>
      <c r="AE285" s="670"/>
      <c r="AF285" s="670"/>
      <c r="AG285" s="670"/>
      <c r="AH285" s="670"/>
      <c r="AI285" s="670"/>
      <c r="AJ285" s="669">
        <f>UnObr4!E260</f>
        <v>0</v>
      </c>
      <c r="AK285" s="670"/>
      <c r="AL285" s="670"/>
      <c r="AM285" s="670"/>
      <c r="AN285" s="670"/>
      <c r="AO285" s="670"/>
      <c r="AP285" s="670"/>
      <c r="AQ285" s="670"/>
      <c r="AR285" s="671"/>
    </row>
    <row r="286" spans="1:47" ht="23.1" customHeight="1">
      <c r="A286" s="672">
        <v>4259</v>
      </c>
      <c r="B286" s="673"/>
      <c r="C286" s="673"/>
      <c r="D286" s="674">
        <v>441300</v>
      </c>
      <c r="E286" s="674"/>
      <c r="F286" s="674"/>
      <c r="G286" s="674"/>
      <c r="H286" s="276" t="s">
        <v>821</v>
      </c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  <c r="Z286" s="276"/>
      <c r="AA286" s="669">
        <f>UnObr4!D261</f>
        <v>0</v>
      </c>
      <c r="AB286" s="670"/>
      <c r="AC286" s="670"/>
      <c r="AD286" s="670"/>
      <c r="AE286" s="670"/>
      <c r="AF286" s="670"/>
      <c r="AG286" s="670"/>
      <c r="AH286" s="670"/>
      <c r="AI286" s="670"/>
      <c r="AJ286" s="669">
        <f>UnObr4!E261</f>
        <v>0</v>
      </c>
      <c r="AK286" s="670"/>
      <c r="AL286" s="670"/>
      <c r="AM286" s="670"/>
      <c r="AN286" s="670"/>
      <c r="AO286" s="670"/>
      <c r="AP286" s="670"/>
      <c r="AQ286" s="670"/>
      <c r="AR286" s="671"/>
    </row>
    <row r="287" spans="1:47">
      <c r="A287" s="672">
        <v>4260</v>
      </c>
      <c r="B287" s="673"/>
      <c r="C287" s="673"/>
      <c r="D287" s="674">
        <v>441400</v>
      </c>
      <c r="E287" s="674"/>
      <c r="F287" s="674"/>
      <c r="G287" s="674"/>
      <c r="H287" s="276" t="s">
        <v>649</v>
      </c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  <c r="Z287" s="276"/>
      <c r="AA287" s="669">
        <f>UnObr4!D262</f>
        <v>0</v>
      </c>
      <c r="AB287" s="670"/>
      <c r="AC287" s="670"/>
      <c r="AD287" s="670"/>
      <c r="AE287" s="670"/>
      <c r="AF287" s="670"/>
      <c r="AG287" s="670"/>
      <c r="AH287" s="670"/>
      <c r="AI287" s="670"/>
      <c r="AJ287" s="669">
        <f>UnObr4!E262</f>
        <v>0</v>
      </c>
      <c r="AK287" s="670"/>
      <c r="AL287" s="670"/>
      <c r="AM287" s="670"/>
      <c r="AN287" s="670"/>
      <c r="AO287" s="670"/>
      <c r="AP287" s="670"/>
      <c r="AQ287" s="670"/>
      <c r="AR287" s="671"/>
    </row>
    <row r="288" spans="1:47">
      <c r="A288" s="672">
        <v>4261</v>
      </c>
      <c r="B288" s="673"/>
      <c r="C288" s="673"/>
      <c r="D288" s="674">
        <v>441500</v>
      </c>
      <c r="E288" s="674"/>
      <c r="F288" s="674"/>
      <c r="G288" s="674"/>
      <c r="H288" s="276" t="s">
        <v>650</v>
      </c>
      <c r="I288" s="276"/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276"/>
      <c r="AA288" s="669">
        <f>UnObr4!D263</f>
        <v>0</v>
      </c>
      <c r="AB288" s="670"/>
      <c r="AC288" s="670"/>
      <c r="AD288" s="670"/>
      <c r="AE288" s="670"/>
      <c r="AF288" s="670"/>
      <c r="AG288" s="670"/>
      <c r="AH288" s="670"/>
      <c r="AI288" s="670"/>
      <c r="AJ288" s="669">
        <f>UnObr4!E263</f>
        <v>0</v>
      </c>
      <c r="AK288" s="670"/>
      <c r="AL288" s="670"/>
      <c r="AM288" s="670"/>
      <c r="AN288" s="670"/>
      <c r="AO288" s="670"/>
      <c r="AP288" s="670"/>
      <c r="AQ288" s="670"/>
      <c r="AR288" s="671"/>
    </row>
    <row r="289" spans="1:47">
      <c r="A289" s="672">
        <v>4262</v>
      </c>
      <c r="B289" s="673"/>
      <c r="C289" s="673"/>
      <c r="D289" s="674">
        <v>441600</v>
      </c>
      <c r="E289" s="674"/>
      <c r="F289" s="674"/>
      <c r="G289" s="674"/>
      <c r="H289" s="276" t="s">
        <v>651</v>
      </c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  <c r="Z289" s="276"/>
      <c r="AA289" s="669">
        <f>UnObr4!D264</f>
        <v>0</v>
      </c>
      <c r="AB289" s="670"/>
      <c r="AC289" s="670"/>
      <c r="AD289" s="670"/>
      <c r="AE289" s="670"/>
      <c r="AF289" s="670"/>
      <c r="AG289" s="670"/>
      <c r="AH289" s="670"/>
      <c r="AI289" s="670"/>
      <c r="AJ289" s="669">
        <f>UnObr4!E264</f>
        <v>0</v>
      </c>
      <c r="AK289" s="670"/>
      <c r="AL289" s="670"/>
      <c r="AM289" s="670"/>
      <c r="AN289" s="670"/>
      <c r="AO289" s="670"/>
      <c r="AP289" s="670"/>
      <c r="AQ289" s="670"/>
      <c r="AR289" s="671"/>
    </row>
    <row r="290" spans="1:47">
      <c r="A290" s="672">
        <v>4263</v>
      </c>
      <c r="B290" s="673"/>
      <c r="C290" s="673"/>
      <c r="D290" s="674">
        <v>441700</v>
      </c>
      <c r="E290" s="674"/>
      <c r="F290" s="674"/>
      <c r="G290" s="674"/>
      <c r="H290" s="276" t="s">
        <v>652</v>
      </c>
      <c r="I290" s="276"/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  <c r="Z290" s="276"/>
      <c r="AA290" s="669">
        <f>UnObr4!D265</f>
        <v>0</v>
      </c>
      <c r="AB290" s="670"/>
      <c r="AC290" s="670"/>
      <c r="AD290" s="670"/>
      <c r="AE290" s="670"/>
      <c r="AF290" s="670"/>
      <c r="AG290" s="670"/>
      <c r="AH290" s="670"/>
      <c r="AI290" s="670"/>
      <c r="AJ290" s="669">
        <f>UnObr4!E265</f>
        <v>0</v>
      </c>
      <c r="AK290" s="670"/>
      <c r="AL290" s="670"/>
      <c r="AM290" s="670"/>
      <c r="AN290" s="670"/>
      <c r="AO290" s="670"/>
      <c r="AP290" s="670"/>
      <c r="AQ290" s="670"/>
      <c r="AR290" s="671"/>
    </row>
    <row r="291" spans="1:47">
      <c r="A291" s="672">
        <v>4264</v>
      </c>
      <c r="B291" s="673"/>
      <c r="C291" s="673"/>
      <c r="D291" s="674">
        <v>441800</v>
      </c>
      <c r="E291" s="674"/>
      <c r="F291" s="674"/>
      <c r="G291" s="674"/>
      <c r="H291" s="276" t="s">
        <v>653</v>
      </c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  <c r="Z291" s="276"/>
      <c r="AA291" s="669">
        <f>UnObr4!D266</f>
        <v>0</v>
      </c>
      <c r="AB291" s="670"/>
      <c r="AC291" s="670"/>
      <c r="AD291" s="670"/>
      <c r="AE291" s="670"/>
      <c r="AF291" s="670"/>
      <c r="AG291" s="670"/>
      <c r="AH291" s="670"/>
      <c r="AI291" s="670"/>
      <c r="AJ291" s="669">
        <f>UnObr4!E266</f>
        <v>0</v>
      </c>
      <c r="AK291" s="670"/>
      <c r="AL291" s="670"/>
      <c r="AM291" s="670"/>
      <c r="AN291" s="670"/>
      <c r="AO291" s="670"/>
      <c r="AP291" s="670"/>
      <c r="AQ291" s="670"/>
      <c r="AR291" s="671"/>
    </row>
    <row r="292" spans="1:47">
      <c r="A292" s="672">
        <v>4265</v>
      </c>
      <c r="B292" s="673"/>
      <c r="C292" s="673"/>
      <c r="D292" s="674">
        <v>441900</v>
      </c>
      <c r="E292" s="674"/>
      <c r="F292" s="674"/>
      <c r="G292" s="674"/>
      <c r="H292" s="276" t="s">
        <v>505</v>
      </c>
      <c r="I292" s="276"/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  <c r="Z292" s="276"/>
      <c r="AA292" s="669">
        <f>UnObr4!D267</f>
        <v>0</v>
      </c>
      <c r="AB292" s="670"/>
      <c r="AC292" s="670"/>
      <c r="AD292" s="670"/>
      <c r="AE292" s="670"/>
      <c r="AF292" s="670"/>
      <c r="AG292" s="670"/>
      <c r="AH292" s="670"/>
      <c r="AI292" s="670"/>
      <c r="AJ292" s="669">
        <f>UnObr4!E267</f>
        <v>0</v>
      </c>
      <c r="AK292" s="670"/>
      <c r="AL292" s="670"/>
      <c r="AM292" s="670"/>
      <c r="AN292" s="670"/>
      <c r="AO292" s="670"/>
      <c r="AP292" s="670"/>
      <c r="AQ292" s="670"/>
      <c r="AR292" s="671"/>
    </row>
    <row r="293" spans="1:47">
      <c r="A293" s="675">
        <v>4266</v>
      </c>
      <c r="B293" s="676"/>
      <c r="C293" s="676"/>
      <c r="D293" s="668">
        <v>442000</v>
      </c>
      <c r="E293" s="668"/>
      <c r="F293" s="668"/>
      <c r="G293" s="668"/>
      <c r="H293" s="272" t="s">
        <v>1078</v>
      </c>
      <c r="I293" s="272"/>
      <c r="J293" s="272"/>
      <c r="K293" s="272"/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/>
      <c r="X293" s="272"/>
      <c r="Y293" s="272"/>
      <c r="Z293" s="272"/>
      <c r="AA293" s="669">
        <f>UnObr4!D268</f>
        <v>0</v>
      </c>
      <c r="AB293" s="670"/>
      <c r="AC293" s="670"/>
      <c r="AD293" s="670"/>
      <c r="AE293" s="670"/>
      <c r="AF293" s="670"/>
      <c r="AG293" s="670"/>
      <c r="AH293" s="670"/>
      <c r="AI293" s="670"/>
      <c r="AJ293" s="669">
        <f>UnObr4!E268</f>
        <v>0</v>
      </c>
      <c r="AK293" s="670"/>
      <c r="AL293" s="670"/>
      <c r="AM293" s="670"/>
      <c r="AN293" s="670"/>
      <c r="AO293" s="670"/>
      <c r="AP293" s="670"/>
      <c r="AQ293" s="670"/>
      <c r="AR293" s="671"/>
      <c r="AU293" s="435"/>
    </row>
    <row r="294" spans="1:47" ht="23.1" customHeight="1">
      <c r="A294" s="672">
        <v>4267</v>
      </c>
      <c r="B294" s="673"/>
      <c r="C294" s="673"/>
      <c r="D294" s="674">
        <v>442100</v>
      </c>
      <c r="E294" s="674"/>
      <c r="F294" s="674"/>
      <c r="G294" s="674"/>
      <c r="H294" s="276" t="s">
        <v>655</v>
      </c>
      <c r="I294" s="276"/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276"/>
      <c r="X294" s="276"/>
      <c r="Y294" s="276"/>
      <c r="Z294" s="276"/>
      <c r="AA294" s="669">
        <f>UnObr4!D269</f>
        <v>0</v>
      </c>
      <c r="AB294" s="670"/>
      <c r="AC294" s="670"/>
      <c r="AD294" s="670"/>
      <c r="AE294" s="670"/>
      <c r="AF294" s="670"/>
      <c r="AG294" s="670"/>
      <c r="AH294" s="670"/>
      <c r="AI294" s="670"/>
      <c r="AJ294" s="669">
        <f>UnObr4!E269</f>
        <v>0</v>
      </c>
      <c r="AK294" s="670"/>
      <c r="AL294" s="670"/>
      <c r="AM294" s="670"/>
      <c r="AN294" s="670"/>
      <c r="AO294" s="670"/>
      <c r="AP294" s="670"/>
      <c r="AQ294" s="670"/>
      <c r="AR294" s="671"/>
    </row>
    <row r="295" spans="1:47">
      <c r="A295" s="672">
        <v>4268</v>
      </c>
      <c r="B295" s="673"/>
      <c r="C295" s="673"/>
      <c r="D295" s="674">
        <v>442200</v>
      </c>
      <c r="E295" s="674"/>
      <c r="F295" s="674"/>
      <c r="G295" s="674"/>
      <c r="H295" s="276" t="s">
        <v>656</v>
      </c>
      <c r="I295" s="276"/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  <c r="Z295" s="276"/>
      <c r="AA295" s="669">
        <f>UnObr4!D270</f>
        <v>0</v>
      </c>
      <c r="AB295" s="670"/>
      <c r="AC295" s="670"/>
      <c r="AD295" s="670"/>
      <c r="AE295" s="670"/>
      <c r="AF295" s="670"/>
      <c r="AG295" s="670"/>
      <c r="AH295" s="670"/>
      <c r="AI295" s="670"/>
      <c r="AJ295" s="669">
        <f>UnObr4!E270</f>
        <v>0</v>
      </c>
      <c r="AK295" s="670"/>
      <c r="AL295" s="670"/>
      <c r="AM295" s="670"/>
      <c r="AN295" s="670"/>
      <c r="AO295" s="670"/>
      <c r="AP295" s="670"/>
      <c r="AQ295" s="670"/>
      <c r="AR295" s="671"/>
    </row>
    <row r="296" spans="1:47">
      <c r="A296" s="672">
        <v>4269</v>
      </c>
      <c r="B296" s="673"/>
      <c r="C296" s="673"/>
      <c r="D296" s="674">
        <v>442300</v>
      </c>
      <c r="E296" s="674"/>
      <c r="F296" s="674"/>
      <c r="G296" s="674"/>
      <c r="H296" s="276" t="s">
        <v>657</v>
      </c>
      <c r="I296" s="276"/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  <c r="Z296" s="276"/>
      <c r="AA296" s="669">
        <f>UnObr4!D271</f>
        <v>0</v>
      </c>
      <c r="AB296" s="670"/>
      <c r="AC296" s="670"/>
      <c r="AD296" s="670"/>
      <c r="AE296" s="670"/>
      <c r="AF296" s="670"/>
      <c r="AG296" s="670"/>
      <c r="AH296" s="670"/>
      <c r="AI296" s="670"/>
      <c r="AJ296" s="669">
        <f>UnObr4!E271</f>
        <v>0</v>
      </c>
      <c r="AK296" s="670"/>
      <c r="AL296" s="670"/>
      <c r="AM296" s="670"/>
      <c r="AN296" s="670"/>
      <c r="AO296" s="670"/>
      <c r="AP296" s="670"/>
      <c r="AQ296" s="670"/>
      <c r="AR296" s="671"/>
    </row>
    <row r="297" spans="1:47">
      <c r="A297" s="672">
        <v>4270</v>
      </c>
      <c r="B297" s="673"/>
      <c r="C297" s="673"/>
      <c r="D297" s="674">
        <v>442400</v>
      </c>
      <c r="E297" s="674"/>
      <c r="F297" s="674"/>
      <c r="G297" s="674"/>
      <c r="H297" s="276" t="s">
        <v>658</v>
      </c>
      <c r="I297" s="276"/>
      <c r="J297" s="276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276"/>
      <c r="X297" s="276"/>
      <c r="Y297" s="276"/>
      <c r="Z297" s="276"/>
      <c r="AA297" s="669">
        <f>UnObr4!D272</f>
        <v>0</v>
      </c>
      <c r="AB297" s="670"/>
      <c r="AC297" s="670"/>
      <c r="AD297" s="670"/>
      <c r="AE297" s="670"/>
      <c r="AF297" s="670"/>
      <c r="AG297" s="670"/>
      <c r="AH297" s="670"/>
      <c r="AI297" s="670"/>
      <c r="AJ297" s="669">
        <f>UnObr4!E272</f>
        <v>0</v>
      </c>
      <c r="AK297" s="670"/>
      <c r="AL297" s="670"/>
      <c r="AM297" s="670"/>
      <c r="AN297" s="670"/>
      <c r="AO297" s="670"/>
      <c r="AP297" s="670"/>
      <c r="AQ297" s="670"/>
      <c r="AR297" s="671"/>
    </row>
    <row r="298" spans="1:47">
      <c r="A298" s="672">
        <v>4271</v>
      </c>
      <c r="B298" s="673"/>
      <c r="C298" s="673"/>
      <c r="D298" s="674">
        <v>442500</v>
      </c>
      <c r="E298" s="674"/>
      <c r="F298" s="674"/>
      <c r="G298" s="674"/>
      <c r="H298" s="276" t="s">
        <v>659</v>
      </c>
      <c r="I298" s="276"/>
      <c r="J298" s="276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276"/>
      <c r="X298" s="276"/>
      <c r="Y298" s="276"/>
      <c r="Z298" s="276"/>
      <c r="AA298" s="669">
        <f>UnObr4!D273</f>
        <v>0</v>
      </c>
      <c r="AB298" s="670"/>
      <c r="AC298" s="670"/>
      <c r="AD298" s="670"/>
      <c r="AE298" s="670"/>
      <c r="AF298" s="670"/>
      <c r="AG298" s="670"/>
      <c r="AH298" s="670"/>
      <c r="AI298" s="670"/>
      <c r="AJ298" s="669">
        <f>UnObr4!E273</f>
        <v>0</v>
      </c>
      <c r="AK298" s="670"/>
      <c r="AL298" s="670"/>
      <c r="AM298" s="670"/>
      <c r="AN298" s="670"/>
      <c r="AO298" s="670"/>
      <c r="AP298" s="670"/>
      <c r="AQ298" s="670"/>
      <c r="AR298" s="671"/>
    </row>
    <row r="299" spans="1:47">
      <c r="A299" s="672">
        <v>4272</v>
      </c>
      <c r="B299" s="673"/>
      <c r="C299" s="673"/>
      <c r="D299" s="674">
        <v>442600</v>
      </c>
      <c r="E299" s="674"/>
      <c r="F299" s="674"/>
      <c r="G299" s="674"/>
      <c r="H299" s="276" t="s">
        <v>660</v>
      </c>
      <c r="I299" s="276"/>
      <c r="J299" s="276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  <c r="Z299" s="276"/>
      <c r="AA299" s="669">
        <f>UnObr4!D274</f>
        <v>0</v>
      </c>
      <c r="AB299" s="670"/>
      <c r="AC299" s="670"/>
      <c r="AD299" s="670"/>
      <c r="AE299" s="670"/>
      <c r="AF299" s="670"/>
      <c r="AG299" s="670"/>
      <c r="AH299" s="670"/>
      <c r="AI299" s="670"/>
      <c r="AJ299" s="669">
        <f>UnObr4!E274</f>
        <v>0</v>
      </c>
      <c r="AK299" s="670"/>
      <c r="AL299" s="670"/>
      <c r="AM299" s="670"/>
      <c r="AN299" s="670"/>
      <c r="AO299" s="670"/>
      <c r="AP299" s="670"/>
      <c r="AQ299" s="670"/>
      <c r="AR299" s="671"/>
    </row>
    <row r="300" spans="1:47">
      <c r="A300" s="675">
        <v>4273</v>
      </c>
      <c r="B300" s="676"/>
      <c r="C300" s="676"/>
      <c r="D300" s="668">
        <v>443000</v>
      </c>
      <c r="E300" s="668"/>
      <c r="F300" s="668"/>
      <c r="G300" s="668"/>
      <c r="H300" s="272" t="s">
        <v>1077</v>
      </c>
      <c r="I300" s="272"/>
      <c r="J300" s="272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72"/>
      <c r="V300" s="272"/>
      <c r="W300" s="272"/>
      <c r="X300" s="272"/>
      <c r="Y300" s="272"/>
      <c r="Z300" s="272"/>
      <c r="AA300" s="669">
        <f>UnObr4!D275</f>
        <v>0</v>
      </c>
      <c r="AB300" s="670"/>
      <c r="AC300" s="670"/>
      <c r="AD300" s="670"/>
      <c r="AE300" s="670"/>
      <c r="AF300" s="670"/>
      <c r="AG300" s="670"/>
      <c r="AH300" s="670"/>
      <c r="AI300" s="670"/>
      <c r="AJ300" s="669">
        <f>UnObr4!E275</f>
        <v>0</v>
      </c>
      <c r="AK300" s="670"/>
      <c r="AL300" s="670"/>
      <c r="AM300" s="670"/>
      <c r="AN300" s="670"/>
      <c r="AO300" s="670"/>
      <c r="AP300" s="670"/>
      <c r="AQ300" s="670"/>
      <c r="AR300" s="671"/>
      <c r="AU300" s="435"/>
    </row>
    <row r="301" spans="1:47">
      <c r="A301" s="672">
        <v>4274</v>
      </c>
      <c r="B301" s="673"/>
      <c r="C301" s="673"/>
      <c r="D301" s="674">
        <v>443100</v>
      </c>
      <c r="E301" s="674"/>
      <c r="F301" s="674"/>
      <c r="G301" s="674"/>
      <c r="H301" s="276" t="s">
        <v>662</v>
      </c>
      <c r="I301" s="276"/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  <c r="Z301" s="276"/>
      <c r="AA301" s="669">
        <f>UnObr4!D276</f>
        <v>0</v>
      </c>
      <c r="AB301" s="670"/>
      <c r="AC301" s="670"/>
      <c r="AD301" s="670"/>
      <c r="AE301" s="670"/>
      <c r="AF301" s="670"/>
      <c r="AG301" s="670"/>
      <c r="AH301" s="670"/>
      <c r="AI301" s="670"/>
      <c r="AJ301" s="669">
        <f>UnObr4!E276</f>
        <v>0</v>
      </c>
      <c r="AK301" s="670"/>
      <c r="AL301" s="670"/>
      <c r="AM301" s="670"/>
      <c r="AN301" s="670"/>
      <c r="AO301" s="670"/>
      <c r="AP301" s="670"/>
      <c r="AQ301" s="670"/>
      <c r="AR301" s="671"/>
    </row>
    <row r="302" spans="1:47" ht="24" customHeight="1">
      <c r="A302" s="675">
        <v>4275</v>
      </c>
      <c r="B302" s="676"/>
      <c r="C302" s="676"/>
      <c r="D302" s="668">
        <v>444000</v>
      </c>
      <c r="E302" s="668"/>
      <c r="F302" s="668"/>
      <c r="G302" s="668"/>
      <c r="H302" s="272" t="s">
        <v>1212</v>
      </c>
      <c r="I302" s="272"/>
      <c r="J302" s="272"/>
      <c r="K302" s="272"/>
      <c r="L302" s="272"/>
      <c r="M302" s="272"/>
      <c r="N302" s="272"/>
      <c r="O302" s="272"/>
      <c r="P302" s="272"/>
      <c r="Q302" s="272"/>
      <c r="R302" s="272"/>
      <c r="S302" s="272"/>
      <c r="T302" s="272"/>
      <c r="U302" s="272"/>
      <c r="V302" s="272"/>
      <c r="W302" s="272"/>
      <c r="X302" s="272"/>
      <c r="Y302" s="272"/>
      <c r="Z302" s="272"/>
      <c r="AA302" s="669">
        <f>UnObr4!D277</f>
        <v>0</v>
      </c>
      <c r="AB302" s="670"/>
      <c r="AC302" s="670"/>
      <c r="AD302" s="670"/>
      <c r="AE302" s="670"/>
      <c r="AF302" s="670"/>
      <c r="AG302" s="670"/>
      <c r="AH302" s="670"/>
      <c r="AI302" s="670"/>
      <c r="AJ302" s="669">
        <f>UnObr4!E277</f>
        <v>0</v>
      </c>
      <c r="AK302" s="670"/>
      <c r="AL302" s="670"/>
      <c r="AM302" s="670"/>
      <c r="AN302" s="670"/>
      <c r="AO302" s="670"/>
      <c r="AP302" s="670"/>
      <c r="AQ302" s="670"/>
      <c r="AR302" s="671"/>
      <c r="AU302" s="435"/>
    </row>
    <row r="303" spans="1:47">
      <c r="A303" s="672">
        <v>4276</v>
      </c>
      <c r="B303" s="673"/>
      <c r="C303" s="673"/>
      <c r="D303" s="674">
        <v>444100</v>
      </c>
      <c r="E303" s="674"/>
      <c r="F303" s="674"/>
      <c r="G303" s="674"/>
      <c r="H303" s="276" t="s">
        <v>664</v>
      </c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76"/>
      <c r="X303" s="276"/>
      <c r="Y303" s="276"/>
      <c r="Z303" s="276"/>
      <c r="AA303" s="669">
        <f>UnObr4!D278</f>
        <v>0</v>
      </c>
      <c r="AB303" s="670"/>
      <c r="AC303" s="670"/>
      <c r="AD303" s="670"/>
      <c r="AE303" s="670"/>
      <c r="AF303" s="670"/>
      <c r="AG303" s="670"/>
      <c r="AH303" s="670"/>
      <c r="AI303" s="670"/>
      <c r="AJ303" s="669">
        <f>UnObr4!E278</f>
        <v>0</v>
      </c>
      <c r="AK303" s="670"/>
      <c r="AL303" s="670"/>
      <c r="AM303" s="670"/>
      <c r="AN303" s="670"/>
      <c r="AO303" s="670"/>
      <c r="AP303" s="670"/>
      <c r="AQ303" s="670"/>
      <c r="AR303" s="671"/>
    </row>
    <row r="304" spans="1:47">
      <c r="A304" s="672">
        <v>4277</v>
      </c>
      <c r="B304" s="673"/>
      <c r="C304" s="673"/>
      <c r="D304" s="674">
        <v>444200</v>
      </c>
      <c r="E304" s="674"/>
      <c r="F304" s="674"/>
      <c r="G304" s="674"/>
      <c r="H304" s="276" t="s">
        <v>665</v>
      </c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6"/>
      <c r="Y304" s="276"/>
      <c r="Z304" s="276"/>
      <c r="AA304" s="669">
        <f>UnObr4!D279</f>
        <v>0</v>
      </c>
      <c r="AB304" s="670"/>
      <c r="AC304" s="670"/>
      <c r="AD304" s="670"/>
      <c r="AE304" s="670"/>
      <c r="AF304" s="670"/>
      <c r="AG304" s="670"/>
      <c r="AH304" s="670"/>
      <c r="AI304" s="670"/>
      <c r="AJ304" s="669">
        <f>UnObr4!E279</f>
        <v>0</v>
      </c>
      <c r="AK304" s="670"/>
      <c r="AL304" s="670"/>
      <c r="AM304" s="670"/>
      <c r="AN304" s="670"/>
      <c r="AO304" s="670"/>
      <c r="AP304" s="670"/>
      <c r="AQ304" s="670"/>
      <c r="AR304" s="671"/>
    </row>
    <row r="305" spans="1:47">
      <c r="A305" s="672">
        <v>4278</v>
      </c>
      <c r="B305" s="673"/>
      <c r="C305" s="673"/>
      <c r="D305" s="674">
        <v>444300</v>
      </c>
      <c r="E305" s="674"/>
      <c r="F305" s="674"/>
      <c r="G305" s="674"/>
      <c r="H305" s="276" t="s">
        <v>666</v>
      </c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276"/>
      <c r="AA305" s="669">
        <f>UnObr4!D280</f>
        <v>0</v>
      </c>
      <c r="AB305" s="670"/>
      <c r="AC305" s="670"/>
      <c r="AD305" s="670"/>
      <c r="AE305" s="670"/>
      <c r="AF305" s="670"/>
      <c r="AG305" s="670"/>
      <c r="AH305" s="670"/>
      <c r="AI305" s="670"/>
      <c r="AJ305" s="669">
        <f>UnObr4!E280</f>
        <v>0</v>
      </c>
      <c r="AK305" s="670"/>
      <c r="AL305" s="670"/>
      <c r="AM305" s="670"/>
      <c r="AN305" s="670"/>
      <c r="AO305" s="670"/>
      <c r="AP305" s="670"/>
      <c r="AQ305" s="670"/>
      <c r="AR305" s="671"/>
    </row>
    <row r="306" spans="1:47">
      <c r="A306" s="675">
        <v>4279</v>
      </c>
      <c r="B306" s="676"/>
      <c r="C306" s="676"/>
      <c r="D306" s="668">
        <v>450000</v>
      </c>
      <c r="E306" s="668"/>
      <c r="F306" s="668"/>
      <c r="G306" s="668"/>
      <c r="H306" s="272" t="s">
        <v>1075</v>
      </c>
      <c r="I306" s="272"/>
      <c r="J306" s="272"/>
      <c r="K306" s="272"/>
      <c r="L306" s="272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/>
      <c r="X306" s="272"/>
      <c r="Y306" s="272"/>
      <c r="Z306" s="272"/>
      <c r="AA306" s="669">
        <f>UnObr4!D281</f>
        <v>0</v>
      </c>
      <c r="AB306" s="670"/>
      <c r="AC306" s="670"/>
      <c r="AD306" s="670"/>
      <c r="AE306" s="670"/>
      <c r="AF306" s="670"/>
      <c r="AG306" s="670"/>
      <c r="AH306" s="670"/>
      <c r="AI306" s="670"/>
      <c r="AJ306" s="669">
        <f>UnObr4!E281</f>
        <v>0</v>
      </c>
      <c r="AK306" s="670"/>
      <c r="AL306" s="670"/>
      <c r="AM306" s="670"/>
      <c r="AN306" s="670"/>
      <c r="AO306" s="670"/>
      <c r="AP306" s="670"/>
      <c r="AQ306" s="670"/>
      <c r="AR306" s="671"/>
      <c r="AU306" s="435"/>
    </row>
    <row r="307" spans="1:47" ht="33" customHeight="1">
      <c r="A307" s="675">
        <v>4280</v>
      </c>
      <c r="B307" s="676"/>
      <c r="C307" s="676"/>
      <c r="D307" s="668">
        <v>451000</v>
      </c>
      <c r="E307" s="668"/>
      <c r="F307" s="668"/>
      <c r="G307" s="668"/>
      <c r="H307" s="272" t="s">
        <v>1213</v>
      </c>
      <c r="I307" s="272"/>
      <c r="J307" s="272"/>
      <c r="K307" s="272"/>
      <c r="L307" s="272"/>
      <c r="M307" s="272"/>
      <c r="N307" s="272"/>
      <c r="O307" s="272"/>
      <c r="P307" s="272"/>
      <c r="Q307" s="272"/>
      <c r="R307" s="272"/>
      <c r="S307" s="272"/>
      <c r="T307" s="272"/>
      <c r="U307" s="272"/>
      <c r="V307" s="272"/>
      <c r="W307" s="272"/>
      <c r="X307" s="272"/>
      <c r="Y307" s="272"/>
      <c r="Z307" s="272"/>
      <c r="AA307" s="669">
        <f>UnObr4!D282</f>
        <v>0</v>
      </c>
      <c r="AB307" s="670"/>
      <c r="AC307" s="670"/>
      <c r="AD307" s="670"/>
      <c r="AE307" s="670"/>
      <c r="AF307" s="670"/>
      <c r="AG307" s="670"/>
      <c r="AH307" s="670"/>
      <c r="AI307" s="670"/>
      <c r="AJ307" s="669">
        <f>UnObr4!E282</f>
        <v>0</v>
      </c>
      <c r="AK307" s="670"/>
      <c r="AL307" s="670"/>
      <c r="AM307" s="670"/>
      <c r="AN307" s="670"/>
      <c r="AO307" s="670"/>
      <c r="AP307" s="670"/>
      <c r="AQ307" s="670"/>
      <c r="AR307" s="671"/>
      <c r="AU307" s="435"/>
    </row>
    <row r="308" spans="1:47" ht="23.1" customHeight="1">
      <c r="A308" s="672">
        <v>4281</v>
      </c>
      <c r="B308" s="673"/>
      <c r="C308" s="673"/>
      <c r="D308" s="674">
        <v>451100</v>
      </c>
      <c r="E308" s="674"/>
      <c r="F308" s="674"/>
      <c r="G308" s="674"/>
      <c r="H308" s="276" t="s">
        <v>1214</v>
      </c>
      <c r="I308" s="276"/>
      <c r="J308" s="27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76"/>
      <c r="X308" s="276"/>
      <c r="Y308" s="276"/>
      <c r="Z308" s="276"/>
      <c r="AA308" s="669">
        <f>UnObr4!D283</f>
        <v>0</v>
      </c>
      <c r="AB308" s="670"/>
      <c r="AC308" s="670"/>
      <c r="AD308" s="670"/>
      <c r="AE308" s="670"/>
      <c r="AF308" s="670"/>
      <c r="AG308" s="670"/>
      <c r="AH308" s="670"/>
      <c r="AI308" s="670"/>
      <c r="AJ308" s="669">
        <f>UnObr4!E283</f>
        <v>0</v>
      </c>
      <c r="AK308" s="670"/>
      <c r="AL308" s="670"/>
      <c r="AM308" s="670"/>
      <c r="AN308" s="670"/>
      <c r="AO308" s="670"/>
      <c r="AP308" s="670"/>
      <c r="AQ308" s="670"/>
      <c r="AR308" s="671"/>
    </row>
    <row r="309" spans="1:47" ht="23.1" customHeight="1">
      <c r="A309" s="672">
        <v>4282</v>
      </c>
      <c r="B309" s="673"/>
      <c r="C309" s="673"/>
      <c r="D309" s="674">
        <v>451200</v>
      </c>
      <c r="E309" s="674"/>
      <c r="F309" s="674"/>
      <c r="G309" s="674"/>
      <c r="H309" s="276" t="s">
        <v>824</v>
      </c>
      <c r="I309" s="276"/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276"/>
      <c r="Z309" s="276"/>
      <c r="AA309" s="669">
        <f>UnObr4!D284</f>
        <v>0</v>
      </c>
      <c r="AB309" s="670"/>
      <c r="AC309" s="670"/>
      <c r="AD309" s="670"/>
      <c r="AE309" s="670"/>
      <c r="AF309" s="670"/>
      <c r="AG309" s="670"/>
      <c r="AH309" s="670"/>
      <c r="AI309" s="670"/>
      <c r="AJ309" s="669">
        <f>UnObr4!E284</f>
        <v>0</v>
      </c>
      <c r="AK309" s="670"/>
      <c r="AL309" s="670"/>
      <c r="AM309" s="670"/>
      <c r="AN309" s="670"/>
      <c r="AO309" s="670"/>
      <c r="AP309" s="670"/>
      <c r="AQ309" s="670"/>
      <c r="AR309" s="671"/>
    </row>
    <row r="310" spans="1:47" ht="24" customHeight="1">
      <c r="A310" s="675">
        <v>4283</v>
      </c>
      <c r="B310" s="676"/>
      <c r="C310" s="676"/>
      <c r="D310" s="668">
        <v>452000</v>
      </c>
      <c r="E310" s="668"/>
      <c r="F310" s="668"/>
      <c r="G310" s="668"/>
      <c r="H310" s="272" t="s">
        <v>1073</v>
      </c>
      <c r="I310" s="272"/>
      <c r="J310" s="272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  <c r="X310" s="272"/>
      <c r="Y310" s="272"/>
      <c r="Z310" s="272"/>
      <c r="AA310" s="669">
        <f>UnObr4!D285</f>
        <v>0</v>
      </c>
      <c r="AB310" s="670"/>
      <c r="AC310" s="670"/>
      <c r="AD310" s="670"/>
      <c r="AE310" s="670"/>
      <c r="AF310" s="670"/>
      <c r="AG310" s="670"/>
      <c r="AH310" s="670"/>
      <c r="AI310" s="670"/>
      <c r="AJ310" s="669">
        <f>UnObr4!E285</f>
        <v>0</v>
      </c>
      <c r="AK310" s="670"/>
      <c r="AL310" s="670"/>
      <c r="AM310" s="670"/>
      <c r="AN310" s="670"/>
      <c r="AO310" s="670"/>
      <c r="AP310" s="670"/>
      <c r="AQ310" s="670"/>
      <c r="AR310" s="671"/>
      <c r="AU310" s="435"/>
    </row>
    <row r="311" spans="1:47" ht="23.1" customHeight="1">
      <c r="A311" s="672">
        <v>4284</v>
      </c>
      <c r="B311" s="673"/>
      <c r="C311" s="673"/>
      <c r="D311" s="674">
        <v>452100</v>
      </c>
      <c r="E311" s="674"/>
      <c r="F311" s="674"/>
      <c r="G311" s="674"/>
      <c r="H311" s="276" t="s">
        <v>825</v>
      </c>
      <c r="I311" s="276"/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  <c r="Z311" s="276"/>
      <c r="AA311" s="669">
        <f>UnObr4!D286</f>
        <v>0</v>
      </c>
      <c r="AB311" s="670"/>
      <c r="AC311" s="670"/>
      <c r="AD311" s="670"/>
      <c r="AE311" s="670"/>
      <c r="AF311" s="670"/>
      <c r="AG311" s="670"/>
      <c r="AH311" s="670"/>
      <c r="AI311" s="670"/>
      <c r="AJ311" s="669">
        <f>UnObr4!E286</f>
        <v>0</v>
      </c>
      <c r="AK311" s="670"/>
      <c r="AL311" s="670"/>
      <c r="AM311" s="670"/>
      <c r="AN311" s="670"/>
      <c r="AO311" s="670"/>
      <c r="AP311" s="670"/>
      <c r="AQ311" s="670"/>
      <c r="AR311" s="671"/>
    </row>
    <row r="312" spans="1:47" ht="23.1" customHeight="1">
      <c r="A312" s="672">
        <v>4285</v>
      </c>
      <c r="B312" s="673"/>
      <c r="C312" s="673"/>
      <c r="D312" s="674">
        <v>452200</v>
      </c>
      <c r="E312" s="674"/>
      <c r="F312" s="674"/>
      <c r="G312" s="674"/>
      <c r="H312" s="276" t="s">
        <v>673</v>
      </c>
      <c r="I312" s="276"/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  <c r="Z312" s="276"/>
      <c r="AA312" s="669">
        <f>UnObr4!D287</f>
        <v>0</v>
      </c>
      <c r="AB312" s="670"/>
      <c r="AC312" s="670"/>
      <c r="AD312" s="670"/>
      <c r="AE312" s="670"/>
      <c r="AF312" s="670"/>
      <c r="AG312" s="670"/>
      <c r="AH312" s="670"/>
      <c r="AI312" s="670"/>
      <c r="AJ312" s="669">
        <f>UnObr4!E287</f>
        <v>0</v>
      </c>
      <c r="AK312" s="670"/>
      <c r="AL312" s="670"/>
      <c r="AM312" s="670"/>
      <c r="AN312" s="670"/>
      <c r="AO312" s="670"/>
      <c r="AP312" s="670"/>
      <c r="AQ312" s="670"/>
      <c r="AR312" s="671"/>
    </row>
    <row r="313" spans="1:47" ht="24" customHeight="1">
      <c r="A313" s="675">
        <v>4286</v>
      </c>
      <c r="B313" s="676"/>
      <c r="C313" s="676"/>
      <c r="D313" s="668">
        <v>453000</v>
      </c>
      <c r="E313" s="668"/>
      <c r="F313" s="668"/>
      <c r="G313" s="668"/>
      <c r="H313" s="272" t="s">
        <v>1072</v>
      </c>
      <c r="I313" s="272"/>
      <c r="J313" s="272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/>
      <c r="X313" s="272"/>
      <c r="Y313" s="272"/>
      <c r="Z313" s="272"/>
      <c r="AA313" s="669">
        <f>UnObr4!D288</f>
        <v>0</v>
      </c>
      <c r="AB313" s="670"/>
      <c r="AC313" s="670"/>
      <c r="AD313" s="670"/>
      <c r="AE313" s="670"/>
      <c r="AF313" s="670"/>
      <c r="AG313" s="670"/>
      <c r="AH313" s="670"/>
      <c r="AI313" s="670"/>
      <c r="AJ313" s="669">
        <f>UnObr4!E288</f>
        <v>0</v>
      </c>
      <c r="AK313" s="670"/>
      <c r="AL313" s="670"/>
      <c r="AM313" s="670"/>
      <c r="AN313" s="670"/>
      <c r="AO313" s="670"/>
      <c r="AP313" s="670"/>
      <c r="AQ313" s="670"/>
      <c r="AR313" s="671"/>
      <c r="AU313" s="435"/>
    </row>
    <row r="314" spans="1:47">
      <c r="A314" s="672">
        <v>4287</v>
      </c>
      <c r="B314" s="673"/>
      <c r="C314" s="673"/>
      <c r="D314" s="674">
        <v>453100</v>
      </c>
      <c r="E314" s="674"/>
      <c r="F314" s="674"/>
      <c r="G314" s="674"/>
      <c r="H314" s="276" t="s">
        <v>675</v>
      </c>
      <c r="I314" s="276"/>
      <c r="J314" s="276"/>
      <c r="K314" s="27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  <c r="Z314" s="276"/>
      <c r="AA314" s="669">
        <f>UnObr4!D289</f>
        <v>0</v>
      </c>
      <c r="AB314" s="670"/>
      <c r="AC314" s="670"/>
      <c r="AD314" s="670"/>
      <c r="AE314" s="670"/>
      <c r="AF314" s="670"/>
      <c r="AG314" s="670"/>
      <c r="AH314" s="670"/>
      <c r="AI314" s="670"/>
      <c r="AJ314" s="669">
        <f>UnObr4!E289</f>
        <v>0</v>
      </c>
      <c r="AK314" s="670"/>
      <c r="AL314" s="670"/>
      <c r="AM314" s="670"/>
      <c r="AN314" s="670"/>
      <c r="AO314" s="670"/>
      <c r="AP314" s="670"/>
      <c r="AQ314" s="670"/>
      <c r="AR314" s="671"/>
    </row>
    <row r="315" spans="1:47" ht="23.1" customHeight="1">
      <c r="A315" s="672">
        <v>4288</v>
      </c>
      <c r="B315" s="673"/>
      <c r="C315" s="673"/>
      <c r="D315" s="674">
        <v>453200</v>
      </c>
      <c r="E315" s="674"/>
      <c r="F315" s="674"/>
      <c r="G315" s="674"/>
      <c r="H315" s="276" t="s">
        <v>826</v>
      </c>
      <c r="I315" s="276"/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  <c r="Z315" s="276"/>
      <c r="AA315" s="669">
        <f>UnObr4!D290</f>
        <v>0</v>
      </c>
      <c r="AB315" s="670"/>
      <c r="AC315" s="670"/>
      <c r="AD315" s="670"/>
      <c r="AE315" s="670"/>
      <c r="AF315" s="670"/>
      <c r="AG315" s="670"/>
      <c r="AH315" s="670"/>
      <c r="AI315" s="670"/>
      <c r="AJ315" s="669">
        <f>UnObr4!E290</f>
        <v>0</v>
      </c>
      <c r="AK315" s="670"/>
      <c r="AL315" s="670"/>
      <c r="AM315" s="670"/>
      <c r="AN315" s="670"/>
      <c r="AO315" s="670"/>
      <c r="AP315" s="670"/>
      <c r="AQ315" s="670"/>
      <c r="AR315" s="671"/>
    </row>
    <row r="316" spans="1:47" ht="24" customHeight="1">
      <c r="A316" s="675">
        <v>4289</v>
      </c>
      <c r="B316" s="676"/>
      <c r="C316" s="676"/>
      <c r="D316" s="668">
        <v>454000</v>
      </c>
      <c r="E316" s="668"/>
      <c r="F316" s="668"/>
      <c r="G316" s="668"/>
      <c r="H316" s="272" t="s">
        <v>1215</v>
      </c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  <c r="AA316" s="669">
        <f>UnObr4!D291</f>
        <v>0</v>
      </c>
      <c r="AB316" s="670"/>
      <c r="AC316" s="670"/>
      <c r="AD316" s="670"/>
      <c r="AE316" s="670"/>
      <c r="AF316" s="670"/>
      <c r="AG316" s="670"/>
      <c r="AH316" s="670"/>
      <c r="AI316" s="670"/>
      <c r="AJ316" s="669">
        <f>UnObr4!E291</f>
        <v>0</v>
      </c>
      <c r="AK316" s="670"/>
      <c r="AL316" s="670"/>
      <c r="AM316" s="670"/>
      <c r="AN316" s="670"/>
      <c r="AO316" s="670"/>
      <c r="AP316" s="670"/>
      <c r="AQ316" s="670"/>
      <c r="AR316" s="671"/>
      <c r="AU316" s="435"/>
    </row>
    <row r="317" spans="1:47">
      <c r="A317" s="672">
        <v>4290</v>
      </c>
      <c r="B317" s="673"/>
      <c r="C317" s="673"/>
      <c r="D317" s="674">
        <v>454100</v>
      </c>
      <c r="E317" s="674"/>
      <c r="F317" s="674"/>
      <c r="G317" s="674"/>
      <c r="H317" s="276" t="s">
        <v>678</v>
      </c>
      <c r="I317" s="276"/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  <c r="Z317" s="276"/>
      <c r="AA317" s="669">
        <f>UnObr4!D292</f>
        <v>0</v>
      </c>
      <c r="AB317" s="670"/>
      <c r="AC317" s="670"/>
      <c r="AD317" s="670"/>
      <c r="AE317" s="670"/>
      <c r="AF317" s="670"/>
      <c r="AG317" s="670"/>
      <c r="AH317" s="670"/>
      <c r="AI317" s="670"/>
      <c r="AJ317" s="669">
        <f>UnObr4!E292</f>
        <v>0</v>
      </c>
      <c r="AK317" s="670"/>
      <c r="AL317" s="670"/>
      <c r="AM317" s="670"/>
      <c r="AN317" s="670"/>
      <c r="AO317" s="670"/>
      <c r="AP317" s="670"/>
      <c r="AQ317" s="670"/>
      <c r="AR317" s="671"/>
    </row>
    <row r="318" spans="1:47">
      <c r="A318" s="672">
        <v>4291</v>
      </c>
      <c r="B318" s="673"/>
      <c r="C318" s="673"/>
      <c r="D318" s="674">
        <v>454200</v>
      </c>
      <c r="E318" s="674"/>
      <c r="F318" s="674"/>
      <c r="G318" s="674"/>
      <c r="H318" s="276" t="s">
        <v>679</v>
      </c>
      <c r="I318" s="276"/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  <c r="Z318" s="276"/>
      <c r="AA318" s="669">
        <f>UnObr4!D293</f>
        <v>0</v>
      </c>
      <c r="AB318" s="670"/>
      <c r="AC318" s="670"/>
      <c r="AD318" s="670"/>
      <c r="AE318" s="670"/>
      <c r="AF318" s="670"/>
      <c r="AG318" s="670"/>
      <c r="AH318" s="670"/>
      <c r="AI318" s="670"/>
      <c r="AJ318" s="669">
        <f>UnObr4!E293</f>
        <v>0</v>
      </c>
      <c r="AK318" s="670"/>
      <c r="AL318" s="670"/>
      <c r="AM318" s="670"/>
      <c r="AN318" s="670"/>
      <c r="AO318" s="670"/>
      <c r="AP318" s="670"/>
      <c r="AQ318" s="670"/>
      <c r="AR318" s="671"/>
    </row>
    <row r="319" spans="1:47" ht="24" customHeight="1">
      <c r="A319" s="675">
        <v>4292</v>
      </c>
      <c r="B319" s="676"/>
      <c r="C319" s="676"/>
      <c r="D319" s="668">
        <v>460000</v>
      </c>
      <c r="E319" s="668"/>
      <c r="F319" s="668"/>
      <c r="G319" s="668"/>
      <c r="H319" s="272" t="s">
        <v>1216</v>
      </c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  <c r="X319" s="272"/>
      <c r="Y319" s="272"/>
      <c r="Z319" s="272"/>
      <c r="AA319" s="669">
        <f>UnObr4!D294</f>
        <v>0</v>
      </c>
      <c r="AB319" s="670"/>
      <c r="AC319" s="670"/>
      <c r="AD319" s="670"/>
      <c r="AE319" s="670"/>
      <c r="AF319" s="670"/>
      <c r="AG319" s="670"/>
      <c r="AH319" s="670"/>
      <c r="AI319" s="670"/>
      <c r="AJ319" s="669">
        <f>UnObr4!E294</f>
        <v>0</v>
      </c>
      <c r="AK319" s="670"/>
      <c r="AL319" s="670"/>
      <c r="AM319" s="670"/>
      <c r="AN319" s="670"/>
      <c r="AO319" s="670"/>
      <c r="AP319" s="670"/>
      <c r="AQ319" s="670"/>
      <c r="AR319" s="671"/>
      <c r="AU319" s="435"/>
    </row>
    <row r="320" spans="1:47">
      <c r="A320" s="675">
        <v>4293</v>
      </c>
      <c r="B320" s="676"/>
      <c r="C320" s="676"/>
      <c r="D320" s="668">
        <v>461000</v>
      </c>
      <c r="E320" s="668"/>
      <c r="F320" s="668"/>
      <c r="G320" s="668"/>
      <c r="H320" s="272" t="s">
        <v>1069</v>
      </c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/>
      <c r="X320" s="272"/>
      <c r="Y320" s="272"/>
      <c r="Z320" s="272"/>
      <c r="AA320" s="669">
        <f>UnObr4!D295</f>
        <v>0</v>
      </c>
      <c r="AB320" s="670"/>
      <c r="AC320" s="670"/>
      <c r="AD320" s="670"/>
      <c r="AE320" s="670"/>
      <c r="AF320" s="670"/>
      <c r="AG320" s="670"/>
      <c r="AH320" s="670"/>
      <c r="AI320" s="670"/>
      <c r="AJ320" s="669">
        <f>UnObr4!E295</f>
        <v>0</v>
      </c>
      <c r="AK320" s="670"/>
      <c r="AL320" s="670"/>
      <c r="AM320" s="670"/>
      <c r="AN320" s="670"/>
      <c r="AO320" s="670"/>
      <c r="AP320" s="670"/>
      <c r="AQ320" s="670"/>
      <c r="AR320" s="671"/>
      <c r="AU320" s="435"/>
    </row>
    <row r="321" spans="1:47">
      <c r="A321" s="672">
        <v>4294</v>
      </c>
      <c r="B321" s="673"/>
      <c r="C321" s="673"/>
      <c r="D321" s="674">
        <v>461100</v>
      </c>
      <c r="E321" s="674"/>
      <c r="F321" s="674"/>
      <c r="G321" s="674"/>
      <c r="H321" s="276" t="s">
        <v>682</v>
      </c>
      <c r="I321" s="276"/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  <c r="Z321" s="276"/>
      <c r="AA321" s="669">
        <f>UnObr4!D296</f>
        <v>0</v>
      </c>
      <c r="AB321" s="670"/>
      <c r="AC321" s="670"/>
      <c r="AD321" s="670"/>
      <c r="AE321" s="670"/>
      <c r="AF321" s="670"/>
      <c r="AG321" s="670"/>
      <c r="AH321" s="670"/>
      <c r="AI321" s="670"/>
      <c r="AJ321" s="669">
        <f>UnObr4!E296</f>
        <v>0</v>
      </c>
      <c r="AK321" s="670"/>
      <c r="AL321" s="670"/>
      <c r="AM321" s="670"/>
      <c r="AN321" s="670"/>
      <c r="AO321" s="670"/>
      <c r="AP321" s="670"/>
      <c r="AQ321" s="670"/>
      <c r="AR321" s="671"/>
    </row>
    <row r="322" spans="1:47">
      <c r="A322" s="672">
        <v>4295</v>
      </c>
      <c r="B322" s="673"/>
      <c r="C322" s="673"/>
      <c r="D322" s="674">
        <v>461200</v>
      </c>
      <c r="E322" s="674"/>
      <c r="F322" s="674"/>
      <c r="G322" s="674"/>
      <c r="H322" s="276" t="s">
        <v>683</v>
      </c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  <c r="Z322" s="276"/>
      <c r="AA322" s="669">
        <f>UnObr4!D297</f>
        <v>0</v>
      </c>
      <c r="AB322" s="670"/>
      <c r="AC322" s="670"/>
      <c r="AD322" s="670"/>
      <c r="AE322" s="670"/>
      <c r="AF322" s="670"/>
      <c r="AG322" s="670"/>
      <c r="AH322" s="670"/>
      <c r="AI322" s="670"/>
      <c r="AJ322" s="669">
        <f>UnObr4!E297</f>
        <v>0</v>
      </c>
      <c r="AK322" s="670"/>
      <c r="AL322" s="670"/>
      <c r="AM322" s="670"/>
      <c r="AN322" s="670"/>
      <c r="AO322" s="670"/>
      <c r="AP322" s="670"/>
      <c r="AQ322" s="670"/>
      <c r="AR322" s="671"/>
    </row>
    <row r="323" spans="1:47" ht="24" customHeight="1">
      <c r="A323" s="675">
        <v>4296</v>
      </c>
      <c r="B323" s="676"/>
      <c r="C323" s="676"/>
      <c r="D323" s="668">
        <v>462000</v>
      </c>
      <c r="E323" s="668"/>
      <c r="F323" s="668"/>
      <c r="G323" s="668"/>
      <c r="H323" s="272" t="s">
        <v>1217</v>
      </c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2"/>
      <c r="Z323" s="272"/>
      <c r="AA323" s="669">
        <f>UnObr4!D298</f>
        <v>0</v>
      </c>
      <c r="AB323" s="670"/>
      <c r="AC323" s="670"/>
      <c r="AD323" s="670"/>
      <c r="AE323" s="670"/>
      <c r="AF323" s="670"/>
      <c r="AG323" s="670"/>
      <c r="AH323" s="670"/>
      <c r="AI323" s="670"/>
      <c r="AJ323" s="669">
        <f>UnObr4!E298</f>
        <v>0</v>
      </c>
      <c r="AK323" s="670"/>
      <c r="AL323" s="670"/>
      <c r="AM323" s="670"/>
      <c r="AN323" s="670"/>
      <c r="AO323" s="670"/>
      <c r="AP323" s="670"/>
      <c r="AQ323" s="670"/>
      <c r="AR323" s="671"/>
      <c r="AU323" s="435"/>
    </row>
    <row r="324" spans="1:47">
      <c r="A324" s="672">
        <v>4297</v>
      </c>
      <c r="B324" s="673"/>
      <c r="C324" s="673"/>
      <c r="D324" s="674">
        <v>462100</v>
      </c>
      <c r="E324" s="674"/>
      <c r="F324" s="674"/>
      <c r="G324" s="674"/>
      <c r="H324" s="276" t="s">
        <v>685</v>
      </c>
      <c r="I324" s="276"/>
      <c r="J324" s="276"/>
      <c r="K324" s="276"/>
      <c r="L324" s="276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276"/>
      <c r="X324" s="276"/>
      <c r="Y324" s="276"/>
      <c r="Z324" s="276"/>
      <c r="AA324" s="669">
        <f>UnObr4!D299</f>
        <v>0</v>
      </c>
      <c r="AB324" s="670"/>
      <c r="AC324" s="670"/>
      <c r="AD324" s="670"/>
      <c r="AE324" s="670"/>
      <c r="AF324" s="670"/>
      <c r="AG324" s="670"/>
      <c r="AH324" s="670"/>
      <c r="AI324" s="670"/>
      <c r="AJ324" s="669">
        <f>UnObr4!E299</f>
        <v>0</v>
      </c>
      <c r="AK324" s="670"/>
      <c r="AL324" s="670"/>
      <c r="AM324" s="670"/>
      <c r="AN324" s="670"/>
      <c r="AO324" s="670"/>
      <c r="AP324" s="670"/>
      <c r="AQ324" s="670"/>
      <c r="AR324" s="671"/>
    </row>
    <row r="325" spans="1:47">
      <c r="A325" s="672">
        <v>4298</v>
      </c>
      <c r="B325" s="673"/>
      <c r="C325" s="673"/>
      <c r="D325" s="674">
        <v>462200</v>
      </c>
      <c r="E325" s="674"/>
      <c r="F325" s="674"/>
      <c r="G325" s="674"/>
      <c r="H325" s="276" t="s">
        <v>686</v>
      </c>
      <c r="I325" s="276"/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  <c r="Z325" s="276"/>
      <c r="AA325" s="669">
        <f>UnObr4!D300</f>
        <v>0</v>
      </c>
      <c r="AB325" s="670"/>
      <c r="AC325" s="670"/>
      <c r="AD325" s="670"/>
      <c r="AE325" s="670"/>
      <c r="AF325" s="670"/>
      <c r="AG325" s="670"/>
      <c r="AH325" s="670"/>
      <c r="AI325" s="670"/>
      <c r="AJ325" s="669">
        <f>UnObr4!E300</f>
        <v>0</v>
      </c>
      <c r="AK325" s="670"/>
      <c r="AL325" s="670"/>
      <c r="AM325" s="670"/>
      <c r="AN325" s="670"/>
      <c r="AO325" s="670"/>
      <c r="AP325" s="670"/>
      <c r="AQ325" s="670"/>
      <c r="AR325" s="671"/>
    </row>
    <row r="326" spans="1:47" ht="24" customHeight="1">
      <c r="A326" s="675">
        <v>4299</v>
      </c>
      <c r="B326" s="676"/>
      <c r="C326" s="676"/>
      <c r="D326" s="668">
        <v>463000</v>
      </c>
      <c r="E326" s="668"/>
      <c r="F326" s="668"/>
      <c r="G326" s="668"/>
      <c r="H326" s="272" t="s">
        <v>1218</v>
      </c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2"/>
      <c r="Z326" s="272"/>
      <c r="AA326" s="669">
        <f>UnObr4!D301</f>
        <v>0</v>
      </c>
      <c r="AB326" s="670"/>
      <c r="AC326" s="670"/>
      <c r="AD326" s="670"/>
      <c r="AE326" s="670"/>
      <c r="AF326" s="670"/>
      <c r="AG326" s="670"/>
      <c r="AH326" s="670"/>
      <c r="AI326" s="670"/>
      <c r="AJ326" s="669">
        <f>UnObr4!E301</f>
        <v>0</v>
      </c>
      <c r="AK326" s="670"/>
      <c r="AL326" s="670"/>
      <c r="AM326" s="670"/>
      <c r="AN326" s="670"/>
      <c r="AO326" s="670"/>
      <c r="AP326" s="670"/>
      <c r="AQ326" s="670"/>
      <c r="AR326" s="671"/>
      <c r="AU326" s="435"/>
    </row>
    <row r="327" spans="1:47">
      <c r="A327" s="672">
        <v>4300</v>
      </c>
      <c r="B327" s="673"/>
      <c r="C327" s="673"/>
      <c r="D327" s="674">
        <v>463100</v>
      </c>
      <c r="E327" s="674"/>
      <c r="F327" s="674"/>
      <c r="G327" s="674"/>
      <c r="H327" s="276" t="s">
        <v>688</v>
      </c>
      <c r="I327" s="276"/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  <c r="Z327" s="276"/>
      <c r="AA327" s="669">
        <f>UnObr4!D302</f>
        <v>0</v>
      </c>
      <c r="AB327" s="670"/>
      <c r="AC327" s="670"/>
      <c r="AD327" s="670"/>
      <c r="AE327" s="670"/>
      <c r="AF327" s="670"/>
      <c r="AG327" s="670"/>
      <c r="AH327" s="670"/>
      <c r="AI327" s="670"/>
      <c r="AJ327" s="669">
        <f>UnObr4!E302</f>
        <v>0</v>
      </c>
      <c r="AK327" s="670"/>
      <c r="AL327" s="670"/>
      <c r="AM327" s="670"/>
      <c r="AN327" s="670"/>
      <c r="AO327" s="670"/>
      <c r="AP327" s="670"/>
      <c r="AQ327" s="670"/>
      <c r="AR327" s="671"/>
    </row>
    <row r="328" spans="1:47">
      <c r="A328" s="672">
        <v>4301</v>
      </c>
      <c r="B328" s="673"/>
      <c r="C328" s="673"/>
      <c r="D328" s="674">
        <v>463200</v>
      </c>
      <c r="E328" s="674"/>
      <c r="F328" s="674"/>
      <c r="G328" s="674"/>
      <c r="H328" s="276" t="s">
        <v>689</v>
      </c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  <c r="Z328" s="276"/>
      <c r="AA328" s="669">
        <f>UnObr4!D303</f>
        <v>0</v>
      </c>
      <c r="AB328" s="670"/>
      <c r="AC328" s="670"/>
      <c r="AD328" s="670"/>
      <c r="AE328" s="670"/>
      <c r="AF328" s="670"/>
      <c r="AG328" s="670"/>
      <c r="AH328" s="670"/>
      <c r="AI328" s="670"/>
      <c r="AJ328" s="669">
        <f>UnObr4!E303</f>
        <v>0</v>
      </c>
      <c r="AK328" s="670"/>
      <c r="AL328" s="670"/>
      <c r="AM328" s="670"/>
      <c r="AN328" s="670"/>
      <c r="AO328" s="670"/>
      <c r="AP328" s="670"/>
      <c r="AQ328" s="670"/>
      <c r="AR328" s="671"/>
    </row>
    <row r="329" spans="1:47" ht="24" customHeight="1">
      <c r="A329" s="675">
        <v>4302</v>
      </c>
      <c r="B329" s="676"/>
      <c r="C329" s="676"/>
      <c r="D329" s="668">
        <v>464000</v>
      </c>
      <c r="E329" s="668"/>
      <c r="F329" s="668"/>
      <c r="G329" s="668"/>
      <c r="H329" s="272" t="s">
        <v>1066</v>
      </c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  <c r="X329" s="272"/>
      <c r="Y329" s="272"/>
      <c r="Z329" s="272"/>
      <c r="AA329" s="669">
        <f>UnObr4!D304</f>
        <v>0</v>
      </c>
      <c r="AB329" s="670"/>
      <c r="AC329" s="670"/>
      <c r="AD329" s="670"/>
      <c r="AE329" s="670"/>
      <c r="AF329" s="670"/>
      <c r="AG329" s="670"/>
      <c r="AH329" s="670"/>
      <c r="AI329" s="670"/>
      <c r="AJ329" s="669">
        <f>UnObr4!E304</f>
        <v>0</v>
      </c>
      <c r="AK329" s="670"/>
      <c r="AL329" s="670"/>
      <c r="AM329" s="670"/>
      <c r="AN329" s="670"/>
      <c r="AO329" s="670"/>
      <c r="AP329" s="670"/>
      <c r="AQ329" s="670"/>
      <c r="AR329" s="671"/>
      <c r="AU329" s="435"/>
    </row>
    <row r="330" spans="1:47" ht="23.1" customHeight="1">
      <c r="A330" s="672">
        <v>4303</v>
      </c>
      <c r="B330" s="673"/>
      <c r="C330" s="673"/>
      <c r="D330" s="674">
        <v>464100</v>
      </c>
      <c r="E330" s="674"/>
      <c r="F330" s="674"/>
      <c r="G330" s="674"/>
      <c r="H330" s="276" t="s">
        <v>691</v>
      </c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  <c r="Z330" s="276"/>
      <c r="AA330" s="669">
        <f>UnObr4!D305</f>
        <v>0</v>
      </c>
      <c r="AB330" s="670"/>
      <c r="AC330" s="670"/>
      <c r="AD330" s="670"/>
      <c r="AE330" s="670"/>
      <c r="AF330" s="670"/>
      <c r="AG330" s="670"/>
      <c r="AH330" s="670"/>
      <c r="AI330" s="670"/>
      <c r="AJ330" s="669">
        <f>UnObr4!E305</f>
        <v>0</v>
      </c>
      <c r="AK330" s="670"/>
      <c r="AL330" s="670"/>
      <c r="AM330" s="670"/>
      <c r="AN330" s="670"/>
      <c r="AO330" s="670"/>
      <c r="AP330" s="670"/>
      <c r="AQ330" s="670"/>
      <c r="AR330" s="671"/>
    </row>
    <row r="331" spans="1:47" ht="23.1" customHeight="1">
      <c r="A331" s="672">
        <v>4304</v>
      </c>
      <c r="B331" s="673"/>
      <c r="C331" s="673"/>
      <c r="D331" s="674">
        <v>464200</v>
      </c>
      <c r="E331" s="674"/>
      <c r="F331" s="674"/>
      <c r="G331" s="674"/>
      <c r="H331" s="276" t="s">
        <v>692</v>
      </c>
      <c r="I331" s="276"/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  <c r="Z331" s="276"/>
      <c r="AA331" s="669">
        <f>UnObr4!D306</f>
        <v>0</v>
      </c>
      <c r="AB331" s="670"/>
      <c r="AC331" s="670"/>
      <c r="AD331" s="670"/>
      <c r="AE331" s="670"/>
      <c r="AF331" s="670"/>
      <c r="AG331" s="670"/>
      <c r="AH331" s="670"/>
      <c r="AI331" s="670"/>
      <c r="AJ331" s="669">
        <f>UnObr4!E306</f>
        <v>0</v>
      </c>
      <c r="AK331" s="670"/>
      <c r="AL331" s="670"/>
      <c r="AM331" s="670"/>
      <c r="AN331" s="670"/>
      <c r="AO331" s="670"/>
      <c r="AP331" s="670"/>
      <c r="AQ331" s="670"/>
      <c r="AR331" s="671"/>
    </row>
    <row r="332" spans="1:47">
      <c r="A332" s="675">
        <v>4305</v>
      </c>
      <c r="B332" s="676"/>
      <c r="C332" s="676"/>
      <c r="D332" s="668">
        <v>465000</v>
      </c>
      <c r="E332" s="668"/>
      <c r="F332" s="668"/>
      <c r="G332" s="668"/>
      <c r="H332" s="272" t="s">
        <v>1065</v>
      </c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2"/>
      <c r="Z332" s="272"/>
      <c r="AA332" s="669">
        <f>UnObr4!D307</f>
        <v>0</v>
      </c>
      <c r="AB332" s="670"/>
      <c r="AC332" s="670"/>
      <c r="AD332" s="670"/>
      <c r="AE332" s="670"/>
      <c r="AF332" s="670"/>
      <c r="AG332" s="670"/>
      <c r="AH332" s="670"/>
      <c r="AI332" s="670"/>
      <c r="AJ332" s="669">
        <f>UnObr4!E307</f>
        <v>0</v>
      </c>
      <c r="AK332" s="670"/>
      <c r="AL332" s="670"/>
      <c r="AM332" s="670"/>
      <c r="AN332" s="670"/>
      <c r="AO332" s="670"/>
      <c r="AP332" s="670"/>
      <c r="AQ332" s="670"/>
      <c r="AR332" s="671"/>
      <c r="AU332" s="435"/>
    </row>
    <row r="333" spans="1:47">
      <c r="A333" s="672">
        <v>4306</v>
      </c>
      <c r="B333" s="673"/>
      <c r="C333" s="673"/>
      <c r="D333" s="674">
        <v>465100</v>
      </c>
      <c r="E333" s="674"/>
      <c r="F333" s="674"/>
      <c r="G333" s="674"/>
      <c r="H333" s="276" t="s">
        <v>694</v>
      </c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276"/>
      <c r="AA333" s="669">
        <f>UnObr4!D308</f>
        <v>0</v>
      </c>
      <c r="AB333" s="670"/>
      <c r="AC333" s="670"/>
      <c r="AD333" s="670"/>
      <c r="AE333" s="670"/>
      <c r="AF333" s="670"/>
      <c r="AG333" s="670"/>
      <c r="AH333" s="670"/>
      <c r="AI333" s="670"/>
      <c r="AJ333" s="669">
        <f>UnObr4!E308</f>
        <v>0</v>
      </c>
      <c r="AK333" s="670"/>
      <c r="AL333" s="670"/>
      <c r="AM333" s="670"/>
      <c r="AN333" s="670"/>
      <c r="AO333" s="670"/>
      <c r="AP333" s="670"/>
      <c r="AQ333" s="670"/>
      <c r="AR333" s="671"/>
    </row>
    <row r="334" spans="1:47">
      <c r="A334" s="672">
        <v>4307</v>
      </c>
      <c r="B334" s="673"/>
      <c r="C334" s="673"/>
      <c r="D334" s="674">
        <v>465200</v>
      </c>
      <c r="E334" s="674"/>
      <c r="F334" s="674"/>
      <c r="G334" s="674"/>
      <c r="H334" s="276" t="s">
        <v>695</v>
      </c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276"/>
      <c r="AA334" s="669">
        <f>UnObr4!D309</f>
        <v>0</v>
      </c>
      <c r="AB334" s="670"/>
      <c r="AC334" s="670"/>
      <c r="AD334" s="670"/>
      <c r="AE334" s="670"/>
      <c r="AF334" s="670"/>
      <c r="AG334" s="670"/>
      <c r="AH334" s="670"/>
      <c r="AI334" s="670"/>
      <c r="AJ334" s="669">
        <f>UnObr4!E309</f>
        <v>0</v>
      </c>
      <c r="AK334" s="670"/>
      <c r="AL334" s="670"/>
      <c r="AM334" s="670"/>
      <c r="AN334" s="670"/>
      <c r="AO334" s="670"/>
      <c r="AP334" s="670"/>
      <c r="AQ334" s="670"/>
      <c r="AR334" s="671"/>
    </row>
    <row r="335" spans="1:47" ht="23.1" customHeight="1">
      <c r="A335" s="675">
        <v>4308</v>
      </c>
      <c r="B335" s="676"/>
      <c r="C335" s="676"/>
      <c r="D335" s="668">
        <v>470000</v>
      </c>
      <c r="E335" s="668"/>
      <c r="F335" s="668"/>
      <c r="G335" s="668"/>
      <c r="H335" s="272" t="s">
        <v>1219</v>
      </c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  <c r="X335" s="272"/>
      <c r="Y335" s="272"/>
      <c r="Z335" s="272"/>
      <c r="AA335" s="669">
        <f>UnObr4!D310</f>
        <v>0</v>
      </c>
      <c r="AB335" s="670"/>
      <c r="AC335" s="670"/>
      <c r="AD335" s="670"/>
      <c r="AE335" s="670"/>
      <c r="AF335" s="670"/>
      <c r="AG335" s="670"/>
      <c r="AH335" s="670"/>
      <c r="AI335" s="670"/>
      <c r="AJ335" s="669">
        <f>UnObr4!E310</f>
        <v>0</v>
      </c>
      <c r="AK335" s="670"/>
      <c r="AL335" s="670"/>
      <c r="AM335" s="670"/>
      <c r="AN335" s="670"/>
      <c r="AO335" s="670"/>
      <c r="AP335" s="670"/>
      <c r="AQ335" s="670"/>
      <c r="AR335" s="671"/>
      <c r="AU335" s="435"/>
    </row>
    <row r="336" spans="1:47" ht="34.5" customHeight="1">
      <c r="A336" s="675">
        <v>4309</v>
      </c>
      <c r="B336" s="676"/>
      <c r="C336" s="676"/>
      <c r="D336" s="668">
        <v>471000</v>
      </c>
      <c r="E336" s="668"/>
      <c r="F336" s="668"/>
      <c r="G336" s="668"/>
      <c r="H336" s="272" t="s">
        <v>1063</v>
      </c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2"/>
      <c r="Z336" s="272"/>
      <c r="AA336" s="669">
        <f>UnObr4!D311</f>
        <v>0</v>
      </c>
      <c r="AB336" s="670"/>
      <c r="AC336" s="670"/>
      <c r="AD336" s="670"/>
      <c r="AE336" s="670"/>
      <c r="AF336" s="670"/>
      <c r="AG336" s="670"/>
      <c r="AH336" s="670"/>
      <c r="AI336" s="670"/>
      <c r="AJ336" s="669">
        <f>UnObr4!E311</f>
        <v>0</v>
      </c>
      <c r="AK336" s="670"/>
      <c r="AL336" s="670"/>
      <c r="AM336" s="670"/>
      <c r="AN336" s="670"/>
      <c r="AO336" s="670"/>
      <c r="AP336" s="670"/>
      <c r="AQ336" s="670"/>
      <c r="AR336" s="671"/>
      <c r="AU336" s="435"/>
    </row>
    <row r="337" spans="1:47" ht="23.1" customHeight="1">
      <c r="A337" s="672">
        <v>4310</v>
      </c>
      <c r="B337" s="673"/>
      <c r="C337" s="673"/>
      <c r="D337" s="674">
        <v>471100</v>
      </c>
      <c r="E337" s="674"/>
      <c r="F337" s="674"/>
      <c r="G337" s="674"/>
      <c r="H337" s="276" t="s">
        <v>830</v>
      </c>
      <c r="I337" s="276"/>
      <c r="J337" s="276"/>
      <c r="K337" s="276"/>
      <c r="L337" s="276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  <c r="Z337" s="276"/>
      <c r="AA337" s="669">
        <f>UnObr4!D312</f>
        <v>0</v>
      </c>
      <c r="AB337" s="670"/>
      <c r="AC337" s="670"/>
      <c r="AD337" s="670"/>
      <c r="AE337" s="670"/>
      <c r="AF337" s="670"/>
      <c r="AG337" s="670"/>
      <c r="AH337" s="670"/>
      <c r="AI337" s="670"/>
      <c r="AJ337" s="669">
        <f>UnObr4!E312</f>
        <v>0</v>
      </c>
      <c r="AK337" s="670"/>
      <c r="AL337" s="670"/>
      <c r="AM337" s="670"/>
      <c r="AN337" s="670"/>
      <c r="AO337" s="670"/>
      <c r="AP337" s="670"/>
      <c r="AQ337" s="670"/>
      <c r="AR337" s="671"/>
    </row>
    <row r="338" spans="1:47" ht="24" customHeight="1">
      <c r="A338" s="672">
        <v>4311</v>
      </c>
      <c r="B338" s="673"/>
      <c r="C338" s="673"/>
      <c r="D338" s="674">
        <v>471200</v>
      </c>
      <c r="E338" s="674"/>
      <c r="F338" s="674"/>
      <c r="G338" s="674"/>
      <c r="H338" s="276" t="s">
        <v>831</v>
      </c>
      <c r="I338" s="276"/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  <c r="Z338" s="276"/>
      <c r="AA338" s="669">
        <f>UnObr4!D313</f>
        <v>0</v>
      </c>
      <c r="AB338" s="670"/>
      <c r="AC338" s="670"/>
      <c r="AD338" s="670"/>
      <c r="AE338" s="670"/>
      <c r="AF338" s="670"/>
      <c r="AG338" s="670"/>
      <c r="AH338" s="670"/>
      <c r="AI338" s="670"/>
      <c r="AJ338" s="669">
        <f>UnObr4!E313</f>
        <v>0</v>
      </c>
      <c r="AK338" s="670"/>
      <c r="AL338" s="670"/>
      <c r="AM338" s="670"/>
      <c r="AN338" s="670"/>
      <c r="AO338" s="670"/>
      <c r="AP338" s="670"/>
      <c r="AQ338" s="670"/>
      <c r="AR338" s="671"/>
    </row>
    <row r="339" spans="1:47" ht="23.1" customHeight="1">
      <c r="A339" s="672">
        <v>4312</v>
      </c>
      <c r="B339" s="673"/>
      <c r="C339" s="673"/>
      <c r="D339" s="674">
        <v>471900</v>
      </c>
      <c r="E339" s="674"/>
      <c r="F339" s="674"/>
      <c r="G339" s="674"/>
      <c r="H339" s="276" t="s">
        <v>700</v>
      </c>
      <c r="I339" s="276"/>
      <c r="J339" s="276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276"/>
      <c r="AA339" s="669">
        <f>UnObr4!D314</f>
        <v>0</v>
      </c>
      <c r="AB339" s="670"/>
      <c r="AC339" s="670"/>
      <c r="AD339" s="670"/>
      <c r="AE339" s="670"/>
      <c r="AF339" s="670"/>
      <c r="AG339" s="670"/>
      <c r="AH339" s="670"/>
      <c r="AI339" s="670"/>
      <c r="AJ339" s="669">
        <f>UnObr4!E314</f>
        <v>0</v>
      </c>
      <c r="AK339" s="670"/>
      <c r="AL339" s="670"/>
      <c r="AM339" s="670"/>
      <c r="AN339" s="670"/>
      <c r="AO339" s="670"/>
      <c r="AP339" s="670"/>
      <c r="AQ339" s="670"/>
      <c r="AR339" s="671"/>
    </row>
    <row r="340" spans="1:47" ht="24" customHeight="1">
      <c r="A340" s="675">
        <v>4313</v>
      </c>
      <c r="B340" s="676"/>
      <c r="C340" s="676"/>
      <c r="D340" s="668">
        <v>472000</v>
      </c>
      <c r="E340" s="668"/>
      <c r="F340" s="668"/>
      <c r="G340" s="668"/>
      <c r="H340" s="272" t="s">
        <v>1220</v>
      </c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/>
      <c r="X340" s="272"/>
      <c r="Y340" s="272"/>
      <c r="Z340" s="272"/>
      <c r="AA340" s="669">
        <f>UnObr4!D315</f>
        <v>0</v>
      </c>
      <c r="AB340" s="670"/>
      <c r="AC340" s="670"/>
      <c r="AD340" s="670"/>
      <c r="AE340" s="670"/>
      <c r="AF340" s="670"/>
      <c r="AG340" s="670"/>
      <c r="AH340" s="670"/>
      <c r="AI340" s="670"/>
      <c r="AJ340" s="669">
        <f>UnObr4!E315</f>
        <v>0</v>
      </c>
      <c r="AK340" s="670"/>
      <c r="AL340" s="670"/>
      <c r="AM340" s="670"/>
      <c r="AN340" s="670"/>
      <c r="AO340" s="670"/>
      <c r="AP340" s="670"/>
      <c r="AQ340" s="670"/>
      <c r="AR340" s="671"/>
      <c r="AU340" s="435"/>
    </row>
    <row r="341" spans="1:47">
      <c r="A341" s="672">
        <v>4314</v>
      </c>
      <c r="B341" s="673"/>
      <c r="C341" s="673"/>
      <c r="D341" s="674">
        <v>472100</v>
      </c>
      <c r="E341" s="674"/>
      <c r="F341" s="674"/>
      <c r="G341" s="674"/>
      <c r="H341" s="276" t="s">
        <v>702</v>
      </c>
      <c r="I341" s="276"/>
      <c r="J341" s="276"/>
      <c r="K341" s="276"/>
      <c r="L341" s="276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  <c r="Z341" s="276"/>
      <c r="AA341" s="669">
        <f>UnObr4!D316</f>
        <v>0</v>
      </c>
      <c r="AB341" s="670"/>
      <c r="AC341" s="670"/>
      <c r="AD341" s="670"/>
      <c r="AE341" s="670"/>
      <c r="AF341" s="670"/>
      <c r="AG341" s="670"/>
      <c r="AH341" s="670"/>
      <c r="AI341" s="670"/>
      <c r="AJ341" s="669">
        <f>UnObr4!E316</f>
        <v>0</v>
      </c>
      <c r="AK341" s="670"/>
      <c r="AL341" s="670"/>
      <c r="AM341" s="670"/>
      <c r="AN341" s="670"/>
      <c r="AO341" s="670"/>
      <c r="AP341" s="670"/>
      <c r="AQ341" s="670"/>
      <c r="AR341" s="671"/>
    </row>
    <row r="342" spans="1:47">
      <c r="A342" s="672">
        <v>4315</v>
      </c>
      <c r="B342" s="673"/>
      <c r="C342" s="673"/>
      <c r="D342" s="674">
        <v>472200</v>
      </c>
      <c r="E342" s="674"/>
      <c r="F342" s="674"/>
      <c r="G342" s="674"/>
      <c r="H342" s="276" t="s">
        <v>703</v>
      </c>
      <c r="I342" s="276"/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  <c r="Z342" s="276"/>
      <c r="AA342" s="669">
        <f>UnObr4!D317</f>
        <v>0</v>
      </c>
      <c r="AB342" s="670"/>
      <c r="AC342" s="670"/>
      <c r="AD342" s="670"/>
      <c r="AE342" s="670"/>
      <c r="AF342" s="670"/>
      <c r="AG342" s="670"/>
      <c r="AH342" s="670"/>
      <c r="AI342" s="670"/>
      <c r="AJ342" s="669">
        <f>UnObr4!E317</f>
        <v>0</v>
      </c>
      <c r="AK342" s="670"/>
      <c r="AL342" s="670"/>
      <c r="AM342" s="670"/>
      <c r="AN342" s="670"/>
      <c r="AO342" s="670"/>
      <c r="AP342" s="670"/>
      <c r="AQ342" s="670"/>
      <c r="AR342" s="671"/>
    </row>
    <row r="343" spans="1:47">
      <c r="A343" s="672">
        <v>4316</v>
      </c>
      <c r="B343" s="673"/>
      <c r="C343" s="673"/>
      <c r="D343" s="674">
        <v>472300</v>
      </c>
      <c r="E343" s="674"/>
      <c r="F343" s="674"/>
      <c r="G343" s="674"/>
      <c r="H343" s="276" t="s">
        <v>704</v>
      </c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276"/>
      <c r="AA343" s="669">
        <f>UnObr4!D318</f>
        <v>0</v>
      </c>
      <c r="AB343" s="670"/>
      <c r="AC343" s="670"/>
      <c r="AD343" s="670"/>
      <c r="AE343" s="670"/>
      <c r="AF343" s="670"/>
      <c r="AG343" s="670"/>
      <c r="AH343" s="670"/>
      <c r="AI343" s="670"/>
      <c r="AJ343" s="669">
        <f>UnObr4!E318</f>
        <v>0</v>
      </c>
      <c r="AK343" s="670"/>
      <c r="AL343" s="670"/>
      <c r="AM343" s="670"/>
      <c r="AN343" s="670"/>
      <c r="AO343" s="670"/>
      <c r="AP343" s="670"/>
      <c r="AQ343" s="670"/>
      <c r="AR343" s="671"/>
    </row>
    <row r="344" spans="1:47">
      <c r="A344" s="672">
        <v>4317</v>
      </c>
      <c r="B344" s="673"/>
      <c r="C344" s="673"/>
      <c r="D344" s="674">
        <v>472400</v>
      </c>
      <c r="E344" s="674"/>
      <c r="F344" s="674"/>
      <c r="G344" s="674"/>
      <c r="H344" s="276" t="s">
        <v>705</v>
      </c>
      <c r="I344" s="276"/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  <c r="AA344" s="669">
        <f>UnObr4!D319</f>
        <v>0</v>
      </c>
      <c r="AB344" s="670"/>
      <c r="AC344" s="670"/>
      <c r="AD344" s="670"/>
      <c r="AE344" s="670"/>
      <c r="AF344" s="670"/>
      <c r="AG344" s="670"/>
      <c r="AH344" s="670"/>
      <c r="AI344" s="670"/>
      <c r="AJ344" s="669">
        <f>UnObr4!E319</f>
        <v>0</v>
      </c>
      <c r="AK344" s="670"/>
      <c r="AL344" s="670"/>
      <c r="AM344" s="670"/>
      <c r="AN344" s="670"/>
      <c r="AO344" s="670"/>
      <c r="AP344" s="670"/>
      <c r="AQ344" s="670"/>
      <c r="AR344" s="671"/>
    </row>
    <row r="345" spans="1:47">
      <c r="A345" s="672">
        <v>4318</v>
      </c>
      <c r="B345" s="673"/>
      <c r="C345" s="673"/>
      <c r="D345" s="674">
        <v>472500</v>
      </c>
      <c r="E345" s="674"/>
      <c r="F345" s="674"/>
      <c r="G345" s="674"/>
      <c r="H345" s="276" t="s">
        <v>706</v>
      </c>
      <c r="I345" s="276"/>
      <c r="J345" s="276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276"/>
      <c r="AA345" s="669">
        <f>UnObr4!D320</f>
        <v>0</v>
      </c>
      <c r="AB345" s="670"/>
      <c r="AC345" s="670"/>
      <c r="AD345" s="670"/>
      <c r="AE345" s="670"/>
      <c r="AF345" s="670"/>
      <c r="AG345" s="670"/>
      <c r="AH345" s="670"/>
      <c r="AI345" s="670"/>
      <c r="AJ345" s="669">
        <f>UnObr4!E320</f>
        <v>0</v>
      </c>
      <c r="AK345" s="670"/>
      <c r="AL345" s="670"/>
      <c r="AM345" s="670"/>
      <c r="AN345" s="670"/>
      <c r="AO345" s="670"/>
      <c r="AP345" s="670"/>
      <c r="AQ345" s="670"/>
      <c r="AR345" s="671"/>
    </row>
    <row r="346" spans="1:47">
      <c r="A346" s="672">
        <v>4319</v>
      </c>
      <c r="B346" s="673"/>
      <c r="C346" s="673"/>
      <c r="D346" s="674">
        <v>472600</v>
      </c>
      <c r="E346" s="674"/>
      <c r="F346" s="674"/>
      <c r="G346" s="674"/>
      <c r="H346" s="276" t="s">
        <v>707</v>
      </c>
      <c r="I346" s="276"/>
      <c r="J346" s="276"/>
      <c r="K346" s="276"/>
      <c r="L346" s="276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  <c r="Z346" s="276"/>
      <c r="AA346" s="669">
        <f>UnObr4!D321</f>
        <v>0</v>
      </c>
      <c r="AB346" s="670"/>
      <c r="AC346" s="670"/>
      <c r="AD346" s="670"/>
      <c r="AE346" s="670"/>
      <c r="AF346" s="670"/>
      <c r="AG346" s="670"/>
      <c r="AH346" s="670"/>
      <c r="AI346" s="670"/>
      <c r="AJ346" s="669">
        <f>UnObr4!E321</f>
        <v>0</v>
      </c>
      <c r="AK346" s="670"/>
      <c r="AL346" s="670"/>
      <c r="AM346" s="670"/>
      <c r="AN346" s="670"/>
      <c r="AO346" s="670"/>
      <c r="AP346" s="670"/>
      <c r="AQ346" s="670"/>
      <c r="AR346" s="671"/>
    </row>
    <row r="347" spans="1:47">
      <c r="A347" s="672">
        <v>4320</v>
      </c>
      <c r="B347" s="673"/>
      <c r="C347" s="673"/>
      <c r="D347" s="674">
        <v>472700</v>
      </c>
      <c r="E347" s="674"/>
      <c r="F347" s="674"/>
      <c r="G347" s="674"/>
      <c r="H347" s="276" t="s">
        <v>708</v>
      </c>
      <c r="I347" s="276"/>
      <c r="J347" s="276"/>
      <c r="K347" s="276"/>
      <c r="L347" s="276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  <c r="Z347" s="276"/>
      <c r="AA347" s="669">
        <f>UnObr4!D322</f>
        <v>0</v>
      </c>
      <c r="AB347" s="670"/>
      <c r="AC347" s="670"/>
      <c r="AD347" s="670"/>
      <c r="AE347" s="670"/>
      <c r="AF347" s="670"/>
      <c r="AG347" s="670"/>
      <c r="AH347" s="670"/>
      <c r="AI347" s="670"/>
      <c r="AJ347" s="669">
        <f>UnObr4!E322</f>
        <v>0</v>
      </c>
      <c r="AK347" s="670"/>
      <c r="AL347" s="670"/>
      <c r="AM347" s="670"/>
      <c r="AN347" s="670"/>
      <c r="AO347" s="670"/>
      <c r="AP347" s="670"/>
      <c r="AQ347" s="670"/>
      <c r="AR347" s="671"/>
    </row>
    <row r="348" spans="1:47">
      <c r="A348" s="672">
        <v>4321</v>
      </c>
      <c r="B348" s="673"/>
      <c r="C348" s="673"/>
      <c r="D348" s="674">
        <v>472800</v>
      </c>
      <c r="E348" s="674"/>
      <c r="F348" s="674"/>
      <c r="G348" s="674"/>
      <c r="H348" s="276" t="s">
        <v>709</v>
      </c>
      <c r="I348" s="276"/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  <c r="Z348" s="276"/>
      <c r="AA348" s="669">
        <f>UnObr4!D323</f>
        <v>0</v>
      </c>
      <c r="AB348" s="670"/>
      <c r="AC348" s="670"/>
      <c r="AD348" s="670"/>
      <c r="AE348" s="670"/>
      <c r="AF348" s="670"/>
      <c r="AG348" s="670"/>
      <c r="AH348" s="670"/>
      <c r="AI348" s="670"/>
      <c r="AJ348" s="669">
        <f>UnObr4!E323</f>
        <v>0</v>
      </c>
      <c r="AK348" s="670"/>
      <c r="AL348" s="670"/>
      <c r="AM348" s="670"/>
      <c r="AN348" s="670"/>
      <c r="AO348" s="670"/>
      <c r="AP348" s="670"/>
      <c r="AQ348" s="670"/>
      <c r="AR348" s="671"/>
    </row>
    <row r="349" spans="1:47">
      <c r="A349" s="672">
        <v>4322</v>
      </c>
      <c r="B349" s="673"/>
      <c r="C349" s="673"/>
      <c r="D349" s="674">
        <v>472900</v>
      </c>
      <c r="E349" s="674"/>
      <c r="F349" s="674"/>
      <c r="G349" s="674"/>
      <c r="H349" s="276" t="s">
        <v>710</v>
      </c>
      <c r="I349" s="276"/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276"/>
      <c r="X349" s="276"/>
      <c r="Y349" s="276"/>
      <c r="Z349" s="276"/>
      <c r="AA349" s="669">
        <f>UnObr4!D324</f>
        <v>0</v>
      </c>
      <c r="AB349" s="670"/>
      <c r="AC349" s="670"/>
      <c r="AD349" s="670"/>
      <c r="AE349" s="670"/>
      <c r="AF349" s="670"/>
      <c r="AG349" s="670"/>
      <c r="AH349" s="670"/>
      <c r="AI349" s="670"/>
      <c r="AJ349" s="669">
        <f>UnObr4!E324</f>
        <v>0</v>
      </c>
      <c r="AK349" s="670"/>
      <c r="AL349" s="670"/>
      <c r="AM349" s="670"/>
      <c r="AN349" s="670"/>
      <c r="AO349" s="670"/>
      <c r="AP349" s="670"/>
      <c r="AQ349" s="670"/>
      <c r="AR349" s="671"/>
    </row>
    <row r="350" spans="1:47" ht="24" customHeight="1">
      <c r="A350" s="675">
        <v>4323</v>
      </c>
      <c r="B350" s="676"/>
      <c r="C350" s="676"/>
      <c r="D350" s="668">
        <v>480000</v>
      </c>
      <c r="E350" s="668"/>
      <c r="F350" s="668"/>
      <c r="G350" s="668"/>
      <c r="H350" s="272" t="s">
        <v>1221</v>
      </c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/>
      <c r="X350" s="272"/>
      <c r="Y350" s="272"/>
      <c r="Z350" s="272"/>
      <c r="AA350" s="669">
        <f>UnObr4!D325</f>
        <v>0</v>
      </c>
      <c r="AB350" s="670"/>
      <c r="AC350" s="670"/>
      <c r="AD350" s="670"/>
      <c r="AE350" s="670"/>
      <c r="AF350" s="670"/>
      <c r="AG350" s="670"/>
      <c r="AH350" s="670"/>
      <c r="AI350" s="670"/>
      <c r="AJ350" s="669">
        <f>UnObr4!E325</f>
        <v>0</v>
      </c>
      <c r="AK350" s="670"/>
      <c r="AL350" s="670"/>
      <c r="AM350" s="670"/>
      <c r="AN350" s="670"/>
      <c r="AO350" s="670"/>
      <c r="AP350" s="670"/>
      <c r="AQ350" s="670"/>
      <c r="AR350" s="671"/>
      <c r="AU350" s="435"/>
    </row>
    <row r="351" spans="1:47" ht="24" customHeight="1">
      <c r="A351" s="675">
        <v>4324</v>
      </c>
      <c r="B351" s="676"/>
      <c r="C351" s="676"/>
      <c r="D351" s="668">
        <v>481000</v>
      </c>
      <c r="E351" s="668"/>
      <c r="F351" s="668"/>
      <c r="G351" s="668"/>
      <c r="H351" s="272" t="s">
        <v>1222</v>
      </c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  <c r="X351" s="272"/>
      <c r="Y351" s="272"/>
      <c r="Z351" s="272"/>
      <c r="AA351" s="669">
        <f>UnObr4!D326</f>
        <v>0</v>
      </c>
      <c r="AB351" s="670"/>
      <c r="AC351" s="670"/>
      <c r="AD351" s="670"/>
      <c r="AE351" s="670"/>
      <c r="AF351" s="670"/>
      <c r="AG351" s="670"/>
      <c r="AH351" s="670"/>
      <c r="AI351" s="670"/>
      <c r="AJ351" s="669">
        <f>UnObr4!E326</f>
        <v>0</v>
      </c>
      <c r="AK351" s="670"/>
      <c r="AL351" s="670"/>
      <c r="AM351" s="670"/>
      <c r="AN351" s="670"/>
      <c r="AO351" s="670"/>
      <c r="AP351" s="670"/>
      <c r="AQ351" s="670"/>
      <c r="AR351" s="671"/>
      <c r="AU351" s="435"/>
    </row>
    <row r="352" spans="1:47" ht="23.1" customHeight="1">
      <c r="A352" s="672">
        <v>4325</v>
      </c>
      <c r="B352" s="673"/>
      <c r="C352" s="673"/>
      <c r="D352" s="674">
        <v>481100</v>
      </c>
      <c r="E352" s="674"/>
      <c r="F352" s="674"/>
      <c r="G352" s="674"/>
      <c r="H352" s="276" t="s">
        <v>836</v>
      </c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669">
        <f>UnObr4!D327</f>
        <v>0</v>
      </c>
      <c r="AB352" s="670"/>
      <c r="AC352" s="670"/>
      <c r="AD352" s="670"/>
      <c r="AE352" s="670"/>
      <c r="AF352" s="670"/>
      <c r="AG352" s="670"/>
      <c r="AH352" s="670"/>
      <c r="AI352" s="670"/>
      <c r="AJ352" s="669">
        <f>UnObr4!E327</f>
        <v>0</v>
      </c>
      <c r="AK352" s="670"/>
      <c r="AL352" s="670"/>
      <c r="AM352" s="670"/>
      <c r="AN352" s="670"/>
      <c r="AO352" s="670"/>
      <c r="AP352" s="670"/>
      <c r="AQ352" s="670"/>
      <c r="AR352" s="671"/>
    </row>
    <row r="353" spans="1:47">
      <c r="A353" s="672">
        <v>4326</v>
      </c>
      <c r="B353" s="673"/>
      <c r="C353" s="673"/>
      <c r="D353" s="674">
        <v>481900</v>
      </c>
      <c r="E353" s="674"/>
      <c r="F353" s="674"/>
      <c r="G353" s="674"/>
      <c r="H353" s="276" t="s">
        <v>714</v>
      </c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669">
        <f>UnObr4!D328</f>
        <v>0</v>
      </c>
      <c r="AB353" s="670"/>
      <c r="AC353" s="670"/>
      <c r="AD353" s="670"/>
      <c r="AE353" s="670"/>
      <c r="AF353" s="670"/>
      <c r="AG353" s="670"/>
      <c r="AH353" s="670"/>
      <c r="AI353" s="670"/>
      <c r="AJ353" s="669">
        <f>UnObr4!E328</f>
        <v>0</v>
      </c>
      <c r="AK353" s="670"/>
      <c r="AL353" s="670"/>
      <c r="AM353" s="670"/>
      <c r="AN353" s="670"/>
      <c r="AO353" s="670"/>
      <c r="AP353" s="670"/>
      <c r="AQ353" s="670"/>
      <c r="AR353" s="671"/>
    </row>
    <row r="354" spans="1:47" ht="24" customHeight="1">
      <c r="A354" s="675">
        <v>4327</v>
      </c>
      <c r="B354" s="676"/>
      <c r="C354" s="676"/>
      <c r="D354" s="668">
        <v>482000</v>
      </c>
      <c r="E354" s="668"/>
      <c r="F354" s="668"/>
      <c r="G354" s="668"/>
      <c r="H354" s="272" t="s">
        <v>1059</v>
      </c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  <c r="X354" s="272"/>
      <c r="Y354" s="272"/>
      <c r="Z354" s="272"/>
      <c r="AA354" s="669">
        <f>UnObr4!D329</f>
        <v>0</v>
      </c>
      <c r="AB354" s="670"/>
      <c r="AC354" s="670"/>
      <c r="AD354" s="670"/>
      <c r="AE354" s="670"/>
      <c r="AF354" s="670"/>
      <c r="AG354" s="670"/>
      <c r="AH354" s="670"/>
      <c r="AI354" s="670"/>
      <c r="AJ354" s="669">
        <f>UnObr4!E329</f>
        <v>0</v>
      </c>
      <c r="AK354" s="670"/>
      <c r="AL354" s="670"/>
      <c r="AM354" s="670"/>
      <c r="AN354" s="670"/>
      <c r="AO354" s="670"/>
      <c r="AP354" s="670"/>
      <c r="AQ354" s="670"/>
      <c r="AR354" s="671"/>
      <c r="AU354" s="435"/>
    </row>
    <row r="355" spans="1:47">
      <c r="A355" s="672">
        <v>4328</v>
      </c>
      <c r="B355" s="673"/>
      <c r="C355" s="673"/>
      <c r="D355" s="674">
        <v>482100</v>
      </c>
      <c r="E355" s="674"/>
      <c r="F355" s="674"/>
      <c r="G355" s="674"/>
      <c r="H355" s="276" t="s">
        <v>716</v>
      </c>
      <c r="I355" s="276"/>
      <c r="J355" s="276"/>
      <c r="K355" s="276"/>
      <c r="L355" s="276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  <c r="Z355" s="276"/>
      <c r="AA355" s="669">
        <f>UnObr4!D330</f>
        <v>0</v>
      </c>
      <c r="AB355" s="670"/>
      <c r="AC355" s="670"/>
      <c r="AD355" s="670"/>
      <c r="AE355" s="670"/>
      <c r="AF355" s="670"/>
      <c r="AG355" s="670"/>
      <c r="AH355" s="670"/>
      <c r="AI355" s="670"/>
      <c r="AJ355" s="669">
        <f>UnObr4!E330</f>
        <v>0</v>
      </c>
      <c r="AK355" s="670"/>
      <c r="AL355" s="670"/>
      <c r="AM355" s="670"/>
      <c r="AN355" s="670"/>
      <c r="AO355" s="670"/>
      <c r="AP355" s="670"/>
      <c r="AQ355" s="670"/>
      <c r="AR355" s="671"/>
    </row>
    <row r="356" spans="1:47">
      <c r="A356" s="672">
        <v>4329</v>
      </c>
      <c r="B356" s="673"/>
      <c r="C356" s="673"/>
      <c r="D356" s="674">
        <v>482200</v>
      </c>
      <c r="E356" s="674"/>
      <c r="F356" s="674"/>
      <c r="G356" s="674"/>
      <c r="H356" s="276" t="s">
        <v>1058</v>
      </c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276"/>
      <c r="AA356" s="669">
        <f>UnObr4!D331</f>
        <v>0</v>
      </c>
      <c r="AB356" s="670"/>
      <c r="AC356" s="670"/>
      <c r="AD356" s="670"/>
      <c r="AE356" s="670"/>
      <c r="AF356" s="670"/>
      <c r="AG356" s="670"/>
      <c r="AH356" s="670"/>
      <c r="AI356" s="670"/>
      <c r="AJ356" s="669">
        <f>UnObr4!E331</f>
        <v>0</v>
      </c>
      <c r="AK356" s="670"/>
      <c r="AL356" s="670"/>
      <c r="AM356" s="670"/>
      <c r="AN356" s="670"/>
      <c r="AO356" s="670"/>
      <c r="AP356" s="670"/>
      <c r="AQ356" s="670"/>
      <c r="AR356" s="671"/>
    </row>
    <row r="357" spans="1:47">
      <c r="A357" s="672">
        <v>4330</v>
      </c>
      <c r="B357" s="673"/>
      <c r="C357" s="673"/>
      <c r="D357" s="674">
        <v>482300</v>
      </c>
      <c r="E357" s="674"/>
      <c r="F357" s="674"/>
      <c r="G357" s="674"/>
      <c r="H357" s="276" t="s">
        <v>718</v>
      </c>
      <c r="I357" s="276"/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  <c r="Z357" s="276"/>
      <c r="AA357" s="669">
        <f>UnObr4!D332</f>
        <v>0</v>
      </c>
      <c r="AB357" s="670"/>
      <c r="AC357" s="670"/>
      <c r="AD357" s="670"/>
      <c r="AE357" s="670"/>
      <c r="AF357" s="670"/>
      <c r="AG357" s="670"/>
      <c r="AH357" s="670"/>
      <c r="AI357" s="670"/>
      <c r="AJ357" s="669">
        <f>UnObr4!E332</f>
        <v>0</v>
      </c>
      <c r="AK357" s="670"/>
      <c r="AL357" s="670"/>
      <c r="AM357" s="670"/>
      <c r="AN357" s="670"/>
      <c r="AO357" s="670"/>
      <c r="AP357" s="670"/>
      <c r="AQ357" s="670"/>
      <c r="AR357" s="671"/>
    </row>
    <row r="358" spans="1:47" ht="24" customHeight="1">
      <c r="A358" s="675">
        <v>4331</v>
      </c>
      <c r="B358" s="676"/>
      <c r="C358" s="676"/>
      <c r="D358" s="668">
        <v>483000</v>
      </c>
      <c r="E358" s="668"/>
      <c r="F358" s="668"/>
      <c r="G358" s="668"/>
      <c r="H358" s="272" t="s">
        <v>1223</v>
      </c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2"/>
      <c r="Z358" s="272"/>
      <c r="AA358" s="669">
        <f>UnObr4!D333</f>
        <v>0</v>
      </c>
      <c r="AB358" s="670"/>
      <c r="AC358" s="670"/>
      <c r="AD358" s="670"/>
      <c r="AE358" s="670"/>
      <c r="AF358" s="670"/>
      <c r="AG358" s="670"/>
      <c r="AH358" s="670"/>
      <c r="AI358" s="670"/>
      <c r="AJ358" s="669">
        <f>UnObr4!E333</f>
        <v>0</v>
      </c>
      <c r="AK358" s="670"/>
      <c r="AL358" s="670"/>
      <c r="AM358" s="670"/>
      <c r="AN358" s="670"/>
      <c r="AO358" s="670"/>
      <c r="AP358" s="670"/>
      <c r="AQ358" s="670"/>
      <c r="AR358" s="671"/>
      <c r="AU358" s="435"/>
    </row>
    <row r="359" spans="1:47">
      <c r="A359" s="672">
        <v>4332</v>
      </c>
      <c r="B359" s="673"/>
      <c r="C359" s="673"/>
      <c r="D359" s="674">
        <v>483100</v>
      </c>
      <c r="E359" s="674"/>
      <c r="F359" s="674"/>
      <c r="G359" s="674"/>
      <c r="H359" s="276" t="s">
        <v>720</v>
      </c>
      <c r="I359" s="276"/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  <c r="Z359" s="276"/>
      <c r="AA359" s="669">
        <f>UnObr4!D334</f>
        <v>0</v>
      </c>
      <c r="AB359" s="670"/>
      <c r="AC359" s="670"/>
      <c r="AD359" s="670"/>
      <c r="AE359" s="670"/>
      <c r="AF359" s="670"/>
      <c r="AG359" s="670"/>
      <c r="AH359" s="670"/>
      <c r="AI359" s="670"/>
      <c r="AJ359" s="669">
        <f>UnObr4!E334</f>
        <v>0</v>
      </c>
      <c r="AK359" s="670"/>
      <c r="AL359" s="670"/>
      <c r="AM359" s="670"/>
      <c r="AN359" s="670"/>
      <c r="AO359" s="670"/>
      <c r="AP359" s="670"/>
      <c r="AQ359" s="670"/>
      <c r="AR359" s="671"/>
    </row>
    <row r="360" spans="1:47" ht="32.25" customHeight="1">
      <c r="A360" s="675">
        <v>4333</v>
      </c>
      <c r="B360" s="676"/>
      <c r="C360" s="676"/>
      <c r="D360" s="668">
        <v>484000</v>
      </c>
      <c r="E360" s="668"/>
      <c r="F360" s="668"/>
      <c r="G360" s="668"/>
      <c r="H360" s="272" t="s">
        <v>1224</v>
      </c>
      <c r="I360" s="272"/>
      <c r="J360" s="272"/>
      <c r="K360" s="272"/>
      <c r="L360" s="272"/>
      <c r="M360" s="272"/>
      <c r="N360" s="272"/>
      <c r="O360" s="272"/>
      <c r="P360" s="272"/>
      <c r="Q360" s="272"/>
      <c r="R360" s="272"/>
      <c r="S360" s="272"/>
      <c r="T360" s="272"/>
      <c r="U360" s="272"/>
      <c r="V360" s="272"/>
      <c r="W360" s="272"/>
      <c r="X360" s="272"/>
      <c r="Y360" s="272"/>
      <c r="Z360" s="272"/>
      <c r="AA360" s="669">
        <f>UnObr4!D335</f>
        <v>0</v>
      </c>
      <c r="AB360" s="670"/>
      <c r="AC360" s="670"/>
      <c r="AD360" s="670"/>
      <c r="AE360" s="670"/>
      <c r="AF360" s="670"/>
      <c r="AG360" s="670"/>
      <c r="AH360" s="670"/>
      <c r="AI360" s="670"/>
      <c r="AJ360" s="669">
        <f>UnObr4!E335</f>
        <v>0</v>
      </c>
      <c r="AK360" s="670"/>
      <c r="AL360" s="670"/>
      <c r="AM360" s="670"/>
      <c r="AN360" s="670"/>
      <c r="AO360" s="670"/>
      <c r="AP360" s="670"/>
      <c r="AQ360" s="670"/>
      <c r="AR360" s="671"/>
      <c r="AU360" s="435"/>
    </row>
    <row r="361" spans="1:47" ht="23.1" customHeight="1">
      <c r="A361" s="672">
        <v>4334</v>
      </c>
      <c r="B361" s="673"/>
      <c r="C361" s="673"/>
      <c r="D361" s="674">
        <v>484100</v>
      </c>
      <c r="E361" s="674"/>
      <c r="F361" s="674"/>
      <c r="G361" s="674"/>
      <c r="H361" s="276" t="s">
        <v>1225</v>
      </c>
      <c r="I361" s="276"/>
      <c r="J361" s="276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276"/>
      <c r="X361" s="276"/>
      <c r="Y361" s="276"/>
      <c r="Z361" s="276"/>
      <c r="AA361" s="669">
        <f>UnObr4!D336</f>
        <v>0</v>
      </c>
      <c r="AB361" s="670"/>
      <c r="AC361" s="670"/>
      <c r="AD361" s="670"/>
      <c r="AE361" s="670"/>
      <c r="AF361" s="670"/>
      <c r="AG361" s="670"/>
      <c r="AH361" s="670"/>
      <c r="AI361" s="670"/>
      <c r="AJ361" s="669">
        <f>UnObr4!E336</f>
        <v>0</v>
      </c>
      <c r="AK361" s="670"/>
      <c r="AL361" s="670"/>
      <c r="AM361" s="670"/>
      <c r="AN361" s="670"/>
      <c r="AO361" s="670"/>
      <c r="AP361" s="670"/>
      <c r="AQ361" s="670"/>
      <c r="AR361" s="671"/>
    </row>
    <row r="362" spans="1:47">
      <c r="A362" s="672">
        <v>4335</v>
      </c>
      <c r="B362" s="673"/>
      <c r="C362" s="673"/>
      <c r="D362" s="674">
        <v>484200</v>
      </c>
      <c r="E362" s="674"/>
      <c r="F362" s="674"/>
      <c r="G362" s="674"/>
      <c r="H362" s="276" t="s">
        <v>723</v>
      </c>
      <c r="I362" s="276"/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  <c r="Z362" s="276"/>
      <c r="AA362" s="669">
        <f>UnObr4!D337</f>
        <v>0</v>
      </c>
      <c r="AB362" s="670"/>
      <c r="AC362" s="670"/>
      <c r="AD362" s="670"/>
      <c r="AE362" s="670"/>
      <c r="AF362" s="670"/>
      <c r="AG362" s="670"/>
      <c r="AH362" s="670"/>
      <c r="AI362" s="670"/>
      <c r="AJ362" s="669">
        <f>UnObr4!E337</f>
        <v>0</v>
      </c>
      <c r="AK362" s="670"/>
      <c r="AL362" s="670"/>
      <c r="AM362" s="670"/>
      <c r="AN362" s="670"/>
      <c r="AO362" s="670"/>
      <c r="AP362" s="670"/>
      <c r="AQ362" s="670"/>
      <c r="AR362" s="671"/>
    </row>
    <row r="363" spans="1:47" ht="24" customHeight="1">
      <c r="A363" s="675">
        <v>4336</v>
      </c>
      <c r="B363" s="676"/>
      <c r="C363" s="676"/>
      <c r="D363" s="668">
        <v>485000</v>
      </c>
      <c r="E363" s="668"/>
      <c r="F363" s="668"/>
      <c r="G363" s="668"/>
      <c r="H363" s="272" t="s">
        <v>1055</v>
      </c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  <c r="X363" s="272"/>
      <c r="Y363" s="272"/>
      <c r="Z363" s="272"/>
      <c r="AA363" s="669">
        <f>UnObr4!D338</f>
        <v>0</v>
      </c>
      <c r="AB363" s="670"/>
      <c r="AC363" s="670"/>
      <c r="AD363" s="670"/>
      <c r="AE363" s="670"/>
      <c r="AF363" s="670"/>
      <c r="AG363" s="670"/>
      <c r="AH363" s="670"/>
      <c r="AI363" s="670"/>
      <c r="AJ363" s="669">
        <f>UnObr4!E338</f>
        <v>0</v>
      </c>
      <c r="AK363" s="670"/>
      <c r="AL363" s="670"/>
      <c r="AM363" s="670"/>
      <c r="AN363" s="670"/>
      <c r="AO363" s="670"/>
      <c r="AP363" s="670"/>
      <c r="AQ363" s="670"/>
      <c r="AR363" s="671"/>
      <c r="AU363" s="435"/>
    </row>
    <row r="364" spans="1:47" ht="23.1" customHeight="1">
      <c r="A364" s="672">
        <v>4337</v>
      </c>
      <c r="B364" s="673"/>
      <c r="C364" s="673"/>
      <c r="D364" s="674">
        <v>485100</v>
      </c>
      <c r="E364" s="674"/>
      <c r="F364" s="674"/>
      <c r="G364" s="674"/>
      <c r="H364" s="276" t="s">
        <v>725</v>
      </c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  <c r="Z364" s="276"/>
      <c r="AA364" s="669">
        <f>UnObr4!D339</f>
        <v>0</v>
      </c>
      <c r="AB364" s="670"/>
      <c r="AC364" s="670"/>
      <c r="AD364" s="670"/>
      <c r="AE364" s="670"/>
      <c r="AF364" s="670"/>
      <c r="AG364" s="670"/>
      <c r="AH364" s="670"/>
      <c r="AI364" s="670"/>
      <c r="AJ364" s="669">
        <f>UnObr4!E339</f>
        <v>0</v>
      </c>
      <c r="AK364" s="670"/>
      <c r="AL364" s="670"/>
      <c r="AM364" s="670"/>
      <c r="AN364" s="670"/>
      <c r="AO364" s="670"/>
      <c r="AP364" s="670"/>
      <c r="AQ364" s="670"/>
      <c r="AR364" s="671"/>
      <c r="AU364" s="435"/>
    </row>
    <row r="365" spans="1:47" ht="33.75" customHeight="1">
      <c r="A365" s="675">
        <v>4338</v>
      </c>
      <c r="B365" s="676"/>
      <c r="C365" s="676"/>
      <c r="D365" s="668">
        <v>489000</v>
      </c>
      <c r="E365" s="668"/>
      <c r="F365" s="668"/>
      <c r="G365" s="668"/>
      <c r="H365" s="272" t="s">
        <v>1226</v>
      </c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/>
      <c r="X365" s="272"/>
      <c r="Y365" s="272"/>
      <c r="Z365" s="272"/>
      <c r="AA365" s="669">
        <f>UnObr4!D340</f>
        <v>0</v>
      </c>
      <c r="AB365" s="670"/>
      <c r="AC365" s="670"/>
      <c r="AD365" s="670"/>
      <c r="AE365" s="670"/>
      <c r="AF365" s="670"/>
      <c r="AG365" s="670"/>
      <c r="AH365" s="670"/>
      <c r="AI365" s="670"/>
      <c r="AJ365" s="669">
        <f>UnObr4!E340</f>
        <v>0</v>
      </c>
      <c r="AK365" s="670"/>
      <c r="AL365" s="670"/>
      <c r="AM365" s="670"/>
      <c r="AN365" s="670"/>
      <c r="AO365" s="670"/>
      <c r="AP365" s="670"/>
      <c r="AQ365" s="670"/>
      <c r="AR365" s="671"/>
      <c r="AU365" s="435"/>
    </row>
    <row r="366" spans="1:47" ht="24" customHeight="1">
      <c r="A366" s="672">
        <v>4339</v>
      </c>
      <c r="B366" s="673"/>
      <c r="C366" s="673"/>
      <c r="D366" s="674">
        <v>489100</v>
      </c>
      <c r="E366" s="674"/>
      <c r="F366" s="674"/>
      <c r="G366" s="674"/>
      <c r="H366" s="276" t="s">
        <v>727</v>
      </c>
      <c r="I366" s="276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  <c r="Z366" s="276"/>
      <c r="AA366" s="669">
        <f>UnObr4!D341</f>
        <v>0</v>
      </c>
      <c r="AB366" s="670"/>
      <c r="AC366" s="670"/>
      <c r="AD366" s="670"/>
      <c r="AE366" s="670"/>
      <c r="AF366" s="670"/>
      <c r="AG366" s="670"/>
      <c r="AH366" s="670"/>
      <c r="AI366" s="670"/>
      <c r="AJ366" s="669">
        <f>UnObr4!E341</f>
        <v>0</v>
      </c>
      <c r="AK366" s="670"/>
      <c r="AL366" s="670"/>
      <c r="AM366" s="670"/>
      <c r="AN366" s="670"/>
      <c r="AO366" s="670"/>
      <c r="AP366" s="670"/>
      <c r="AQ366" s="670"/>
      <c r="AR366" s="671"/>
    </row>
    <row r="367" spans="1:47" ht="24" customHeight="1">
      <c r="A367" s="675">
        <v>4340</v>
      </c>
      <c r="B367" s="676"/>
      <c r="C367" s="676"/>
      <c r="D367" s="668">
        <v>500000</v>
      </c>
      <c r="E367" s="668"/>
      <c r="F367" s="668"/>
      <c r="G367" s="668"/>
      <c r="H367" s="272" t="s">
        <v>1227</v>
      </c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  <c r="X367" s="272"/>
      <c r="Y367" s="272"/>
      <c r="Z367" s="272"/>
      <c r="AA367" s="669">
        <f>UnObr4!D342</f>
        <v>588</v>
      </c>
      <c r="AB367" s="670"/>
      <c r="AC367" s="670"/>
      <c r="AD367" s="670"/>
      <c r="AE367" s="670"/>
      <c r="AF367" s="670"/>
      <c r="AG367" s="670"/>
      <c r="AH367" s="670"/>
      <c r="AI367" s="670"/>
      <c r="AJ367" s="669">
        <f>UnObr4!E342</f>
        <v>1400</v>
      </c>
      <c r="AK367" s="670"/>
      <c r="AL367" s="670"/>
      <c r="AM367" s="670"/>
      <c r="AN367" s="670"/>
      <c r="AO367" s="670"/>
      <c r="AP367" s="670"/>
      <c r="AQ367" s="670"/>
      <c r="AR367" s="671"/>
      <c r="AU367" s="435"/>
    </row>
    <row r="368" spans="1:47" ht="24" customHeight="1">
      <c r="A368" s="675">
        <v>4341</v>
      </c>
      <c r="B368" s="676"/>
      <c r="C368" s="676"/>
      <c r="D368" s="668">
        <v>510000</v>
      </c>
      <c r="E368" s="668"/>
      <c r="F368" s="668"/>
      <c r="G368" s="668"/>
      <c r="H368" s="272" t="s">
        <v>1228</v>
      </c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  <c r="X368" s="272"/>
      <c r="Y368" s="272"/>
      <c r="Z368" s="272"/>
      <c r="AA368" s="669">
        <f>UnObr4!D343</f>
        <v>588</v>
      </c>
      <c r="AB368" s="670"/>
      <c r="AC368" s="670"/>
      <c r="AD368" s="670"/>
      <c r="AE368" s="670"/>
      <c r="AF368" s="670"/>
      <c r="AG368" s="670"/>
      <c r="AH368" s="670"/>
      <c r="AI368" s="670"/>
      <c r="AJ368" s="669">
        <f>UnObr4!E343</f>
        <v>1400</v>
      </c>
      <c r="AK368" s="670"/>
      <c r="AL368" s="670"/>
      <c r="AM368" s="670"/>
      <c r="AN368" s="670"/>
      <c r="AO368" s="670"/>
      <c r="AP368" s="670"/>
      <c r="AQ368" s="670"/>
      <c r="AR368" s="671"/>
      <c r="AU368" s="435"/>
    </row>
    <row r="369" spans="1:47" ht="24" customHeight="1">
      <c r="A369" s="675">
        <v>4342</v>
      </c>
      <c r="B369" s="676"/>
      <c r="C369" s="676"/>
      <c r="D369" s="668">
        <v>511000</v>
      </c>
      <c r="E369" s="668"/>
      <c r="F369" s="668"/>
      <c r="G369" s="668"/>
      <c r="H369" s="272" t="s">
        <v>1229</v>
      </c>
      <c r="I369" s="272"/>
      <c r="J369" s="272"/>
      <c r="K369" s="272"/>
      <c r="L369" s="272"/>
      <c r="M369" s="272"/>
      <c r="N369" s="272"/>
      <c r="O369" s="272"/>
      <c r="P369" s="272"/>
      <c r="Q369" s="272"/>
      <c r="R369" s="272"/>
      <c r="S369" s="272"/>
      <c r="T369" s="272"/>
      <c r="U369" s="272"/>
      <c r="V369" s="272"/>
      <c r="W369" s="272"/>
      <c r="X369" s="272"/>
      <c r="Y369" s="272"/>
      <c r="Z369" s="272"/>
      <c r="AA369" s="669">
        <f>UnObr4!D344</f>
        <v>0</v>
      </c>
      <c r="AB369" s="670"/>
      <c r="AC369" s="670"/>
      <c r="AD369" s="670"/>
      <c r="AE369" s="670"/>
      <c r="AF369" s="670"/>
      <c r="AG369" s="670"/>
      <c r="AH369" s="670"/>
      <c r="AI369" s="670"/>
      <c r="AJ369" s="669">
        <f>UnObr4!E344</f>
        <v>0</v>
      </c>
      <c r="AK369" s="670"/>
      <c r="AL369" s="670"/>
      <c r="AM369" s="670"/>
      <c r="AN369" s="670"/>
      <c r="AO369" s="670"/>
      <c r="AP369" s="670"/>
      <c r="AQ369" s="670"/>
      <c r="AR369" s="671"/>
      <c r="AU369" s="435"/>
    </row>
    <row r="370" spans="1:47">
      <c r="A370" s="672">
        <v>4343</v>
      </c>
      <c r="B370" s="673"/>
      <c r="C370" s="673"/>
      <c r="D370" s="674">
        <v>511100</v>
      </c>
      <c r="E370" s="674"/>
      <c r="F370" s="674"/>
      <c r="G370" s="674"/>
      <c r="H370" s="276" t="s">
        <v>731</v>
      </c>
      <c r="I370" s="276"/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276"/>
      <c r="Z370" s="276"/>
      <c r="AA370" s="669">
        <f>UnObr4!D345</f>
        <v>0</v>
      </c>
      <c r="AB370" s="670"/>
      <c r="AC370" s="670"/>
      <c r="AD370" s="670"/>
      <c r="AE370" s="670"/>
      <c r="AF370" s="670"/>
      <c r="AG370" s="670"/>
      <c r="AH370" s="670"/>
      <c r="AI370" s="670"/>
      <c r="AJ370" s="669">
        <f>UnObr4!E345</f>
        <v>0</v>
      </c>
      <c r="AK370" s="670"/>
      <c r="AL370" s="670"/>
      <c r="AM370" s="670"/>
      <c r="AN370" s="670"/>
      <c r="AO370" s="670"/>
      <c r="AP370" s="670"/>
      <c r="AQ370" s="670"/>
      <c r="AR370" s="671"/>
    </row>
    <row r="371" spans="1:47">
      <c r="A371" s="672">
        <v>4344</v>
      </c>
      <c r="B371" s="673"/>
      <c r="C371" s="673"/>
      <c r="D371" s="674">
        <v>511200</v>
      </c>
      <c r="E371" s="674"/>
      <c r="F371" s="674"/>
      <c r="G371" s="674"/>
      <c r="H371" s="276" t="s">
        <v>732</v>
      </c>
      <c r="I371" s="276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276"/>
      <c r="Z371" s="276"/>
      <c r="AA371" s="669">
        <f>UnObr4!D346</f>
        <v>0</v>
      </c>
      <c r="AB371" s="670"/>
      <c r="AC371" s="670"/>
      <c r="AD371" s="670"/>
      <c r="AE371" s="670"/>
      <c r="AF371" s="670"/>
      <c r="AG371" s="670"/>
      <c r="AH371" s="670"/>
      <c r="AI371" s="670"/>
      <c r="AJ371" s="669">
        <f>UnObr4!E346</f>
        <v>0</v>
      </c>
      <c r="AK371" s="670"/>
      <c r="AL371" s="670"/>
      <c r="AM371" s="670"/>
      <c r="AN371" s="670"/>
      <c r="AO371" s="670"/>
      <c r="AP371" s="670"/>
      <c r="AQ371" s="670"/>
      <c r="AR371" s="671"/>
    </row>
    <row r="372" spans="1:47">
      <c r="A372" s="672">
        <v>4345</v>
      </c>
      <c r="B372" s="673"/>
      <c r="C372" s="673"/>
      <c r="D372" s="674">
        <v>511300</v>
      </c>
      <c r="E372" s="674"/>
      <c r="F372" s="674"/>
      <c r="G372" s="674"/>
      <c r="H372" s="276" t="s">
        <v>733</v>
      </c>
      <c r="I372" s="276"/>
      <c r="J372" s="276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276"/>
      <c r="X372" s="276"/>
      <c r="Y372" s="276"/>
      <c r="Z372" s="276"/>
      <c r="AA372" s="669">
        <f>UnObr4!D347</f>
        <v>0</v>
      </c>
      <c r="AB372" s="670"/>
      <c r="AC372" s="670"/>
      <c r="AD372" s="670"/>
      <c r="AE372" s="670"/>
      <c r="AF372" s="670"/>
      <c r="AG372" s="670"/>
      <c r="AH372" s="670"/>
      <c r="AI372" s="670"/>
      <c r="AJ372" s="669">
        <f>UnObr4!E347</f>
        <v>0</v>
      </c>
      <c r="AK372" s="670"/>
      <c r="AL372" s="670"/>
      <c r="AM372" s="670"/>
      <c r="AN372" s="670"/>
      <c r="AO372" s="670"/>
      <c r="AP372" s="670"/>
      <c r="AQ372" s="670"/>
      <c r="AR372" s="671"/>
    </row>
    <row r="373" spans="1:47">
      <c r="A373" s="672">
        <v>4346</v>
      </c>
      <c r="B373" s="673"/>
      <c r="C373" s="673"/>
      <c r="D373" s="674">
        <v>511400</v>
      </c>
      <c r="E373" s="674"/>
      <c r="F373" s="674"/>
      <c r="G373" s="674"/>
      <c r="H373" s="276" t="s">
        <v>734</v>
      </c>
      <c r="I373" s="276"/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276"/>
      <c r="X373" s="276"/>
      <c r="Y373" s="276"/>
      <c r="Z373" s="276"/>
      <c r="AA373" s="669">
        <f>UnObr4!D348</f>
        <v>0</v>
      </c>
      <c r="AB373" s="670"/>
      <c r="AC373" s="670"/>
      <c r="AD373" s="670"/>
      <c r="AE373" s="670"/>
      <c r="AF373" s="670"/>
      <c r="AG373" s="670"/>
      <c r="AH373" s="670"/>
      <c r="AI373" s="670"/>
      <c r="AJ373" s="669">
        <f>UnObr4!E348</f>
        <v>0</v>
      </c>
      <c r="AK373" s="670"/>
      <c r="AL373" s="670"/>
      <c r="AM373" s="670"/>
      <c r="AN373" s="670"/>
      <c r="AO373" s="670"/>
      <c r="AP373" s="670"/>
      <c r="AQ373" s="670"/>
      <c r="AR373" s="671"/>
    </row>
    <row r="374" spans="1:47">
      <c r="A374" s="675">
        <v>4347</v>
      </c>
      <c r="B374" s="676"/>
      <c r="C374" s="676"/>
      <c r="D374" s="668">
        <v>512000</v>
      </c>
      <c r="E374" s="668"/>
      <c r="F374" s="668"/>
      <c r="G374" s="668"/>
      <c r="H374" s="272" t="s">
        <v>1050</v>
      </c>
      <c r="I374" s="272"/>
      <c r="J374" s="272"/>
      <c r="K374" s="272"/>
      <c r="L374" s="272"/>
      <c r="M374" s="272"/>
      <c r="N374" s="272"/>
      <c r="O374" s="272"/>
      <c r="P374" s="272"/>
      <c r="Q374" s="272"/>
      <c r="R374" s="272"/>
      <c r="S374" s="272"/>
      <c r="T374" s="272"/>
      <c r="U374" s="272"/>
      <c r="V374" s="272"/>
      <c r="W374" s="272"/>
      <c r="X374" s="272"/>
      <c r="Y374" s="272"/>
      <c r="Z374" s="272"/>
      <c r="AA374" s="669">
        <f>UnObr4!D349</f>
        <v>547</v>
      </c>
      <c r="AB374" s="670"/>
      <c r="AC374" s="670"/>
      <c r="AD374" s="670"/>
      <c r="AE374" s="670"/>
      <c r="AF374" s="670"/>
      <c r="AG374" s="670"/>
      <c r="AH374" s="670"/>
      <c r="AI374" s="670"/>
      <c r="AJ374" s="669">
        <f>UnObr4!E349</f>
        <v>1380</v>
      </c>
      <c r="AK374" s="670"/>
      <c r="AL374" s="670"/>
      <c r="AM374" s="670"/>
      <c r="AN374" s="670"/>
      <c r="AO374" s="670"/>
      <c r="AP374" s="670"/>
      <c r="AQ374" s="670"/>
      <c r="AR374" s="671"/>
      <c r="AU374" s="435"/>
    </row>
    <row r="375" spans="1:47">
      <c r="A375" s="672">
        <v>4348</v>
      </c>
      <c r="B375" s="673"/>
      <c r="C375" s="673"/>
      <c r="D375" s="674">
        <v>512100</v>
      </c>
      <c r="E375" s="674"/>
      <c r="F375" s="674"/>
      <c r="G375" s="674"/>
      <c r="H375" s="276" t="s">
        <v>736</v>
      </c>
      <c r="I375" s="276"/>
      <c r="J375" s="276"/>
      <c r="K375" s="276"/>
      <c r="L375" s="276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  <c r="Z375" s="276"/>
      <c r="AA375" s="669">
        <f>UnObr4!D350</f>
        <v>0</v>
      </c>
      <c r="AB375" s="670"/>
      <c r="AC375" s="670"/>
      <c r="AD375" s="670"/>
      <c r="AE375" s="670"/>
      <c r="AF375" s="670"/>
      <c r="AG375" s="670"/>
      <c r="AH375" s="670"/>
      <c r="AI375" s="670"/>
      <c r="AJ375" s="669">
        <f>UnObr4!E350</f>
        <v>0</v>
      </c>
      <c r="AK375" s="670"/>
      <c r="AL375" s="670"/>
      <c r="AM375" s="670"/>
      <c r="AN375" s="670"/>
      <c r="AO375" s="670"/>
      <c r="AP375" s="670"/>
      <c r="AQ375" s="670"/>
      <c r="AR375" s="671"/>
    </row>
    <row r="376" spans="1:47">
      <c r="A376" s="672">
        <v>4349</v>
      </c>
      <c r="B376" s="673"/>
      <c r="C376" s="673"/>
      <c r="D376" s="674">
        <v>512200</v>
      </c>
      <c r="E376" s="674"/>
      <c r="F376" s="674"/>
      <c r="G376" s="674"/>
      <c r="H376" s="276" t="s">
        <v>737</v>
      </c>
      <c r="I376" s="276"/>
      <c r="J376" s="276"/>
      <c r="K376" s="276"/>
      <c r="L376" s="276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  <c r="Z376" s="276"/>
      <c r="AA376" s="669">
        <f>UnObr4!D351</f>
        <v>0</v>
      </c>
      <c r="AB376" s="670"/>
      <c r="AC376" s="670"/>
      <c r="AD376" s="670"/>
      <c r="AE376" s="670"/>
      <c r="AF376" s="670"/>
      <c r="AG376" s="670"/>
      <c r="AH376" s="670"/>
      <c r="AI376" s="670"/>
      <c r="AJ376" s="669">
        <f>UnObr4!E351</f>
        <v>0</v>
      </c>
      <c r="AK376" s="670"/>
      <c r="AL376" s="670"/>
      <c r="AM376" s="670"/>
      <c r="AN376" s="670"/>
      <c r="AO376" s="670"/>
      <c r="AP376" s="670"/>
      <c r="AQ376" s="670"/>
      <c r="AR376" s="671"/>
    </row>
    <row r="377" spans="1:47">
      <c r="A377" s="672">
        <v>4350</v>
      </c>
      <c r="B377" s="673"/>
      <c r="C377" s="673"/>
      <c r="D377" s="674">
        <v>512300</v>
      </c>
      <c r="E377" s="674"/>
      <c r="F377" s="674"/>
      <c r="G377" s="674"/>
      <c r="H377" s="276" t="s">
        <v>738</v>
      </c>
      <c r="I377" s="276"/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  <c r="Z377" s="276"/>
      <c r="AA377" s="669">
        <f>UnObr4!D352</f>
        <v>0</v>
      </c>
      <c r="AB377" s="670"/>
      <c r="AC377" s="670"/>
      <c r="AD377" s="670"/>
      <c r="AE377" s="670"/>
      <c r="AF377" s="670"/>
      <c r="AG377" s="670"/>
      <c r="AH377" s="670"/>
      <c r="AI377" s="670"/>
      <c r="AJ377" s="669">
        <f>UnObr4!E352</f>
        <v>0</v>
      </c>
      <c r="AK377" s="670"/>
      <c r="AL377" s="670"/>
      <c r="AM377" s="670"/>
      <c r="AN377" s="670"/>
      <c r="AO377" s="670"/>
      <c r="AP377" s="670"/>
      <c r="AQ377" s="670"/>
      <c r="AR377" s="671"/>
    </row>
    <row r="378" spans="1:47">
      <c r="A378" s="672">
        <v>4351</v>
      </c>
      <c r="B378" s="673"/>
      <c r="C378" s="673"/>
      <c r="D378" s="674">
        <v>512400</v>
      </c>
      <c r="E378" s="674"/>
      <c r="F378" s="674"/>
      <c r="G378" s="674"/>
      <c r="H378" s="276" t="s">
        <v>739</v>
      </c>
      <c r="I378" s="276"/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  <c r="Z378" s="276"/>
      <c r="AA378" s="669">
        <f>UnObr4!D353</f>
        <v>0</v>
      </c>
      <c r="AB378" s="670"/>
      <c r="AC378" s="670"/>
      <c r="AD378" s="670"/>
      <c r="AE378" s="670"/>
      <c r="AF378" s="670"/>
      <c r="AG378" s="670"/>
      <c r="AH378" s="670"/>
      <c r="AI378" s="670"/>
      <c r="AJ378" s="669">
        <f>UnObr4!E353</f>
        <v>0</v>
      </c>
      <c r="AK378" s="670"/>
      <c r="AL378" s="670"/>
      <c r="AM378" s="670"/>
      <c r="AN378" s="670"/>
      <c r="AO378" s="670"/>
      <c r="AP378" s="670"/>
      <c r="AQ378" s="670"/>
      <c r="AR378" s="671"/>
    </row>
    <row r="379" spans="1:47">
      <c r="A379" s="672">
        <v>4352</v>
      </c>
      <c r="B379" s="673"/>
      <c r="C379" s="673"/>
      <c r="D379" s="674">
        <v>512500</v>
      </c>
      <c r="E379" s="674"/>
      <c r="F379" s="674"/>
      <c r="G379" s="674"/>
      <c r="H379" s="276" t="s">
        <v>740</v>
      </c>
      <c r="I379" s="276"/>
      <c r="J379" s="276"/>
      <c r="K379" s="276"/>
      <c r="L379" s="276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  <c r="Z379" s="276"/>
      <c r="AA379" s="669">
        <f>UnObr4!D354</f>
        <v>0</v>
      </c>
      <c r="AB379" s="670"/>
      <c r="AC379" s="670"/>
      <c r="AD379" s="670"/>
      <c r="AE379" s="670"/>
      <c r="AF379" s="670"/>
      <c r="AG379" s="670"/>
      <c r="AH379" s="670"/>
      <c r="AI379" s="670"/>
      <c r="AJ379" s="669">
        <f>UnObr4!E354</f>
        <v>0</v>
      </c>
      <c r="AK379" s="670"/>
      <c r="AL379" s="670"/>
      <c r="AM379" s="670"/>
      <c r="AN379" s="670"/>
      <c r="AO379" s="670"/>
      <c r="AP379" s="670"/>
      <c r="AQ379" s="670"/>
      <c r="AR379" s="671"/>
    </row>
    <row r="380" spans="1:47">
      <c r="A380" s="672">
        <v>4353</v>
      </c>
      <c r="B380" s="673"/>
      <c r="C380" s="673"/>
      <c r="D380" s="674">
        <v>512600</v>
      </c>
      <c r="E380" s="674"/>
      <c r="F380" s="674"/>
      <c r="G380" s="674"/>
      <c r="H380" s="276" t="s">
        <v>741</v>
      </c>
      <c r="I380" s="276"/>
      <c r="J380" s="276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276"/>
      <c r="X380" s="276"/>
      <c r="Y380" s="276"/>
      <c r="Z380" s="276"/>
      <c r="AA380" s="669">
        <f>UnObr4!D355</f>
        <v>547</v>
      </c>
      <c r="AB380" s="670"/>
      <c r="AC380" s="670"/>
      <c r="AD380" s="670"/>
      <c r="AE380" s="670"/>
      <c r="AF380" s="670"/>
      <c r="AG380" s="670"/>
      <c r="AH380" s="670"/>
      <c r="AI380" s="670"/>
      <c r="AJ380" s="669">
        <f>UnObr4!E355</f>
        <v>1380</v>
      </c>
      <c r="AK380" s="670"/>
      <c r="AL380" s="670"/>
      <c r="AM380" s="670"/>
      <c r="AN380" s="670"/>
      <c r="AO380" s="670"/>
      <c r="AP380" s="670"/>
      <c r="AQ380" s="670"/>
      <c r="AR380" s="671"/>
    </row>
    <row r="381" spans="1:47">
      <c r="A381" s="672">
        <v>4354</v>
      </c>
      <c r="B381" s="673"/>
      <c r="C381" s="673"/>
      <c r="D381" s="674">
        <v>512700</v>
      </c>
      <c r="E381" s="674"/>
      <c r="F381" s="674"/>
      <c r="G381" s="674"/>
      <c r="H381" s="276" t="s">
        <v>742</v>
      </c>
      <c r="I381" s="276"/>
      <c r="J381" s="276"/>
      <c r="K381" s="276"/>
      <c r="L381" s="276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  <c r="Z381" s="276"/>
      <c r="AA381" s="669">
        <f>UnObr4!D356</f>
        <v>0</v>
      </c>
      <c r="AB381" s="670"/>
      <c r="AC381" s="670"/>
      <c r="AD381" s="670"/>
      <c r="AE381" s="670"/>
      <c r="AF381" s="670"/>
      <c r="AG381" s="670"/>
      <c r="AH381" s="670"/>
      <c r="AI381" s="670"/>
      <c r="AJ381" s="669">
        <f>UnObr4!E356</f>
        <v>0</v>
      </c>
      <c r="AK381" s="670"/>
      <c r="AL381" s="670"/>
      <c r="AM381" s="670"/>
      <c r="AN381" s="670"/>
      <c r="AO381" s="670"/>
      <c r="AP381" s="670"/>
      <c r="AQ381" s="670"/>
      <c r="AR381" s="671"/>
    </row>
    <row r="382" spans="1:47">
      <c r="A382" s="672">
        <v>4355</v>
      </c>
      <c r="B382" s="673"/>
      <c r="C382" s="673"/>
      <c r="D382" s="674">
        <v>512800</v>
      </c>
      <c r="E382" s="674"/>
      <c r="F382" s="674"/>
      <c r="G382" s="674"/>
      <c r="H382" s="276" t="s">
        <v>743</v>
      </c>
      <c r="I382" s="276"/>
      <c r="J382" s="276"/>
      <c r="K382" s="276"/>
      <c r="L382" s="276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6"/>
      <c r="Y382" s="276"/>
      <c r="Z382" s="276"/>
      <c r="AA382" s="669">
        <f>UnObr4!D357</f>
        <v>0</v>
      </c>
      <c r="AB382" s="670"/>
      <c r="AC382" s="670"/>
      <c r="AD382" s="670"/>
      <c r="AE382" s="670"/>
      <c r="AF382" s="670"/>
      <c r="AG382" s="670"/>
      <c r="AH382" s="670"/>
      <c r="AI382" s="670"/>
      <c r="AJ382" s="669">
        <f>UnObr4!E357</f>
        <v>0</v>
      </c>
      <c r="AK382" s="670"/>
      <c r="AL382" s="670"/>
      <c r="AM382" s="670"/>
      <c r="AN382" s="670"/>
      <c r="AO382" s="670"/>
      <c r="AP382" s="670"/>
      <c r="AQ382" s="670"/>
      <c r="AR382" s="671"/>
    </row>
    <row r="383" spans="1:47" ht="23.1" customHeight="1">
      <c r="A383" s="672">
        <v>4356</v>
      </c>
      <c r="B383" s="673"/>
      <c r="C383" s="673"/>
      <c r="D383" s="674">
        <v>512900</v>
      </c>
      <c r="E383" s="674"/>
      <c r="F383" s="674"/>
      <c r="G383" s="674"/>
      <c r="H383" s="276" t="s">
        <v>744</v>
      </c>
      <c r="I383" s="276"/>
      <c r="J383" s="276"/>
      <c r="K383" s="276"/>
      <c r="L383" s="276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  <c r="Z383" s="276"/>
      <c r="AA383" s="669">
        <f>UnObr4!D358</f>
        <v>0</v>
      </c>
      <c r="AB383" s="670"/>
      <c r="AC383" s="670"/>
      <c r="AD383" s="670"/>
      <c r="AE383" s="670"/>
      <c r="AF383" s="670"/>
      <c r="AG383" s="670"/>
      <c r="AH383" s="670"/>
      <c r="AI383" s="670"/>
      <c r="AJ383" s="669">
        <f>UnObr4!E358</f>
        <v>0</v>
      </c>
      <c r="AK383" s="670"/>
      <c r="AL383" s="670"/>
      <c r="AM383" s="670"/>
      <c r="AN383" s="670"/>
      <c r="AO383" s="670"/>
      <c r="AP383" s="670"/>
      <c r="AQ383" s="670"/>
      <c r="AR383" s="671"/>
    </row>
    <row r="384" spans="1:47">
      <c r="A384" s="675">
        <v>4357</v>
      </c>
      <c r="B384" s="676"/>
      <c r="C384" s="676"/>
      <c r="D384" s="668">
        <v>513000</v>
      </c>
      <c r="E384" s="668"/>
      <c r="F384" s="668"/>
      <c r="G384" s="668"/>
      <c r="H384" s="272" t="s">
        <v>1049</v>
      </c>
      <c r="I384" s="272"/>
      <c r="J384" s="272"/>
      <c r="K384" s="272"/>
      <c r="L384" s="272"/>
      <c r="M384" s="272"/>
      <c r="N384" s="272"/>
      <c r="O384" s="272"/>
      <c r="P384" s="272"/>
      <c r="Q384" s="272"/>
      <c r="R384" s="272"/>
      <c r="S384" s="272"/>
      <c r="T384" s="272"/>
      <c r="U384" s="272"/>
      <c r="V384" s="272"/>
      <c r="W384" s="272"/>
      <c r="X384" s="272"/>
      <c r="Y384" s="272"/>
      <c r="Z384" s="272"/>
      <c r="AA384" s="669">
        <f>UnObr4!D359</f>
        <v>0</v>
      </c>
      <c r="AB384" s="670"/>
      <c r="AC384" s="670"/>
      <c r="AD384" s="670"/>
      <c r="AE384" s="670"/>
      <c r="AF384" s="670"/>
      <c r="AG384" s="670"/>
      <c r="AH384" s="670"/>
      <c r="AI384" s="670"/>
      <c r="AJ384" s="669">
        <f>UnObr4!E359</f>
        <v>0</v>
      </c>
      <c r="AK384" s="670"/>
      <c r="AL384" s="670"/>
      <c r="AM384" s="670"/>
      <c r="AN384" s="670"/>
      <c r="AO384" s="670"/>
      <c r="AP384" s="670"/>
      <c r="AQ384" s="670"/>
      <c r="AR384" s="671"/>
      <c r="AU384" s="435"/>
    </row>
    <row r="385" spans="1:47">
      <c r="A385" s="672">
        <v>4358</v>
      </c>
      <c r="B385" s="673"/>
      <c r="C385" s="673"/>
      <c r="D385" s="674">
        <v>513100</v>
      </c>
      <c r="E385" s="674"/>
      <c r="F385" s="674"/>
      <c r="G385" s="674"/>
      <c r="H385" s="276" t="s">
        <v>295</v>
      </c>
      <c r="I385" s="276"/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  <c r="Z385" s="276"/>
      <c r="AA385" s="669">
        <f>UnObr4!D360</f>
        <v>0</v>
      </c>
      <c r="AB385" s="670"/>
      <c r="AC385" s="670"/>
      <c r="AD385" s="670"/>
      <c r="AE385" s="670"/>
      <c r="AF385" s="670"/>
      <c r="AG385" s="670"/>
      <c r="AH385" s="670"/>
      <c r="AI385" s="670"/>
      <c r="AJ385" s="669">
        <f>UnObr4!E360</f>
        <v>0</v>
      </c>
      <c r="AK385" s="670"/>
      <c r="AL385" s="670"/>
      <c r="AM385" s="670"/>
      <c r="AN385" s="670"/>
      <c r="AO385" s="670"/>
      <c r="AP385" s="670"/>
      <c r="AQ385" s="670"/>
      <c r="AR385" s="671"/>
    </row>
    <row r="386" spans="1:47">
      <c r="A386" s="675">
        <v>4359</v>
      </c>
      <c r="B386" s="676"/>
      <c r="C386" s="676"/>
      <c r="D386" s="668">
        <v>514000</v>
      </c>
      <c r="E386" s="668"/>
      <c r="F386" s="668"/>
      <c r="G386" s="668"/>
      <c r="H386" s="272" t="s">
        <v>1048</v>
      </c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  <c r="X386" s="272"/>
      <c r="Y386" s="272"/>
      <c r="Z386" s="272"/>
      <c r="AA386" s="669">
        <f>UnObr4!D361</f>
        <v>0</v>
      </c>
      <c r="AB386" s="670"/>
      <c r="AC386" s="670"/>
      <c r="AD386" s="670"/>
      <c r="AE386" s="670"/>
      <c r="AF386" s="670"/>
      <c r="AG386" s="670"/>
      <c r="AH386" s="670"/>
      <c r="AI386" s="670"/>
      <c r="AJ386" s="669">
        <f>UnObr4!E361</f>
        <v>0</v>
      </c>
      <c r="AK386" s="670"/>
      <c r="AL386" s="670"/>
      <c r="AM386" s="670"/>
      <c r="AN386" s="670"/>
      <c r="AO386" s="670"/>
      <c r="AP386" s="670"/>
      <c r="AQ386" s="670"/>
      <c r="AR386" s="671"/>
      <c r="AU386" s="435"/>
    </row>
    <row r="387" spans="1:47">
      <c r="A387" s="672">
        <v>4360</v>
      </c>
      <c r="B387" s="673"/>
      <c r="C387" s="673"/>
      <c r="D387" s="674">
        <v>514100</v>
      </c>
      <c r="E387" s="674"/>
      <c r="F387" s="674"/>
      <c r="G387" s="674"/>
      <c r="H387" s="276" t="s">
        <v>291</v>
      </c>
      <c r="I387" s="276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  <c r="Z387" s="276"/>
      <c r="AA387" s="669">
        <f>UnObr4!D362</f>
        <v>0</v>
      </c>
      <c r="AB387" s="670"/>
      <c r="AC387" s="670"/>
      <c r="AD387" s="670"/>
      <c r="AE387" s="670"/>
      <c r="AF387" s="670"/>
      <c r="AG387" s="670"/>
      <c r="AH387" s="670"/>
      <c r="AI387" s="670"/>
      <c r="AJ387" s="669">
        <f>UnObr4!E362</f>
        <v>0</v>
      </c>
      <c r="AK387" s="670"/>
      <c r="AL387" s="670"/>
      <c r="AM387" s="670"/>
      <c r="AN387" s="670"/>
      <c r="AO387" s="670"/>
      <c r="AP387" s="670"/>
      <c r="AQ387" s="670"/>
      <c r="AR387" s="671"/>
    </row>
    <row r="388" spans="1:47">
      <c r="A388" s="675">
        <v>4361</v>
      </c>
      <c r="B388" s="676"/>
      <c r="C388" s="676"/>
      <c r="D388" s="668">
        <v>515000</v>
      </c>
      <c r="E388" s="668"/>
      <c r="F388" s="668"/>
      <c r="G388" s="668"/>
      <c r="H388" s="272" t="s">
        <v>1047</v>
      </c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  <c r="X388" s="272"/>
      <c r="Y388" s="272"/>
      <c r="Z388" s="272"/>
      <c r="AA388" s="669">
        <f>UnObr4!D363</f>
        <v>41</v>
      </c>
      <c r="AB388" s="670"/>
      <c r="AC388" s="670"/>
      <c r="AD388" s="670"/>
      <c r="AE388" s="670"/>
      <c r="AF388" s="670"/>
      <c r="AG388" s="670"/>
      <c r="AH388" s="670"/>
      <c r="AI388" s="670"/>
      <c r="AJ388" s="669">
        <f>UnObr4!E363</f>
        <v>20</v>
      </c>
      <c r="AK388" s="670"/>
      <c r="AL388" s="670"/>
      <c r="AM388" s="670"/>
      <c r="AN388" s="670"/>
      <c r="AO388" s="670"/>
      <c r="AP388" s="670"/>
      <c r="AQ388" s="670"/>
      <c r="AR388" s="671"/>
      <c r="AU388" s="435"/>
    </row>
    <row r="389" spans="1:47">
      <c r="A389" s="672">
        <v>4362</v>
      </c>
      <c r="B389" s="673"/>
      <c r="C389" s="673"/>
      <c r="D389" s="674">
        <v>515100</v>
      </c>
      <c r="E389" s="674"/>
      <c r="F389" s="674"/>
      <c r="G389" s="674"/>
      <c r="H389" s="276" t="s">
        <v>269</v>
      </c>
      <c r="I389" s="276"/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  <c r="Z389" s="276"/>
      <c r="AA389" s="669">
        <f>UnObr4!D364</f>
        <v>41</v>
      </c>
      <c r="AB389" s="670"/>
      <c r="AC389" s="670"/>
      <c r="AD389" s="670"/>
      <c r="AE389" s="670"/>
      <c r="AF389" s="670"/>
      <c r="AG389" s="670"/>
      <c r="AH389" s="670"/>
      <c r="AI389" s="670"/>
      <c r="AJ389" s="669">
        <f>UnObr4!E364</f>
        <v>20</v>
      </c>
      <c r="AK389" s="670"/>
      <c r="AL389" s="670"/>
      <c r="AM389" s="670"/>
      <c r="AN389" s="670"/>
      <c r="AO389" s="670"/>
      <c r="AP389" s="670"/>
      <c r="AQ389" s="670"/>
      <c r="AR389" s="671"/>
    </row>
    <row r="390" spans="1:47">
      <c r="A390" s="675">
        <v>4363</v>
      </c>
      <c r="B390" s="676"/>
      <c r="C390" s="676"/>
      <c r="D390" s="668">
        <v>520000</v>
      </c>
      <c r="E390" s="668"/>
      <c r="F390" s="668"/>
      <c r="G390" s="668"/>
      <c r="H390" s="272" t="s">
        <v>1046</v>
      </c>
      <c r="I390" s="272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  <c r="X390" s="272"/>
      <c r="Y390" s="272"/>
      <c r="Z390" s="272"/>
      <c r="AA390" s="669">
        <f>UnObr4!D365</f>
        <v>0</v>
      </c>
      <c r="AB390" s="670"/>
      <c r="AC390" s="670"/>
      <c r="AD390" s="670"/>
      <c r="AE390" s="670"/>
      <c r="AF390" s="670"/>
      <c r="AG390" s="670"/>
      <c r="AH390" s="670"/>
      <c r="AI390" s="670"/>
      <c r="AJ390" s="669">
        <f>UnObr4!E365</f>
        <v>0</v>
      </c>
      <c r="AK390" s="670"/>
      <c r="AL390" s="670"/>
      <c r="AM390" s="670"/>
      <c r="AN390" s="670"/>
      <c r="AO390" s="670"/>
      <c r="AP390" s="670"/>
      <c r="AQ390" s="670"/>
      <c r="AR390" s="671"/>
      <c r="AU390" s="435"/>
    </row>
    <row r="391" spans="1:47">
      <c r="A391" s="675">
        <v>4364</v>
      </c>
      <c r="B391" s="676"/>
      <c r="C391" s="676"/>
      <c r="D391" s="668">
        <v>521000</v>
      </c>
      <c r="E391" s="668"/>
      <c r="F391" s="668"/>
      <c r="G391" s="668"/>
      <c r="H391" s="272" t="s">
        <v>1045</v>
      </c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2"/>
      <c r="Z391" s="272"/>
      <c r="AA391" s="669">
        <f>UnObr4!D366</f>
        <v>0</v>
      </c>
      <c r="AB391" s="670"/>
      <c r="AC391" s="670"/>
      <c r="AD391" s="670"/>
      <c r="AE391" s="670"/>
      <c r="AF391" s="670"/>
      <c r="AG391" s="670"/>
      <c r="AH391" s="670"/>
      <c r="AI391" s="670"/>
      <c r="AJ391" s="669">
        <f>UnObr4!E366</f>
        <v>0</v>
      </c>
      <c r="AK391" s="670"/>
      <c r="AL391" s="670"/>
      <c r="AM391" s="670"/>
      <c r="AN391" s="670"/>
      <c r="AO391" s="670"/>
      <c r="AP391" s="670"/>
      <c r="AQ391" s="670"/>
      <c r="AR391" s="671"/>
      <c r="AU391" s="435"/>
    </row>
    <row r="392" spans="1:47">
      <c r="A392" s="672">
        <v>4365</v>
      </c>
      <c r="B392" s="673"/>
      <c r="C392" s="673"/>
      <c r="D392" s="674">
        <v>521100</v>
      </c>
      <c r="E392" s="674"/>
      <c r="F392" s="674"/>
      <c r="G392" s="674"/>
      <c r="H392" s="276" t="s">
        <v>263</v>
      </c>
      <c r="I392" s="276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  <c r="Z392" s="276"/>
      <c r="AA392" s="669">
        <f>UnObr4!D367</f>
        <v>0</v>
      </c>
      <c r="AB392" s="670"/>
      <c r="AC392" s="670"/>
      <c r="AD392" s="670"/>
      <c r="AE392" s="670"/>
      <c r="AF392" s="670"/>
      <c r="AG392" s="670"/>
      <c r="AH392" s="670"/>
      <c r="AI392" s="670"/>
      <c r="AJ392" s="669">
        <f>UnObr4!E367</f>
        <v>0</v>
      </c>
      <c r="AK392" s="670"/>
      <c r="AL392" s="670"/>
      <c r="AM392" s="670"/>
      <c r="AN392" s="670"/>
      <c r="AO392" s="670"/>
      <c r="AP392" s="670"/>
      <c r="AQ392" s="670"/>
      <c r="AR392" s="671"/>
    </row>
    <row r="393" spans="1:47">
      <c r="A393" s="675">
        <v>4366</v>
      </c>
      <c r="B393" s="676"/>
      <c r="C393" s="676"/>
      <c r="D393" s="668">
        <v>522000</v>
      </c>
      <c r="E393" s="668"/>
      <c r="F393" s="668"/>
      <c r="G393" s="668"/>
      <c r="H393" s="272" t="s">
        <v>1044</v>
      </c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272"/>
      <c r="Z393" s="272"/>
      <c r="AA393" s="669">
        <f>UnObr4!D368</f>
        <v>0</v>
      </c>
      <c r="AB393" s="670"/>
      <c r="AC393" s="670"/>
      <c r="AD393" s="670"/>
      <c r="AE393" s="670"/>
      <c r="AF393" s="670"/>
      <c r="AG393" s="670"/>
      <c r="AH393" s="670"/>
      <c r="AI393" s="670"/>
      <c r="AJ393" s="669">
        <f>UnObr4!E368</f>
        <v>0</v>
      </c>
      <c r="AK393" s="670"/>
      <c r="AL393" s="670"/>
      <c r="AM393" s="670"/>
      <c r="AN393" s="670"/>
      <c r="AO393" s="670"/>
      <c r="AP393" s="670"/>
      <c r="AQ393" s="670"/>
      <c r="AR393" s="671"/>
      <c r="AU393" s="435"/>
    </row>
    <row r="394" spans="1:47">
      <c r="A394" s="672">
        <v>4367</v>
      </c>
      <c r="B394" s="673"/>
      <c r="C394" s="673"/>
      <c r="D394" s="674">
        <v>522100</v>
      </c>
      <c r="E394" s="674"/>
      <c r="F394" s="674"/>
      <c r="G394" s="674"/>
      <c r="H394" s="276" t="s">
        <v>751</v>
      </c>
      <c r="I394" s="276"/>
      <c r="J394" s="276"/>
      <c r="K394" s="276"/>
      <c r="L394" s="276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  <c r="Z394" s="276"/>
      <c r="AA394" s="669">
        <f>UnObr4!D369</f>
        <v>0</v>
      </c>
      <c r="AB394" s="670"/>
      <c r="AC394" s="670"/>
      <c r="AD394" s="670"/>
      <c r="AE394" s="670"/>
      <c r="AF394" s="670"/>
      <c r="AG394" s="670"/>
      <c r="AH394" s="670"/>
      <c r="AI394" s="670"/>
      <c r="AJ394" s="669">
        <f>UnObr4!E369</f>
        <v>0</v>
      </c>
      <c r="AK394" s="670"/>
      <c r="AL394" s="670"/>
      <c r="AM394" s="670"/>
      <c r="AN394" s="670"/>
      <c r="AO394" s="670"/>
      <c r="AP394" s="670"/>
      <c r="AQ394" s="670"/>
      <c r="AR394" s="671"/>
    </row>
    <row r="395" spans="1:47">
      <c r="A395" s="672">
        <v>4368</v>
      </c>
      <c r="B395" s="673"/>
      <c r="C395" s="673"/>
      <c r="D395" s="674">
        <v>522200</v>
      </c>
      <c r="E395" s="674"/>
      <c r="F395" s="674"/>
      <c r="G395" s="674"/>
      <c r="H395" s="276" t="s">
        <v>752</v>
      </c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  <c r="Z395" s="276"/>
      <c r="AA395" s="669">
        <f>UnObr4!D370</f>
        <v>0</v>
      </c>
      <c r="AB395" s="670"/>
      <c r="AC395" s="670"/>
      <c r="AD395" s="670"/>
      <c r="AE395" s="670"/>
      <c r="AF395" s="670"/>
      <c r="AG395" s="670"/>
      <c r="AH395" s="670"/>
      <c r="AI395" s="670"/>
      <c r="AJ395" s="669">
        <f>UnObr4!E370</f>
        <v>0</v>
      </c>
      <c r="AK395" s="670"/>
      <c r="AL395" s="670"/>
      <c r="AM395" s="670"/>
      <c r="AN395" s="670"/>
      <c r="AO395" s="670"/>
      <c r="AP395" s="670"/>
      <c r="AQ395" s="670"/>
      <c r="AR395" s="671"/>
    </row>
    <row r="396" spans="1:47">
      <c r="A396" s="672">
        <v>4369</v>
      </c>
      <c r="B396" s="673"/>
      <c r="C396" s="673"/>
      <c r="D396" s="674">
        <v>522300</v>
      </c>
      <c r="E396" s="674"/>
      <c r="F396" s="674"/>
      <c r="G396" s="674"/>
      <c r="H396" s="276" t="s">
        <v>753</v>
      </c>
      <c r="I396" s="276"/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  <c r="Z396" s="276"/>
      <c r="AA396" s="669">
        <f>UnObr4!D371</f>
        <v>0</v>
      </c>
      <c r="AB396" s="670"/>
      <c r="AC396" s="670"/>
      <c r="AD396" s="670"/>
      <c r="AE396" s="670"/>
      <c r="AF396" s="670"/>
      <c r="AG396" s="670"/>
      <c r="AH396" s="670"/>
      <c r="AI396" s="670"/>
      <c r="AJ396" s="669">
        <f>UnObr4!E371</f>
        <v>0</v>
      </c>
      <c r="AK396" s="670"/>
      <c r="AL396" s="670"/>
      <c r="AM396" s="670"/>
      <c r="AN396" s="670"/>
      <c r="AO396" s="670"/>
      <c r="AP396" s="670"/>
      <c r="AQ396" s="670"/>
      <c r="AR396" s="671"/>
    </row>
    <row r="397" spans="1:47">
      <c r="A397" s="675">
        <v>4370</v>
      </c>
      <c r="B397" s="676"/>
      <c r="C397" s="676"/>
      <c r="D397" s="668">
        <v>523000</v>
      </c>
      <c r="E397" s="668"/>
      <c r="F397" s="668"/>
      <c r="G397" s="668"/>
      <c r="H397" s="272" t="s">
        <v>1043</v>
      </c>
      <c r="I397" s="272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  <c r="X397" s="272"/>
      <c r="Y397" s="272"/>
      <c r="Z397" s="272"/>
      <c r="AA397" s="669">
        <f>UnObr4!D372</f>
        <v>0</v>
      </c>
      <c r="AB397" s="670"/>
      <c r="AC397" s="670"/>
      <c r="AD397" s="670"/>
      <c r="AE397" s="670"/>
      <c r="AF397" s="670"/>
      <c r="AG397" s="670"/>
      <c r="AH397" s="670"/>
      <c r="AI397" s="670"/>
      <c r="AJ397" s="669">
        <f>UnObr4!E372</f>
        <v>0</v>
      </c>
      <c r="AK397" s="670"/>
      <c r="AL397" s="670"/>
      <c r="AM397" s="670"/>
      <c r="AN397" s="670"/>
      <c r="AO397" s="670"/>
      <c r="AP397" s="670"/>
      <c r="AQ397" s="670"/>
      <c r="AR397" s="671"/>
      <c r="AU397" s="435"/>
    </row>
    <row r="398" spans="1:47">
      <c r="A398" s="672">
        <v>4371</v>
      </c>
      <c r="B398" s="673"/>
      <c r="C398" s="673"/>
      <c r="D398" s="674">
        <v>523100</v>
      </c>
      <c r="E398" s="674"/>
      <c r="F398" s="674"/>
      <c r="G398" s="674"/>
      <c r="H398" s="276" t="s">
        <v>755</v>
      </c>
      <c r="I398" s="276"/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  <c r="Z398" s="276"/>
      <c r="AA398" s="669">
        <f>UnObr4!D373</f>
        <v>0</v>
      </c>
      <c r="AB398" s="670"/>
      <c r="AC398" s="670"/>
      <c r="AD398" s="670"/>
      <c r="AE398" s="670"/>
      <c r="AF398" s="670"/>
      <c r="AG398" s="670"/>
      <c r="AH398" s="670"/>
      <c r="AI398" s="670"/>
      <c r="AJ398" s="669">
        <f>UnObr4!E373</f>
        <v>0</v>
      </c>
      <c r="AK398" s="670"/>
      <c r="AL398" s="670"/>
      <c r="AM398" s="670"/>
      <c r="AN398" s="670"/>
      <c r="AO398" s="670"/>
      <c r="AP398" s="670"/>
      <c r="AQ398" s="670"/>
      <c r="AR398" s="671"/>
    </row>
    <row r="399" spans="1:47">
      <c r="A399" s="675">
        <v>4372</v>
      </c>
      <c r="B399" s="676"/>
      <c r="C399" s="676"/>
      <c r="D399" s="668">
        <v>530000</v>
      </c>
      <c r="E399" s="668"/>
      <c r="F399" s="668"/>
      <c r="G399" s="668"/>
      <c r="H399" s="272" t="s">
        <v>1042</v>
      </c>
      <c r="I399" s="272"/>
      <c r="J399" s="272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  <c r="X399" s="272"/>
      <c r="Y399" s="272"/>
      <c r="Z399" s="272"/>
      <c r="AA399" s="669">
        <f>UnObr4!D374</f>
        <v>0</v>
      </c>
      <c r="AB399" s="670"/>
      <c r="AC399" s="670"/>
      <c r="AD399" s="670"/>
      <c r="AE399" s="670"/>
      <c r="AF399" s="670"/>
      <c r="AG399" s="670"/>
      <c r="AH399" s="670"/>
      <c r="AI399" s="670"/>
      <c r="AJ399" s="669">
        <f>UnObr4!E374</f>
        <v>0</v>
      </c>
      <c r="AK399" s="670"/>
      <c r="AL399" s="670"/>
      <c r="AM399" s="670"/>
      <c r="AN399" s="670"/>
      <c r="AO399" s="670"/>
      <c r="AP399" s="670"/>
      <c r="AQ399" s="670"/>
      <c r="AR399" s="671"/>
      <c r="AU399" s="435"/>
    </row>
    <row r="400" spans="1:47">
      <c r="A400" s="675">
        <v>4373</v>
      </c>
      <c r="B400" s="676"/>
      <c r="C400" s="676"/>
      <c r="D400" s="668">
        <v>531000</v>
      </c>
      <c r="E400" s="668"/>
      <c r="F400" s="668"/>
      <c r="G400" s="668"/>
      <c r="H400" s="272" t="s">
        <v>1041</v>
      </c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  <c r="X400" s="272"/>
      <c r="Y400" s="272"/>
      <c r="Z400" s="272"/>
      <c r="AA400" s="669">
        <f>UnObr4!D375</f>
        <v>0</v>
      </c>
      <c r="AB400" s="670"/>
      <c r="AC400" s="670"/>
      <c r="AD400" s="670"/>
      <c r="AE400" s="670"/>
      <c r="AF400" s="670"/>
      <c r="AG400" s="670"/>
      <c r="AH400" s="670"/>
      <c r="AI400" s="670"/>
      <c r="AJ400" s="669">
        <f>UnObr4!E375</f>
        <v>0</v>
      </c>
      <c r="AK400" s="670"/>
      <c r="AL400" s="670"/>
      <c r="AM400" s="670"/>
      <c r="AN400" s="670"/>
      <c r="AO400" s="670"/>
      <c r="AP400" s="670"/>
      <c r="AQ400" s="670"/>
      <c r="AR400" s="671"/>
      <c r="AU400" s="435"/>
    </row>
    <row r="401" spans="1:47">
      <c r="A401" s="672">
        <v>4374</v>
      </c>
      <c r="B401" s="673"/>
      <c r="C401" s="673"/>
      <c r="D401" s="674">
        <v>531100</v>
      </c>
      <c r="E401" s="674"/>
      <c r="F401" s="674"/>
      <c r="G401" s="674"/>
      <c r="H401" s="276" t="s">
        <v>287</v>
      </c>
      <c r="I401" s="27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  <c r="Z401" s="276"/>
      <c r="AA401" s="669">
        <f>UnObr4!D376</f>
        <v>0</v>
      </c>
      <c r="AB401" s="670"/>
      <c r="AC401" s="670"/>
      <c r="AD401" s="670"/>
      <c r="AE401" s="670"/>
      <c r="AF401" s="670"/>
      <c r="AG401" s="670"/>
      <c r="AH401" s="670"/>
      <c r="AI401" s="670"/>
      <c r="AJ401" s="669">
        <f>UnObr4!E376</f>
        <v>0</v>
      </c>
      <c r="AK401" s="670"/>
      <c r="AL401" s="670"/>
      <c r="AM401" s="670"/>
      <c r="AN401" s="670"/>
      <c r="AO401" s="670"/>
      <c r="AP401" s="670"/>
      <c r="AQ401" s="670"/>
      <c r="AR401" s="671"/>
    </row>
    <row r="402" spans="1:47">
      <c r="A402" s="675">
        <v>4375</v>
      </c>
      <c r="B402" s="676"/>
      <c r="C402" s="676"/>
      <c r="D402" s="668">
        <v>540000</v>
      </c>
      <c r="E402" s="668"/>
      <c r="F402" s="668"/>
      <c r="G402" s="668"/>
      <c r="H402" s="272" t="s">
        <v>1040</v>
      </c>
      <c r="I402" s="272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  <c r="X402" s="272"/>
      <c r="Y402" s="272"/>
      <c r="Z402" s="272"/>
      <c r="AA402" s="669">
        <f>UnObr4!D377</f>
        <v>0</v>
      </c>
      <c r="AB402" s="670"/>
      <c r="AC402" s="670"/>
      <c r="AD402" s="670"/>
      <c r="AE402" s="670"/>
      <c r="AF402" s="670"/>
      <c r="AG402" s="670"/>
      <c r="AH402" s="670"/>
      <c r="AI402" s="670"/>
      <c r="AJ402" s="669">
        <f>UnObr4!E377</f>
        <v>0</v>
      </c>
      <c r="AK402" s="670"/>
      <c r="AL402" s="670"/>
      <c r="AM402" s="670"/>
      <c r="AN402" s="670"/>
      <c r="AO402" s="670"/>
      <c r="AP402" s="670"/>
      <c r="AQ402" s="670"/>
      <c r="AR402" s="671"/>
      <c r="AU402" s="435"/>
    </row>
    <row r="403" spans="1:47">
      <c r="A403" s="675">
        <v>4376</v>
      </c>
      <c r="B403" s="676"/>
      <c r="C403" s="676"/>
      <c r="D403" s="668">
        <v>541000</v>
      </c>
      <c r="E403" s="668"/>
      <c r="F403" s="668"/>
      <c r="G403" s="668"/>
      <c r="H403" s="272" t="s">
        <v>1039</v>
      </c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  <c r="X403" s="272"/>
      <c r="Y403" s="272"/>
      <c r="Z403" s="272"/>
      <c r="AA403" s="669">
        <f>UnObr4!D378</f>
        <v>0</v>
      </c>
      <c r="AB403" s="670"/>
      <c r="AC403" s="670"/>
      <c r="AD403" s="670"/>
      <c r="AE403" s="670"/>
      <c r="AF403" s="670"/>
      <c r="AG403" s="670"/>
      <c r="AH403" s="670"/>
      <c r="AI403" s="670"/>
      <c r="AJ403" s="669">
        <f>UnObr4!E378</f>
        <v>0</v>
      </c>
      <c r="AK403" s="670"/>
      <c r="AL403" s="670"/>
      <c r="AM403" s="670"/>
      <c r="AN403" s="670"/>
      <c r="AO403" s="670"/>
      <c r="AP403" s="670"/>
      <c r="AQ403" s="670"/>
      <c r="AR403" s="671"/>
      <c r="AU403" s="435"/>
    </row>
    <row r="404" spans="1:47">
      <c r="A404" s="672">
        <v>4377</v>
      </c>
      <c r="B404" s="673"/>
      <c r="C404" s="673"/>
      <c r="D404" s="674">
        <v>541100</v>
      </c>
      <c r="E404" s="674"/>
      <c r="F404" s="674"/>
      <c r="G404" s="674"/>
      <c r="H404" s="276" t="s">
        <v>760</v>
      </c>
      <c r="I404" s="276"/>
      <c r="J404" s="276"/>
      <c r="K404" s="276"/>
      <c r="L404" s="276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276"/>
      <c r="X404" s="276"/>
      <c r="Y404" s="276"/>
      <c r="Z404" s="276"/>
      <c r="AA404" s="669">
        <f>UnObr4!D379</f>
        <v>0</v>
      </c>
      <c r="AB404" s="670"/>
      <c r="AC404" s="670"/>
      <c r="AD404" s="670"/>
      <c r="AE404" s="670"/>
      <c r="AF404" s="670"/>
      <c r="AG404" s="670"/>
      <c r="AH404" s="670"/>
      <c r="AI404" s="670"/>
      <c r="AJ404" s="669">
        <f>UnObr4!E379</f>
        <v>0</v>
      </c>
      <c r="AK404" s="670"/>
      <c r="AL404" s="670"/>
      <c r="AM404" s="670"/>
      <c r="AN404" s="670"/>
      <c r="AO404" s="670"/>
      <c r="AP404" s="670"/>
      <c r="AQ404" s="670"/>
      <c r="AR404" s="671"/>
    </row>
    <row r="405" spans="1:47">
      <c r="A405" s="675">
        <v>4378</v>
      </c>
      <c r="B405" s="676"/>
      <c r="C405" s="676"/>
      <c r="D405" s="668">
        <v>542000</v>
      </c>
      <c r="E405" s="668"/>
      <c r="F405" s="668"/>
      <c r="G405" s="668"/>
      <c r="H405" s="272" t="s">
        <v>1038</v>
      </c>
      <c r="I405" s="272"/>
      <c r="J405" s="272"/>
      <c r="K405" s="272"/>
      <c r="L405" s="272"/>
      <c r="M405" s="272"/>
      <c r="N405" s="272"/>
      <c r="O405" s="272"/>
      <c r="P405" s="272"/>
      <c r="Q405" s="272"/>
      <c r="R405" s="272"/>
      <c r="S405" s="272"/>
      <c r="T405" s="272"/>
      <c r="U405" s="272"/>
      <c r="V405" s="272"/>
      <c r="W405" s="272"/>
      <c r="X405" s="272"/>
      <c r="Y405" s="272"/>
      <c r="Z405" s="272"/>
      <c r="AA405" s="669">
        <f>UnObr4!D380</f>
        <v>0</v>
      </c>
      <c r="AB405" s="670"/>
      <c r="AC405" s="670"/>
      <c r="AD405" s="670"/>
      <c r="AE405" s="670"/>
      <c r="AF405" s="670"/>
      <c r="AG405" s="670"/>
      <c r="AH405" s="670"/>
      <c r="AI405" s="670"/>
      <c r="AJ405" s="669">
        <f>UnObr4!E380</f>
        <v>0</v>
      </c>
      <c r="AK405" s="670"/>
      <c r="AL405" s="670"/>
      <c r="AM405" s="670"/>
      <c r="AN405" s="670"/>
      <c r="AO405" s="670"/>
      <c r="AP405" s="670"/>
      <c r="AQ405" s="670"/>
      <c r="AR405" s="671"/>
      <c r="AU405" s="435"/>
    </row>
    <row r="406" spans="1:47">
      <c r="A406" s="672">
        <v>4379</v>
      </c>
      <c r="B406" s="673"/>
      <c r="C406" s="673"/>
      <c r="D406" s="674">
        <v>542100</v>
      </c>
      <c r="E406" s="674"/>
      <c r="F406" s="674"/>
      <c r="G406" s="674"/>
      <c r="H406" s="276" t="s">
        <v>762</v>
      </c>
      <c r="I406" s="276"/>
      <c r="J406" s="276"/>
      <c r="K406" s="276"/>
      <c r="L406" s="276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276"/>
      <c r="X406" s="276"/>
      <c r="Y406" s="276"/>
      <c r="Z406" s="276"/>
      <c r="AA406" s="669">
        <f>UnObr4!D381</f>
        <v>0</v>
      </c>
      <c r="AB406" s="670"/>
      <c r="AC406" s="670"/>
      <c r="AD406" s="670"/>
      <c r="AE406" s="670"/>
      <c r="AF406" s="670"/>
      <c r="AG406" s="670"/>
      <c r="AH406" s="670"/>
      <c r="AI406" s="670"/>
      <c r="AJ406" s="669">
        <f>UnObr4!E381</f>
        <v>0</v>
      </c>
      <c r="AK406" s="670"/>
      <c r="AL406" s="670"/>
      <c r="AM406" s="670"/>
      <c r="AN406" s="670"/>
      <c r="AO406" s="670"/>
      <c r="AP406" s="670"/>
      <c r="AQ406" s="670"/>
      <c r="AR406" s="671"/>
    </row>
    <row r="407" spans="1:47">
      <c r="A407" s="675">
        <v>4380</v>
      </c>
      <c r="B407" s="676"/>
      <c r="C407" s="676"/>
      <c r="D407" s="668">
        <v>543000</v>
      </c>
      <c r="E407" s="668"/>
      <c r="F407" s="668"/>
      <c r="G407" s="668"/>
      <c r="H407" s="272" t="s">
        <v>1037</v>
      </c>
      <c r="I407" s="272"/>
      <c r="J407" s="272"/>
      <c r="K407" s="272"/>
      <c r="L407" s="272"/>
      <c r="M407" s="272"/>
      <c r="N407" s="272"/>
      <c r="O407" s="272"/>
      <c r="P407" s="272"/>
      <c r="Q407" s="272"/>
      <c r="R407" s="272"/>
      <c r="S407" s="272"/>
      <c r="T407" s="272"/>
      <c r="U407" s="272"/>
      <c r="V407" s="272"/>
      <c r="W407" s="272"/>
      <c r="X407" s="272"/>
      <c r="Y407" s="272"/>
      <c r="Z407" s="272"/>
      <c r="AA407" s="669">
        <f>UnObr4!D382</f>
        <v>0</v>
      </c>
      <c r="AB407" s="670"/>
      <c r="AC407" s="670"/>
      <c r="AD407" s="670"/>
      <c r="AE407" s="670"/>
      <c r="AF407" s="670"/>
      <c r="AG407" s="670"/>
      <c r="AH407" s="670"/>
      <c r="AI407" s="670"/>
      <c r="AJ407" s="669">
        <f>UnObr4!E382</f>
        <v>0</v>
      </c>
      <c r="AK407" s="670"/>
      <c r="AL407" s="670"/>
      <c r="AM407" s="670"/>
      <c r="AN407" s="670"/>
      <c r="AO407" s="670"/>
      <c r="AP407" s="670"/>
      <c r="AQ407" s="670"/>
      <c r="AR407" s="671"/>
      <c r="AU407" s="435"/>
    </row>
    <row r="408" spans="1:47">
      <c r="A408" s="672">
        <v>4381</v>
      </c>
      <c r="B408" s="673"/>
      <c r="C408" s="673"/>
      <c r="D408" s="674">
        <v>543100</v>
      </c>
      <c r="E408" s="674"/>
      <c r="F408" s="674"/>
      <c r="G408" s="674"/>
      <c r="H408" s="276" t="s">
        <v>764</v>
      </c>
      <c r="I408" s="276"/>
      <c r="J408" s="276"/>
      <c r="K408" s="276"/>
      <c r="L408" s="276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6"/>
      <c r="Y408" s="276"/>
      <c r="Z408" s="276"/>
      <c r="AA408" s="669">
        <f>UnObr4!D383</f>
        <v>0</v>
      </c>
      <c r="AB408" s="670"/>
      <c r="AC408" s="670"/>
      <c r="AD408" s="670"/>
      <c r="AE408" s="670"/>
      <c r="AF408" s="670"/>
      <c r="AG408" s="670"/>
      <c r="AH408" s="670"/>
      <c r="AI408" s="670"/>
      <c r="AJ408" s="669">
        <f>UnObr4!E383</f>
        <v>0</v>
      </c>
      <c r="AK408" s="670"/>
      <c r="AL408" s="670"/>
      <c r="AM408" s="670"/>
      <c r="AN408" s="670"/>
      <c r="AO408" s="670"/>
      <c r="AP408" s="670"/>
      <c r="AQ408" s="670"/>
      <c r="AR408" s="671"/>
    </row>
    <row r="409" spans="1:47">
      <c r="A409" s="672">
        <v>4382</v>
      </c>
      <c r="B409" s="673"/>
      <c r="C409" s="673"/>
      <c r="D409" s="674">
        <v>543200</v>
      </c>
      <c r="E409" s="674"/>
      <c r="F409" s="674"/>
      <c r="G409" s="674"/>
      <c r="H409" s="276" t="s">
        <v>765</v>
      </c>
      <c r="I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  <c r="Z409" s="276"/>
      <c r="AA409" s="669">
        <f>UnObr4!D384</f>
        <v>0</v>
      </c>
      <c r="AB409" s="670"/>
      <c r="AC409" s="670"/>
      <c r="AD409" s="670"/>
      <c r="AE409" s="670"/>
      <c r="AF409" s="670"/>
      <c r="AG409" s="670"/>
      <c r="AH409" s="670"/>
      <c r="AI409" s="670"/>
      <c r="AJ409" s="669">
        <f>UnObr4!E384</f>
        <v>0</v>
      </c>
      <c r="AK409" s="670"/>
      <c r="AL409" s="670"/>
      <c r="AM409" s="670"/>
      <c r="AN409" s="670"/>
      <c r="AO409" s="670"/>
      <c r="AP409" s="670"/>
      <c r="AQ409" s="670"/>
      <c r="AR409" s="671"/>
    </row>
    <row r="410" spans="1:47" ht="32.1" customHeight="1">
      <c r="A410" s="675">
        <v>4383</v>
      </c>
      <c r="B410" s="676"/>
      <c r="C410" s="676"/>
      <c r="D410" s="668">
        <v>55000</v>
      </c>
      <c r="E410" s="668"/>
      <c r="F410" s="668"/>
      <c r="G410" s="668"/>
      <c r="H410" s="272" t="s">
        <v>1230</v>
      </c>
      <c r="I410" s="272"/>
      <c r="J410" s="272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72"/>
      <c r="W410" s="272"/>
      <c r="X410" s="272"/>
      <c r="Y410" s="272"/>
      <c r="Z410" s="272"/>
      <c r="AA410" s="669">
        <f>UnObr4!D385</f>
        <v>0</v>
      </c>
      <c r="AB410" s="670"/>
      <c r="AC410" s="670"/>
      <c r="AD410" s="670"/>
      <c r="AE410" s="670"/>
      <c r="AF410" s="670"/>
      <c r="AG410" s="670"/>
      <c r="AH410" s="670"/>
      <c r="AI410" s="670"/>
      <c r="AJ410" s="669">
        <f>UnObr4!E385</f>
        <v>0</v>
      </c>
      <c r="AK410" s="670"/>
      <c r="AL410" s="670"/>
      <c r="AM410" s="670"/>
      <c r="AN410" s="670"/>
      <c r="AO410" s="670"/>
      <c r="AP410" s="670"/>
      <c r="AQ410" s="670"/>
      <c r="AR410" s="671"/>
      <c r="AU410" s="435"/>
    </row>
    <row r="411" spans="1:47" ht="32.1" customHeight="1">
      <c r="A411" s="675">
        <v>4384</v>
      </c>
      <c r="B411" s="676"/>
      <c r="C411" s="676"/>
      <c r="D411" s="668">
        <v>551000</v>
      </c>
      <c r="E411" s="668"/>
      <c r="F411" s="668"/>
      <c r="G411" s="668"/>
      <c r="H411" s="272" t="s">
        <v>1231</v>
      </c>
      <c r="I411" s="272"/>
      <c r="J411" s="272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72"/>
      <c r="W411" s="272"/>
      <c r="X411" s="272"/>
      <c r="Y411" s="272"/>
      <c r="Z411" s="272"/>
      <c r="AA411" s="669">
        <f>UnObr4!D386</f>
        <v>0</v>
      </c>
      <c r="AB411" s="670"/>
      <c r="AC411" s="670"/>
      <c r="AD411" s="670"/>
      <c r="AE411" s="670"/>
      <c r="AF411" s="670"/>
      <c r="AG411" s="670"/>
      <c r="AH411" s="670"/>
      <c r="AI411" s="670"/>
      <c r="AJ411" s="669">
        <f>UnObr4!E386</f>
        <v>0</v>
      </c>
      <c r="AK411" s="670"/>
      <c r="AL411" s="670"/>
      <c r="AM411" s="670"/>
      <c r="AN411" s="670"/>
      <c r="AO411" s="670"/>
      <c r="AP411" s="670"/>
      <c r="AQ411" s="670"/>
      <c r="AR411" s="671"/>
      <c r="AU411" s="435"/>
    </row>
    <row r="412" spans="1:47" ht="23.1" customHeight="1">
      <c r="A412" s="672">
        <v>4385</v>
      </c>
      <c r="B412" s="673"/>
      <c r="C412" s="673"/>
      <c r="D412" s="674">
        <v>551100</v>
      </c>
      <c r="E412" s="674"/>
      <c r="F412" s="674"/>
      <c r="G412" s="674"/>
      <c r="H412" s="276" t="s">
        <v>846</v>
      </c>
      <c r="I412" s="276"/>
      <c r="J412" s="276"/>
      <c r="K412" s="276"/>
      <c r="L412" s="276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276"/>
      <c r="X412" s="276"/>
      <c r="Y412" s="276"/>
      <c r="Z412" s="276"/>
      <c r="AA412" s="669">
        <f>UnObr4!D387</f>
        <v>0</v>
      </c>
      <c r="AB412" s="670"/>
      <c r="AC412" s="670"/>
      <c r="AD412" s="670"/>
      <c r="AE412" s="670"/>
      <c r="AF412" s="670"/>
      <c r="AG412" s="670"/>
      <c r="AH412" s="670"/>
      <c r="AI412" s="670"/>
      <c r="AJ412" s="669">
        <f>UnObr4!E387</f>
        <v>0</v>
      </c>
      <c r="AK412" s="670"/>
      <c r="AL412" s="670"/>
      <c r="AM412" s="670"/>
      <c r="AN412" s="670"/>
      <c r="AO412" s="670"/>
      <c r="AP412" s="670"/>
      <c r="AQ412" s="670"/>
      <c r="AR412" s="671"/>
    </row>
    <row r="413" spans="1:47" ht="24" customHeight="1">
      <c r="A413" s="675">
        <v>4386</v>
      </c>
      <c r="B413" s="676"/>
      <c r="C413" s="676"/>
      <c r="D413" s="668">
        <v>600000</v>
      </c>
      <c r="E413" s="668"/>
      <c r="F413" s="668"/>
      <c r="G413" s="668"/>
      <c r="H413" s="272" t="s">
        <v>1033</v>
      </c>
      <c r="I413" s="272"/>
      <c r="J413" s="272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72"/>
      <c r="W413" s="272"/>
      <c r="X413" s="272"/>
      <c r="Y413" s="272"/>
      <c r="Z413" s="272"/>
      <c r="AA413" s="669">
        <f>UnObr4!D388</f>
        <v>0</v>
      </c>
      <c r="AB413" s="670"/>
      <c r="AC413" s="670"/>
      <c r="AD413" s="670"/>
      <c r="AE413" s="670"/>
      <c r="AF413" s="670"/>
      <c r="AG413" s="670"/>
      <c r="AH413" s="670"/>
      <c r="AI413" s="670"/>
      <c r="AJ413" s="669">
        <f>UnObr4!E388</f>
        <v>0</v>
      </c>
      <c r="AK413" s="670"/>
      <c r="AL413" s="670"/>
      <c r="AM413" s="670"/>
      <c r="AN413" s="670"/>
      <c r="AO413" s="670"/>
      <c r="AP413" s="670"/>
      <c r="AQ413" s="670"/>
      <c r="AR413" s="671"/>
      <c r="AU413" s="435"/>
    </row>
    <row r="414" spans="1:47" ht="24" customHeight="1">
      <c r="A414" s="675">
        <v>4387</v>
      </c>
      <c r="B414" s="676"/>
      <c r="C414" s="676"/>
      <c r="D414" s="668">
        <v>610000</v>
      </c>
      <c r="E414" s="668"/>
      <c r="F414" s="668"/>
      <c r="G414" s="668"/>
      <c r="H414" s="272" t="s">
        <v>1232</v>
      </c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  <c r="X414" s="272"/>
      <c r="Y414" s="272"/>
      <c r="Z414" s="272"/>
      <c r="AA414" s="669">
        <f>UnObr4!D389</f>
        <v>0</v>
      </c>
      <c r="AB414" s="670"/>
      <c r="AC414" s="670"/>
      <c r="AD414" s="670"/>
      <c r="AE414" s="670"/>
      <c r="AF414" s="670"/>
      <c r="AG414" s="670"/>
      <c r="AH414" s="670"/>
      <c r="AI414" s="670"/>
      <c r="AJ414" s="669">
        <f>UnObr4!E389</f>
        <v>0</v>
      </c>
      <c r="AK414" s="670"/>
      <c r="AL414" s="670"/>
      <c r="AM414" s="670"/>
      <c r="AN414" s="670"/>
      <c r="AO414" s="670"/>
      <c r="AP414" s="670"/>
      <c r="AQ414" s="670"/>
      <c r="AR414" s="671"/>
      <c r="AU414" s="435"/>
    </row>
    <row r="415" spans="1:47" ht="24" customHeight="1">
      <c r="A415" s="675">
        <v>4388</v>
      </c>
      <c r="B415" s="676"/>
      <c r="C415" s="676"/>
      <c r="D415" s="668">
        <v>611000</v>
      </c>
      <c r="E415" s="668"/>
      <c r="F415" s="668"/>
      <c r="G415" s="668"/>
      <c r="H415" s="272" t="s">
        <v>1233</v>
      </c>
      <c r="I415" s="272"/>
      <c r="J415" s="272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  <c r="X415" s="272"/>
      <c r="Y415" s="272"/>
      <c r="Z415" s="272"/>
      <c r="AA415" s="669">
        <f>UnObr4!D390</f>
        <v>0</v>
      </c>
      <c r="AB415" s="670"/>
      <c r="AC415" s="670"/>
      <c r="AD415" s="670"/>
      <c r="AE415" s="670"/>
      <c r="AF415" s="670"/>
      <c r="AG415" s="670"/>
      <c r="AH415" s="670"/>
      <c r="AI415" s="670"/>
      <c r="AJ415" s="669">
        <f>UnObr4!E390</f>
        <v>0</v>
      </c>
      <c r="AK415" s="670"/>
      <c r="AL415" s="670"/>
      <c r="AM415" s="670"/>
      <c r="AN415" s="670"/>
      <c r="AO415" s="670"/>
      <c r="AP415" s="670"/>
      <c r="AQ415" s="670"/>
      <c r="AR415" s="671"/>
      <c r="AU415" s="435"/>
    </row>
    <row r="416" spans="1:47" ht="23.1" customHeight="1">
      <c r="A416" s="672">
        <v>4389</v>
      </c>
      <c r="B416" s="673"/>
      <c r="C416" s="673"/>
      <c r="D416" s="674">
        <v>611100</v>
      </c>
      <c r="E416" s="674"/>
      <c r="F416" s="674"/>
      <c r="G416" s="674"/>
      <c r="H416" s="276" t="s">
        <v>955</v>
      </c>
      <c r="I416" s="276"/>
      <c r="J416" s="276"/>
      <c r="K416" s="276"/>
      <c r="L416" s="276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  <c r="Z416" s="276"/>
      <c r="AA416" s="669">
        <f>UnObr4!D391</f>
        <v>0</v>
      </c>
      <c r="AB416" s="670"/>
      <c r="AC416" s="670"/>
      <c r="AD416" s="670"/>
      <c r="AE416" s="670"/>
      <c r="AF416" s="670"/>
      <c r="AG416" s="670"/>
      <c r="AH416" s="670"/>
      <c r="AI416" s="670"/>
      <c r="AJ416" s="669">
        <f>UnObr4!E391</f>
        <v>0</v>
      </c>
      <c r="AK416" s="670"/>
      <c r="AL416" s="670"/>
      <c r="AM416" s="670"/>
      <c r="AN416" s="670"/>
      <c r="AO416" s="670"/>
      <c r="AP416" s="670"/>
      <c r="AQ416" s="670"/>
      <c r="AR416" s="671"/>
    </row>
    <row r="417" spans="1:47">
      <c r="A417" s="672">
        <v>4390</v>
      </c>
      <c r="B417" s="673"/>
      <c r="C417" s="673"/>
      <c r="D417" s="674">
        <v>611200</v>
      </c>
      <c r="E417" s="674"/>
      <c r="F417" s="674"/>
      <c r="G417" s="674"/>
      <c r="H417" s="276" t="s">
        <v>956</v>
      </c>
      <c r="I417" s="276"/>
      <c r="J417" s="276"/>
      <c r="K417" s="276"/>
      <c r="L417" s="276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276"/>
      <c r="X417" s="276"/>
      <c r="Y417" s="276"/>
      <c r="Z417" s="276"/>
      <c r="AA417" s="669">
        <f>UnObr4!D392</f>
        <v>0</v>
      </c>
      <c r="AB417" s="670"/>
      <c r="AC417" s="670"/>
      <c r="AD417" s="670"/>
      <c r="AE417" s="670"/>
      <c r="AF417" s="670"/>
      <c r="AG417" s="670"/>
      <c r="AH417" s="670"/>
      <c r="AI417" s="670"/>
      <c r="AJ417" s="669">
        <f>UnObr4!E392</f>
        <v>0</v>
      </c>
      <c r="AK417" s="670"/>
      <c r="AL417" s="670"/>
      <c r="AM417" s="670"/>
      <c r="AN417" s="670"/>
      <c r="AO417" s="670"/>
      <c r="AP417" s="670"/>
      <c r="AQ417" s="670"/>
      <c r="AR417" s="671"/>
    </row>
    <row r="418" spans="1:47" ht="23.1" customHeight="1">
      <c r="A418" s="672">
        <v>4391</v>
      </c>
      <c r="B418" s="673"/>
      <c r="C418" s="673"/>
      <c r="D418" s="674">
        <v>611300</v>
      </c>
      <c r="E418" s="674"/>
      <c r="F418" s="674"/>
      <c r="G418" s="674"/>
      <c r="H418" s="276" t="s">
        <v>957</v>
      </c>
      <c r="I418" s="276"/>
      <c r="J418" s="276"/>
      <c r="K418" s="276"/>
      <c r="L418" s="276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276"/>
      <c r="X418" s="276"/>
      <c r="Y418" s="276"/>
      <c r="Z418" s="276"/>
      <c r="AA418" s="669">
        <f>UnObr4!D393</f>
        <v>0</v>
      </c>
      <c r="AB418" s="670"/>
      <c r="AC418" s="670"/>
      <c r="AD418" s="670"/>
      <c r="AE418" s="670"/>
      <c r="AF418" s="670"/>
      <c r="AG418" s="670"/>
      <c r="AH418" s="670"/>
      <c r="AI418" s="670"/>
      <c r="AJ418" s="669">
        <f>UnObr4!E393</f>
        <v>0</v>
      </c>
      <c r="AK418" s="670"/>
      <c r="AL418" s="670"/>
      <c r="AM418" s="670"/>
      <c r="AN418" s="670"/>
      <c r="AO418" s="670"/>
      <c r="AP418" s="670"/>
      <c r="AQ418" s="670"/>
      <c r="AR418" s="671"/>
    </row>
    <row r="419" spans="1:47">
      <c r="A419" s="672">
        <v>4392</v>
      </c>
      <c r="B419" s="673"/>
      <c r="C419" s="673"/>
      <c r="D419" s="674">
        <v>611400</v>
      </c>
      <c r="E419" s="674"/>
      <c r="F419" s="674"/>
      <c r="G419" s="674"/>
      <c r="H419" s="276" t="s">
        <v>958</v>
      </c>
      <c r="I419" s="276"/>
      <c r="J419" s="276"/>
      <c r="K419" s="276"/>
      <c r="L419" s="276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  <c r="Z419" s="276"/>
      <c r="AA419" s="669">
        <f>UnObr4!D394</f>
        <v>0</v>
      </c>
      <c r="AB419" s="670"/>
      <c r="AC419" s="670"/>
      <c r="AD419" s="670"/>
      <c r="AE419" s="670"/>
      <c r="AF419" s="670"/>
      <c r="AG419" s="670"/>
      <c r="AH419" s="670"/>
      <c r="AI419" s="670"/>
      <c r="AJ419" s="669">
        <f>UnObr4!E394</f>
        <v>0</v>
      </c>
      <c r="AK419" s="670"/>
      <c r="AL419" s="670"/>
      <c r="AM419" s="670"/>
      <c r="AN419" s="670"/>
      <c r="AO419" s="670"/>
      <c r="AP419" s="670"/>
      <c r="AQ419" s="670"/>
      <c r="AR419" s="671"/>
    </row>
    <row r="420" spans="1:47">
      <c r="A420" s="672">
        <v>4393</v>
      </c>
      <c r="B420" s="673"/>
      <c r="C420" s="673"/>
      <c r="D420" s="674">
        <v>611500</v>
      </c>
      <c r="E420" s="674"/>
      <c r="F420" s="674"/>
      <c r="G420" s="674"/>
      <c r="H420" s="276" t="s">
        <v>959</v>
      </c>
      <c r="I420" s="276"/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  <c r="Z420" s="276"/>
      <c r="AA420" s="669">
        <f>UnObr4!D395</f>
        <v>0</v>
      </c>
      <c r="AB420" s="670"/>
      <c r="AC420" s="670"/>
      <c r="AD420" s="670"/>
      <c r="AE420" s="670"/>
      <c r="AF420" s="670"/>
      <c r="AG420" s="670"/>
      <c r="AH420" s="670"/>
      <c r="AI420" s="670"/>
      <c r="AJ420" s="669">
        <f>UnObr4!E395</f>
        <v>0</v>
      </c>
      <c r="AK420" s="670"/>
      <c r="AL420" s="670"/>
      <c r="AM420" s="670"/>
      <c r="AN420" s="670"/>
      <c r="AO420" s="670"/>
      <c r="AP420" s="670"/>
      <c r="AQ420" s="670"/>
      <c r="AR420" s="671"/>
    </row>
    <row r="421" spans="1:47">
      <c r="A421" s="672">
        <v>4394</v>
      </c>
      <c r="B421" s="673"/>
      <c r="C421" s="673"/>
      <c r="D421" s="674">
        <v>611600</v>
      </c>
      <c r="E421" s="674"/>
      <c r="F421" s="674"/>
      <c r="G421" s="674"/>
      <c r="H421" s="276" t="s">
        <v>960</v>
      </c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  <c r="Z421" s="276"/>
      <c r="AA421" s="669">
        <f>UnObr4!D396</f>
        <v>0</v>
      </c>
      <c r="AB421" s="670"/>
      <c r="AC421" s="670"/>
      <c r="AD421" s="670"/>
      <c r="AE421" s="670"/>
      <c r="AF421" s="670"/>
      <c r="AG421" s="670"/>
      <c r="AH421" s="670"/>
      <c r="AI421" s="670"/>
      <c r="AJ421" s="669">
        <f>UnObr4!E396</f>
        <v>0</v>
      </c>
      <c r="AK421" s="670"/>
      <c r="AL421" s="670"/>
      <c r="AM421" s="670"/>
      <c r="AN421" s="670"/>
      <c r="AO421" s="670"/>
      <c r="AP421" s="670"/>
      <c r="AQ421" s="670"/>
      <c r="AR421" s="671"/>
    </row>
    <row r="422" spans="1:47">
      <c r="A422" s="672">
        <v>4395</v>
      </c>
      <c r="B422" s="673"/>
      <c r="C422" s="673"/>
      <c r="D422" s="674">
        <v>611700</v>
      </c>
      <c r="E422" s="674"/>
      <c r="F422" s="674"/>
      <c r="G422" s="674"/>
      <c r="H422" s="276" t="s">
        <v>961</v>
      </c>
      <c r="I422" s="276"/>
      <c r="J422" s="276"/>
      <c r="K422" s="276"/>
      <c r="L422" s="276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276"/>
      <c r="X422" s="276"/>
      <c r="Y422" s="276"/>
      <c r="Z422" s="276"/>
      <c r="AA422" s="669">
        <f>UnObr4!D397</f>
        <v>0</v>
      </c>
      <c r="AB422" s="670"/>
      <c r="AC422" s="670"/>
      <c r="AD422" s="670"/>
      <c r="AE422" s="670"/>
      <c r="AF422" s="670"/>
      <c r="AG422" s="670"/>
      <c r="AH422" s="670"/>
      <c r="AI422" s="670"/>
      <c r="AJ422" s="669">
        <f>UnObr4!E397</f>
        <v>0</v>
      </c>
      <c r="AK422" s="670"/>
      <c r="AL422" s="670"/>
      <c r="AM422" s="670"/>
      <c r="AN422" s="670"/>
      <c r="AO422" s="670"/>
      <c r="AP422" s="670"/>
      <c r="AQ422" s="670"/>
      <c r="AR422" s="671"/>
    </row>
    <row r="423" spans="1:47">
      <c r="A423" s="672">
        <v>4396</v>
      </c>
      <c r="B423" s="673"/>
      <c r="C423" s="673"/>
      <c r="D423" s="674">
        <v>611800</v>
      </c>
      <c r="E423" s="674"/>
      <c r="F423" s="674"/>
      <c r="G423" s="674"/>
      <c r="H423" s="276" t="s">
        <v>962</v>
      </c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  <c r="Y423" s="276"/>
      <c r="Z423" s="276"/>
      <c r="AA423" s="669">
        <f>UnObr4!D398</f>
        <v>0</v>
      </c>
      <c r="AB423" s="670"/>
      <c r="AC423" s="670"/>
      <c r="AD423" s="670"/>
      <c r="AE423" s="670"/>
      <c r="AF423" s="670"/>
      <c r="AG423" s="670"/>
      <c r="AH423" s="670"/>
      <c r="AI423" s="670"/>
      <c r="AJ423" s="669">
        <f>UnObr4!E398</f>
        <v>0</v>
      </c>
      <c r="AK423" s="670"/>
      <c r="AL423" s="670"/>
      <c r="AM423" s="670"/>
      <c r="AN423" s="670"/>
      <c r="AO423" s="670"/>
      <c r="AP423" s="670"/>
      <c r="AQ423" s="670"/>
      <c r="AR423" s="671"/>
    </row>
    <row r="424" spans="1:47">
      <c r="A424" s="672">
        <v>4397</v>
      </c>
      <c r="B424" s="673"/>
      <c r="C424" s="673"/>
      <c r="D424" s="674">
        <v>611900</v>
      </c>
      <c r="E424" s="674"/>
      <c r="F424" s="674"/>
      <c r="G424" s="674"/>
      <c r="H424" s="276" t="s">
        <v>902</v>
      </c>
      <c r="I424" s="276"/>
      <c r="J424" s="276"/>
      <c r="K424" s="276"/>
      <c r="L424" s="276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  <c r="Z424" s="276"/>
      <c r="AA424" s="669">
        <f>UnObr4!D399</f>
        <v>0</v>
      </c>
      <c r="AB424" s="670"/>
      <c r="AC424" s="670"/>
      <c r="AD424" s="670"/>
      <c r="AE424" s="670"/>
      <c r="AF424" s="670"/>
      <c r="AG424" s="670"/>
      <c r="AH424" s="670"/>
      <c r="AI424" s="670"/>
      <c r="AJ424" s="669">
        <f>UnObr4!E399</f>
        <v>0</v>
      </c>
      <c r="AK424" s="670"/>
      <c r="AL424" s="670"/>
      <c r="AM424" s="670"/>
      <c r="AN424" s="670"/>
      <c r="AO424" s="670"/>
      <c r="AP424" s="670"/>
      <c r="AQ424" s="670"/>
      <c r="AR424" s="671"/>
    </row>
    <row r="425" spans="1:47" ht="24" customHeight="1">
      <c r="A425" s="675">
        <v>4398</v>
      </c>
      <c r="B425" s="676"/>
      <c r="C425" s="676"/>
      <c r="D425" s="668">
        <v>612000</v>
      </c>
      <c r="E425" s="668"/>
      <c r="F425" s="668"/>
      <c r="G425" s="668"/>
      <c r="H425" s="272" t="s">
        <v>1234</v>
      </c>
      <c r="I425" s="272"/>
      <c r="J425" s="272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  <c r="X425" s="272"/>
      <c r="Y425" s="272"/>
      <c r="Z425" s="272"/>
      <c r="AA425" s="669">
        <f>UnObr4!D400</f>
        <v>0</v>
      </c>
      <c r="AB425" s="670"/>
      <c r="AC425" s="670"/>
      <c r="AD425" s="670"/>
      <c r="AE425" s="670"/>
      <c r="AF425" s="670"/>
      <c r="AG425" s="670"/>
      <c r="AH425" s="670"/>
      <c r="AI425" s="670"/>
      <c r="AJ425" s="669">
        <f>UnObr4!E400</f>
        <v>0</v>
      </c>
      <c r="AK425" s="670"/>
      <c r="AL425" s="670"/>
      <c r="AM425" s="670"/>
      <c r="AN425" s="670"/>
      <c r="AO425" s="670"/>
      <c r="AP425" s="670"/>
      <c r="AQ425" s="670"/>
      <c r="AR425" s="671"/>
      <c r="AU425" s="435"/>
    </row>
    <row r="426" spans="1:47" ht="24" customHeight="1">
      <c r="A426" s="672">
        <v>4399</v>
      </c>
      <c r="B426" s="673"/>
      <c r="C426" s="673"/>
      <c r="D426" s="674">
        <v>612100</v>
      </c>
      <c r="E426" s="674"/>
      <c r="F426" s="674"/>
      <c r="G426" s="674"/>
      <c r="H426" s="276" t="s">
        <v>1029</v>
      </c>
      <c r="I426" s="276"/>
      <c r="J426" s="276"/>
      <c r="K426" s="276"/>
      <c r="L426" s="276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  <c r="Z426" s="276"/>
      <c r="AA426" s="669">
        <f>UnObr4!D401</f>
        <v>0</v>
      </c>
      <c r="AB426" s="670"/>
      <c r="AC426" s="670"/>
      <c r="AD426" s="670"/>
      <c r="AE426" s="670"/>
      <c r="AF426" s="670"/>
      <c r="AG426" s="670"/>
      <c r="AH426" s="670"/>
      <c r="AI426" s="670"/>
      <c r="AJ426" s="669">
        <f>UnObr4!E401</f>
        <v>0</v>
      </c>
      <c r="AK426" s="670"/>
      <c r="AL426" s="670"/>
      <c r="AM426" s="670"/>
      <c r="AN426" s="670"/>
      <c r="AO426" s="670"/>
      <c r="AP426" s="670"/>
      <c r="AQ426" s="670"/>
      <c r="AR426" s="671"/>
      <c r="AU426" s="435"/>
    </row>
    <row r="427" spans="1:47">
      <c r="A427" s="672">
        <v>4400</v>
      </c>
      <c r="B427" s="673"/>
      <c r="C427" s="673"/>
      <c r="D427" s="674">
        <v>612200</v>
      </c>
      <c r="E427" s="674"/>
      <c r="F427" s="674"/>
      <c r="G427" s="674"/>
      <c r="H427" s="276" t="s">
        <v>965</v>
      </c>
      <c r="I427" s="276"/>
      <c r="J427" s="276"/>
      <c r="K427" s="276"/>
      <c r="L427" s="276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  <c r="Z427" s="276"/>
      <c r="AA427" s="669">
        <f>UnObr4!D402</f>
        <v>0</v>
      </c>
      <c r="AB427" s="670"/>
      <c r="AC427" s="670"/>
      <c r="AD427" s="670"/>
      <c r="AE427" s="670"/>
      <c r="AF427" s="670"/>
      <c r="AG427" s="670"/>
      <c r="AH427" s="670"/>
      <c r="AI427" s="670"/>
      <c r="AJ427" s="669">
        <f>UnObr4!E402</f>
        <v>0</v>
      </c>
      <c r="AK427" s="670"/>
      <c r="AL427" s="670"/>
      <c r="AM427" s="670"/>
      <c r="AN427" s="670"/>
      <c r="AO427" s="670"/>
      <c r="AP427" s="670"/>
      <c r="AQ427" s="670"/>
      <c r="AR427" s="671"/>
    </row>
    <row r="428" spans="1:47">
      <c r="A428" s="672">
        <v>4401</v>
      </c>
      <c r="B428" s="673"/>
      <c r="C428" s="673"/>
      <c r="D428" s="674">
        <v>612300</v>
      </c>
      <c r="E428" s="674"/>
      <c r="F428" s="674"/>
      <c r="G428" s="674"/>
      <c r="H428" s="276" t="s">
        <v>966</v>
      </c>
      <c r="I428" s="276"/>
      <c r="J428" s="276"/>
      <c r="K428" s="276"/>
      <c r="L428" s="276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  <c r="Z428" s="276"/>
      <c r="AA428" s="669">
        <f>UnObr4!D403</f>
        <v>0</v>
      </c>
      <c r="AB428" s="670"/>
      <c r="AC428" s="670"/>
      <c r="AD428" s="670"/>
      <c r="AE428" s="670"/>
      <c r="AF428" s="670"/>
      <c r="AG428" s="670"/>
      <c r="AH428" s="670"/>
      <c r="AI428" s="670"/>
      <c r="AJ428" s="669">
        <f>UnObr4!E403</f>
        <v>0</v>
      </c>
      <c r="AK428" s="670"/>
      <c r="AL428" s="670"/>
      <c r="AM428" s="670"/>
      <c r="AN428" s="670"/>
      <c r="AO428" s="670"/>
      <c r="AP428" s="670"/>
      <c r="AQ428" s="670"/>
      <c r="AR428" s="671"/>
    </row>
    <row r="429" spans="1:47">
      <c r="A429" s="672">
        <v>4402</v>
      </c>
      <c r="B429" s="673"/>
      <c r="C429" s="673"/>
      <c r="D429" s="674">
        <v>612400</v>
      </c>
      <c r="E429" s="674"/>
      <c r="F429" s="674"/>
      <c r="G429" s="674"/>
      <c r="H429" s="276" t="s">
        <v>967</v>
      </c>
      <c r="I429" s="276"/>
      <c r="J429" s="276"/>
      <c r="K429" s="276"/>
      <c r="L429" s="276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  <c r="Z429" s="276"/>
      <c r="AA429" s="669">
        <f>UnObr4!D404</f>
        <v>0</v>
      </c>
      <c r="AB429" s="670"/>
      <c r="AC429" s="670"/>
      <c r="AD429" s="670"/>
      <c r="AE429" s="670"/>
      <c r="AF429" s="670"/>
      <c r="AG429" s="670"/>
      <c r="AH429" s="670"/>
      <c r="AI429" s="670"/>
      <c r="AJ429" s="669">
        <f>UnObr4!E404</f>
        <v>0</v>
      </c>
      <c r="AK429" s="670"/>
      <c r="AL429" s="670"/>
      <c r="AM429" s="670"/>
      <c r="AN429" s="670"/>
      <c r="AO429" s="670"/>
      <c r="AP429" s="670"/>
      <c r="AQ429" s="670"/>
      <c r="AR429" s="671"/>
    </row>
    <row r="430" spans="1:47">
      <c r="A430" s="672">
        <v>4403</v>
      </c>
      <c r="B430" s="673"/>
      <c r="C430" s="673"/>
      <c r="D430" s="674">
        <v>612500</v>
      </c>
      <c r="E430" s="674"/>
      <c r="F430" s="674"/>
      <c r="G430" s="674"/>
      <c r="H430" s="276" t="s">
        <v>968</v>
      </c>
      <c r="I430" s="276"/>
      <c r="J430" s="276"/>
      <c r="K430" s="276"/>
      <c r="L430" s="276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276"/>
      <c r="X430" s="276"/>
      <c r="Y430" s="276"/>
      <c r="Z430" s="276"/>
      <c r="AA430" s="669">
        <f>UnObr4!D405</f>
        <v>0</v>
      </c>
      <c r="AB430" s="670"/>
      <c r="AC430" s="670"/>
      <c r="AD430" s="670"/>
      <c r="AE430" s="670"/>
      <c r="AF430" s="670"/>
      <c r="AG430" s="670"/>
      <c r="AH430" s="670"/>
      <c r="AI430" s="670"/>
      <c r="AJ430" s="669">
        <f>UnObr4!E405</f>
        <v>0</v>
      </c>
      <c r="AK430" s="670"/>
      <c r="AL430" s="670"/>
      <c r="AM430" s="670"/>
      <c r="AN430" s="670"/>
      <c r="AO430" s="670"/>
      <c r="AP430" s="670"/>
      <c r="AQ430" s="670"/>
      <c r="AR430" s="671"/>
    </row>
    <row r="431" spans="1:47">
      <c r="A431" s="672">
        <v>4404</v>
      </c>
      <c r="B431" s="673"/>
      <c r="C431" s="673"/>
      <c r="D431" s="674">
        <v>612600</v>
      </c>
      <c r="E431" s="674"/>
      <c r="F431" s="674"/>
      <c r="G431" s="674"/>
      <c r="H431" s="276" t="s">
        <v>969</v>
      </c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  <c r="Z431" s="276"/>
      <c r="AA431" s="669">
        <f>UnObr4!D406</f>
        <v>0</v>
      </c>
      <c r="AB431" s="670"/>
      <c r="AC431" s="670"/>
      <c r="AD431" s="670"/>
      <c r="AE431" s="670"/>
      <c r="AF431" s="670"/>
      <c r="AG431" s="670"/>
      <c r="AH431" s="670"/>
      <c r="AI431" s="670"/>
      <c r="AJ431" s="669">
        <f>UnObr4!E406</f>
        <v>0</v>
      </c>
      <c r="AK431" s="670"/>
      <c r="AL431" s="670"/>
      <c r="AM431" s="670"/>
      <c r="AN431" s="670"/>
      <c r="AO431" s="670"/>
      <c r="AP431" s="670"/>
      <c r="AQ431" s="670"/>
      <c r="AR431" s="671"/>
    </row>
    <row r="432" spans="1:47">
      <c r="A432" s="672">
        <v>4405</v>
      </c>
      <c r="B432" s="673"/>
      <c r="C432" s="673"/>
      <c r="D432" s="674">
        <v>612900</v>
      </c>
      <c r="E432" s="674"/>
      <c r="F432" s="674"/>
      <c r="G432" s="674"/>
      <c r="H432" s="276" t="s">
        <v>910</v>
      </c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/>
      <c r="Z432" s="276"/>
      <c r="AA432" s="669">
        <f>UnObr4!D407</f>
        <v>0</v>
      </c>
      <c r="AB432" s="670"/>
      <c r="AC432" s="670"/>
      <c r="AD432" s="670"/>
      <c r="AE432" s="670"/>
      <c r="AF432" s="670"/>
      <c r="AG432" s="670"/>
      <c r="AH432" s="670"/>
      <c r="AI432" s="670"/>
      <c r="AJ432" s="669">
        <f>UnObr4!E407</f>
        <v>0</v>
      </c>
      <c r="AK432" s="670"/>
      <c r="AL432" s="670"/>
      <c r="AM432" s="670"/>
      <c r="AN432" s="670"/>
      <c r="AO432" s="670"/>
      <c r="AP432" s="670"/>
      <c r="AQ432" s="670"/>
      <c r="AR432" s="671"/>
    </row>
    <row r="433" spans="1:47">
      <c r="A433" s="675">
        <v>4406</v>
      </c>
      <c r="B433" s="676"/>
      <c r="C433" s="676"/>
      <c r="D433" s="668">
        <v>613000</v>
      </c>
      <c r="E433" s="668"/>
      <c r="F433" s="668"/>
      <c r="G433" s="668"/>
      <c r="H433" s="272" t="s">
        <v>1028</v>
      </c>
      <c r="I433" s="272"/>
      <c r="J433" s="272"/>
      <c r="K433" s="272"/>
      <c r="L433" s="272"/>
      <c r="M433" s="272"/>
      <c r="N433" s="272"/>
      <c r="O433" s="272"/>
      <c r="P433" s="272"/>
      <c r="Q433" s="272"/>
      <c r="R433" s="272"/>
      <c r="S433" s="272"/>
      <c r="T433" s="272"/>
      <c r="U433" s="272"/>
      <c r="V433" s="272"/>
      <c r="W433" s="272"/>
      <c r="X433" s="272"/>
      <c r="Y433" s="272"/>
      <c r="Z433" s="272"/>
      <c r="AA433" s="669">
        <f>UnObr4!D408</f>
        <v>0</v>
      </c>
      <c r="AB433" s="670"/>
      <c r="AC433" s="670"/>
      <c r="AD433" s="670"/>
      <c r="AE433" s="670"/>
      <c r="AF433" s="670"/>
      <c r="AG433" s="670"/>
      <c r="AH433" s="670"/>
      <c r="AI433" s="670"/>
      <c r="AJ433" s="669">
        <f>UnObr4!E408</f>
        <v>0</v>
      </c>
      <c r="AK433" s="670"/>
      <c r="AL433" s="670"/>
      <c r="AM433" s="670"/>
      <c r="AN433" s="670"/>
      <c r="AO433" s="670"/>
      <c r="AP433" s="670"/>
      <c r="AQ433" s="670"/>
      <c r="AR433" s="671"/>
      <c r="AU433" s="435"/>
    </row>
    <row r="434" spans="1:47">
      <c r="A434" s="672">
        <v>4407</v>
      </c>
      <c r="B434" s="673"/>
      <c r="C434" s="673"/>
      <c r="D434" s="674">
        <v>613100</v>
      </c>
      <c r="E434" s="674"/>
      <c r="F434" s="674"/>
      <c r="G434" s="674"/>
      <c r="H434" s="276" t="s">
        <v>971</v>
      </c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76"/>
      <c r="Z434" s="276"/>
      <c r="AA434" s="669">
        <f>UnObr4!D409</f>
        <v>0</v>
      </c>
      <c r="AB434" s="670"/>
      <c r="AC434" s="670"/>
      <c r="AD434" s="670"/>
      <c r="AE434" s="670"/>
      <c r="AF434" s="670"/>
      <c r="AG434" s="670"/>
      <c r="AH434" s="670"/>
      <c r="AI434" s="670"/>
      <c r="AJ434" s="669">
        <f>UnObr4!E409</f>
        <v>0</v>
      </c>
      <c r="AK434" s="670"/>
      <c r="AL434" s="670"/>
      <c r="AM434" s="670"/>
      <c r="AN434" s="670"/>
      <c r="AO434" s="670"/>
      <c r="AP434" s="670"/>
      <c r="AQ434" s="670"/>
      <c r="AR434" s="671"/>
    </row>
    <row r="435" spans="1:47" ht="24" customHeight="1">
      <c r="A435" s="675">
        <v>4408</v>
      </c>
      <c r="B435" s="676"/>
      <c r="C435" s="676"/>
      <c r="D435" s="668">
        <v>614000</v>
      </c>
      <c r="E435" s="668"/>
      <c r="F435" s="668"/>
      <c r="G435" s="668"/>
      <c r="H435" s="272" t="s">
        <v>1235</v>
      </c>
      <c r="I435" s="272"/>
      <c r="J435" s="272"/>
      <c r="K435" s="272"/>
      <c r="L435" s="272"/>
      <c r="M435" s="272"/>
      <c r="N435" s="272"/>
      <c r="O435" s="272"/>
      <c r="P435" s="272"/>
      <c r="Q435" s="272"/>
      <c r="R435" s="272"/>
      <c r="S435" s="272"/>
      <c r="T435" s="272"/>
      <c r="U435" s="272"/>
      <c r="V435" s="272"/>
      <c r="W435" s="272"/>
      <c r="X435" s="272"/>
      <c r="Y435" s="272"/>
      <c r="Z435" s="272"/>
      <c r="AA435" s="669">
        <f>UnObr4!D410</f>
        <v>0</v>
      </c>
      <c r="AB435" s="670"/>
      <c r="AC435" s="670"/>
      <c r="AD435" s="670"/>
      <c r="AE435" s="670"/>
      <c r="AF435" s="670"/>
      <c r="AG435" s="670"/>
      <c r="AH435" s="670"/>
      <c r="AI435" s="670"/>
      <c r="AJ435" s="669">
        <f>UnObr4!E410</f>
        <v>0</v>
      </c>
      <c r="AK435" s="670"/>
      <c r="AL435" s="670"/>
      <c r="AM435" s="670"/>
      <c r="AN435" s="670"/>
      <c r="AO435" s="670"/>
      <c r="AP435" s="670"/>
      <c r="AQ435" s="670"/>
      <c r="AR435" s="671"/>
      <c r="AU435" s="435"/>
    </row>
    <row r="436" spans="1:47">
      <c r="A436" s="672">
        <v>4409</v>
      </c>
      <c r="B436" s="673"/>
      <c r="C436" s="673"/>
      <c r="D436" s="674">
        <v>614100</v>
      </c>
      <c r="E436" s="674"/>
      <c r="F436" s="674"/>
      <c r="G436" s="674"/>
      <c r="H436" s="276" t="s">
        <v>973</v>
      </c>
      <c r="I436" s="276"/>
      <c r="J436" s="276"/>
      <c r="K436" s="276"/>
      <c r="L436" s="276"/>
      <c r="M436" s="276"/>
      <c r="N436" s="276"/>
      <c r="O436" s="276"/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  <c r="Z436" s="276"/>
      <c r="AA436" s="669">
        <f>UnObr4!D411</f>
        <v>0</v>
      </c>
      <c r="AB436" s="670"/>
      <c r="AC436" s="670"/>
      <c r="AD436" s="670"/>
      <c r="AE436" s="670"/>
      <c r="AF436" s="670"/>
      <c r="AG436" s="670"/>
      <c r="AH436" s="670"/>
      <c r="AI436" s="670"/>
      <c r="AJ436" s="669">
        <f>UnObr4!E411</f>
        <v>0</v>
      </c>
      <c r="AK436" s="670"/>
      <c r="AL436" s="670"/>
      <c r="AM436" s="670"/>
      <c r="AN436" s="670"/>
      <c r="AO436" s="670"/>
      <c r="AP436" s="670"/>
      <c r="AQ436" s="670"/>
      <c r="AR436" s="671"/>
    </row>
    <row r="437" spans="1:47" ht="24" customHeight="1">
      <c r="A437" s="675">
        <v>4410</v>
      </c>
      <c r="B437" s="676"/>
      <c r="C437" s="676"/>
      <c r="D437" s="304">
        <v>615000</v>
      </c>
      <c r="E437" s="304"/>
      <c r="F437" s="304"/>
      <c r="G437" s="304"/>
      <c r="H437" s="483" t="s">
        <v>1026</v>
      </c>
      <c r="I437" s="483"/>
      <c r="J437" s="483"/>
      <c r="K437" s="483"/>
      <c r="L437" s="483"/>
      <c r="M437" s="483"/>
      <c r="N437" s="483"/>
      <c r="O437" s="483"/>
      <c r="P437" s="483"/>
      <c r="Q437" s="483"/>
      <c r="R437" s="483"/>
      <c r="S437" s="483"/>
      <c r="T437" s="483"/>
      <c r="U437" s="483"/>
      <c r="V437" s="483"/>
      <c r="W437" s="483"/>
      <c r="X437" s="483"/>
      <c r="Y437" s="483"/>
      <c r="Z437" s="483"/>
      <c r="AA437" s="669">
        <f>UnObr4!D412</f>
        <v>0</v>
      </c>
      <c r="AB437" s="670"/>
      <c r="AC437" s="670"/>
      <c r="AD437" s="670"/>
      <c r="AE437" s="670"/>
      <c r="AF437" s="670"/>
      <c r="AG437" s="670"/>
      <c r="AH437" s="670"/>
      <c r="AI437" s="670"/>
      <c r="AJ437" s="669">
        <f>UnObr4!E412</f>
        <v>0</v>
      </c>
      <c r="AK437" s="670"/>
      <c r="AL437" s="670"/>
      <c r="AM437" s="670"/>
      <c r="AN437" s="670"/>
      <c r="AO437" s="670"/>
      <c r="AP437" s="670"/>
      <c r="AQ437" s="670"/>
      <c r="AR437" s="671"/>
      <c r="AU437" s="435"/>
    </row>
    <row r="438" spans="1:47">
      <c r="A438" s="672">
        <v>4411</v>
      </c>
      <c r="B438" s="673"/>
      <c r="C438" s="673"/>
      <c r="D438" s="674">
        <v>615100</v>
      </c>
      <c r="E438" s="674"/>
      <c r="F438" s="674"/>
      <c r="G438" s="674"/>
      <c r="H438" s="490" t="s">
        <v>975</v>
      </c>
      <c r="I438" s="490"/>
      <c r="J438" s="490"/>
      <c r="K438" s="490"/>
      <c r="L438" s="490"/>
      <c r="M438" s="490"/>
      <c r="N438" s="490"/>
      <c r="O438" s="490"/>
      <c r="P438" s="490"/>
      <c r="Q438" s="490"/>
      <c r="R438" s="490"/>
      <c r="S438" s="490"/>
      <c r="T438" s="490"/>
      <c r="U438" s="490"/>
      <c r="V438" s="490"/>
      <c r="W438" s="490"/>
      <c r="X438" s="490"/>
      <c r="Y438" s="490"/>
      <c r="Z438" s="490"/>
      <c r="AA438" s="669">
        <f>UnObr4!D413</f>
        <v>0</v>
      </c>
      <c r="AB438" s="670"/>
      <c r="AC438" s="670"/>
      <c r="AD438" s="670"/>
      <c r="AE438" s="670"/>
      <c r="AF438" s="670"/>
      <c r="AG438" s="670"/>
      <c r="AH438" s="670"/>
      <c r="AI438" s="670"/>
      <c r="AJ438" s="669">
        <f>UnObr4!E413</f>
        <v>0</v>
      </c>
      <c r="AK438" s="670"/>
      <c r="AL438" s="670"/>
      <c r="AM438" s="670"/>
      <c r="AN438" s="670"/>
      <c r="AO438" s="670"/>
      <c r="AP438" s="670"/>
      <c r="AQ438" s="670"/>
      <c r="AR438" s="671"/>
    </row>
    <row r="439" spans="1:47" ht="24" customHeight="1">
      <c r="A439" s="675">
        <v>4412</v>
      </c>
      <c r="B439" s="676"/>
      <c r="C439" s="676"/>
      <c r="D439" s="668">
        <v>620000</v>
      </c>
      <c r="E439" s="668"/>
      <c r="F439" s="668"/>
      <c r="G439" s="668"/>
      <c r="H439" s="272" t="s">
        <v>1236</v>
      </c>
      <c r="I439" s="272"/>
      <c r="J439" s="272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2"/>
      <c r="V439" s="272"/>
      <c r="W439" s="272"/>
      <c r="X439" s="272"/>
      <c r="Y439" s="272"/>
      <c r="Z439" s="272"/>
      <c r="AA439" s="669">
        <f>UnObr4!D414</f>
        <v>0</v>
      </c>
      <c r="AB439" s="670"/>
      <c r="AC439" s="670"/>
      <c r="AD439" s="670"/>
      <c r="AE439" s="670"/>
      <c r="AF439" s="670"/>
      <c r="AG439" s="670"/>
      <c r="AH439" s="670"/>
      <c r="AI439" s="670"/>
      <c r="AJ439" s="669">
        <f>UnObr4!E414</f>
        <v>0</v>
      </c>
      <c r="AK439" s="670"/>
      <c r="AL439" s="670"/>
      <c r="AM439" s="670"/>
      <c r="AN439" s="670"/>
      <c r="AO439" s="670"/>
      <c r="AP439" s="670"/>
      <c r="AQ439" s="670"/>
      <c r="AR439" s="671"/>
      <c r="AU439" s="435"/>
    </row>
    <row r="440" spans="1:47" ht="24" customHeight="1">
      <c r="A440" s="675">
        <v>4413</v>
      </c>
      <c r="B440" s="676"/>
      <c r="C440" s="676"/>
      <c r="D440" s="668">
        <v>621000</v>
      </c>
      <c r="E440" s="668"/>
      <c r="F440" s="668"/>
      <c r="G440" s="668"/>
      <c r="H440" s="272" t="s">
        <v>1237</v>
      </c>
      <c r="I440" s="272"/>
      <c r="J440" s="272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72"/>
      <c r="W440" s="272"/>
      <c r="X440" s="272"/>
      <c r="Y440" s="272"/>
      <c r="Z440" s="272"/>
      <c r="AA440" s="669">
        <f>UnObr4!D415</f>
        <v>0</v>
      </c>
      <c r="AB440" s="670"/>
      <c r="AC440" s="670"/>
      <c r="AD440" s="670"/>
      <c r="AE440" s="670"/>
      <c r="AF440" s="670"/>
      <c r="AG440" s="670"/>
      <c r="AH440" s="670"/>
      <c r="AI440" s="670"/>
      <c r="AJ440" s="669">
        <f>UnObr4!E415</f>
        <v>0</v>
      </c>
      <c r="AK440" s="670"/>
      <c r="AL440" s="670"/>
      <c r="AM440" s="670"/>
      <c r="AN440" s="670"/>
      <c r="AO440" s="670"/>
      <c r="AP440" s="670"/>
      <c r="AQ440" s="670"/>
      <c r="AR440" s="671"/>
      <c r="AU440" s="435"/>
    </row>
    <row r="441" spans="1:47">
      <c r="A441" s="672">
        <v>4414</v>
      </c>
      <c r="B441" s="673"/>
      <c r="C441" s="673"/>
      <c r="D441" s="674">
        <v>621100</v>
      </c>
      <c r="E441" s="674"/>
      <c r="F441" s="674"/>
      <c r="G441" s="674"/>
      <c r="H441" s="276" t="s">
        <v>978</v>
      </c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/>
      <c r="Z441" s="276"/>
      <c r="AA441" s="669">
        <f>UnObr4!D416</f>
        <v>0</v>
      </c>
      <c r="AB441" s="670"/>
      <c r="AC441" s="670"/>
      <c r="AD441" s="670"/>
      <c r="AE441" s="670"/>
      <c r="AF441" s="670"/>
      <c r="AG441" s="670"/>
      <c r="AH441" s="670"/>
      <c r="AI441" s="670"/>
      <c r="AJ441" s="669">
        <f>UnObr4!E416</f>
        <v>0</v>
      </c>
      <c r="AK441" s="670"/>
      <c r="AL441" s="670"/>
      <c r="AM441" s="670"/>
      <c r="AN441" s="670"/>
      <c r="AO441" s="670"/>
      <c r="AP441" s="670"/>
      <c r="AQ441" s="670"/>
      <c r="AR441" s="671"/>
    </row>
    <row r="442" spans="1:47">
      <c r="A442" s="672">
        <v>4415</v>
      </c>
      <c r="B442" s="673"/>
      <c r="C442" s="673"/>
      <c r="D442" s="674">
        <v>621200</v>
      </c>
      <c r="E442" s="674"/>
      <c r="F442" s="674"/>
      <c r="G442" s="674"/>
      <c r="H442" s="276" t="s">
        <v>248</v>
      </c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/>
      <c r="Z442" s="276"/>
      <c r="AA442" s="669">
        <f>UnObr4!D417</f>
        <v>0</v>
      </c>
      <c r="AB442" s="670"/>
      <c r="AC442" s="670"/>
      <c r="AD442" s="670"/>
      <c r="AE442" s="670"/>
      <c r="AF442" s="670"/>
      <c r="AG442" s="670"/>
      <c r="AH442" s="670"/>
      <c r="AI442" s="670"/>
      <c r="AJ442" s="669">
        <f>UnObr4!E417</f>
        <v>0</v>
      </c>
      <c r="AK442" s="670"/>
      <c r="AL442" s="670"/>
      <c r="AM442" s="670"/>
      <c r="AN442" s="670"/>
      <c r="AO442" s="670"/>
      <c r="AP442" s="670"/>
      <c r="AQ442" s="670"/>
      <c r="AR442" s="671"/>
    </row>
    <row r="443" spans="1:47">
      <c r="A443" s="672">
        <v>4416</v>
      </c>
      <c r="B443" s="673"/>
      <c r="C443" s="673"/>
      <c r="D443" s="674">
        <v>621300</v>
      </c>
      <c r="E443" s="674"/>
      <c r="F443" s="674"/>
      <c r="G443" s="674"/>
      <c r="H443" s="276" t="s">
        <v>247</v>
      </c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76"/>
      <c r="Z443" s="276"/>
      <c r="AA443" s="669">
        <f>UnObr4!D418</f>
        <v>0</v>
      </c>
      <c r="AB443" s="670"/>
      <c r="AC443" s="670"/>
      <c r="AD443" s="670"/>
      <c r="AE443" s="670"/>
      <c r="AF443" s="670"/>
      <c r="AG443" s="670"/>
      <c r="AH443" s="670"/>
      <c r="AI443" s="670"/>
      <c r="AJ443" s="669">
        <f>UnObr4!E418</f>
        <v>0</v>
      </c>
      <c r="AK443" s="670"/>
      <c r="AL443" s="670"/>
      <c r="AM443" s="670"/>
      <c r="AN443" s="670"/>
      <c r="AO443" s="670"/>
      <c r="AP443" s="670"/>
      <c r="AQ443" s="670"/>
      <c r="AR443" s="671"/>
    </row>
    <row r="444" spans="1:47">
      <c r="A444" s="672">
        <v>4417</v>
      </c>
      <c r="B444" s="673"/>
      <c r="C444" s="673"/>
      <c r="D444" s="674">
        <v>621400</v>
      </c>
      <c r="E444" s="674"/>
      <c r="F444" s="674"/>
      <c r="G444" s="674"/>
      <c r="H444" s="276" t="s">
        <v>246</v>
      </c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76"/>
      <c r="Z444" s="276"/>
      <c r="AA444" s="669">
        <f>UnObr4!D419</f>
        <v>0</v>
      </c>
      <c r="AB444" s="670"/>
      <c r="AC444" s="670"/>
      <c r="AD444" s="670"/>
      <c r="AE444" s="670"/>
      <c r="AF444" s="670"/>
      <c r="AG444" s="670"/>
      <c r="AH444" s="670"/>
      <c r="AI444" s="670"/>
      <c r="AJ444" s="669">
        <f>UnObr4!E419</f>
        <v>0</v>
      </c>
      <c r="AK444" s="670"/>
      <c r="AL444" s="670"/>
      <c r="AM444" s="670"/>
      <c r="AN444" s="670"/>
      <c r="AO444" s="670"/>
      <c r="AP444" s="670"/>
      <c r="AQ444" s="670"/>
      <c r="AR444" s="671"/>
    </row>
    <row r="445" spans="1:47">
      <c r="A445" s="672">
        <v>4418</v>
      </c>
      <c r="B445" s="673"/>
      <c r="C445" s="673"/>
      <c r="D445" s="674">
        <v>621500</v>
      </c>
      <c r="E445" s="674"/>
      <c r="F445" s="674"/>
      <c r="G445" s="674"/>
      <c r="H445" s="276" t="s">
        <v>979</v>
      </c>
      <c r="I445" s="276"/>
      <c r="J445" s="276"/>
      <c r="K445" s="276"/>
      <c r="L445" s="276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  <c r="Z445" s="276"/>
      <c r="AA445" s="669">
        <f>UnObr4!D420</f>
        <v>0</v>
      </c>
      <c r="AB445" s="670"/>
      <c r="AC445" s="670"/>
      <c r="AD445" s="670"/>
      <c r="AE445" s="670"/>
      <c r="AF445" s="670"/>
      <c r="AG445" s="670"/>
      <c r="AH445" s="670"/>
      <c r="AI445" s="670"/>
      <c r="AJ445" s="669">
        <f>UnObr4!E420</f>
        <v>0</v>
      </c>
      <c r="AK445" s="670"/>
      <c r="AL445" s="670"/>
      <c r="AM445" s="670"/>
      <c r="AN445" s="670"/>
      <c r="AO445" s="670"/>
      <c r="AP445" s="670"/>
      <c r="AQ445" s="670"/>
      <c r="AR445" s="671"/>
    </row>
    <row r="446" spans="1:47">
      <c r="A446" s="672">
        <v>4419</v>
      </c>
      <c r="B446" s="673"/>
      <c r="C446" s="673"/>
      <c r="D446" s="674">
        <v>621600</v>
      </c>
      <c r="E446" s="674"/>
      <c r="F446" s="674"/>
      <c r="G446" s="674"/>
      <c r="H446" s="276" t="s">
        <v>244</v>
      </c>
      <c r="I446" s="276"/>
      <c r="J446" s="276"/>
      <c r="K446" s="276"/>
      <c r="L446" s="276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  <c r="Z446" s="276"/>
      <c r="AA446" s="669">
        <f>UnObr4!D421</f>
        <v>0</v>
      </c>
      <c r="AB446" s="670"/>
      <c r="AC446" s="670"/>
      <c r="AD446" s="670"/>
      <c r="AE446" s="670"/>
      <c r="AF446" s="670"/>
      <c r="AG446" s="670"/>
      <c r="AH446" s="670"/>
      <c r="AI446" s="670"/>
      <c r="AJ446" s="669">
        <f>UnObr4!E421</f>
        <v>0</v>
      </c>
      <c r="AK446" s="670"/>
      <c r="AL446" s="670"/>
      <c r="AM446" s="670"/>
      <c r="AN446" s="670"/>
      <c r="AO446" s="670"/>
      <c r="AP446" s="670"/>
      <c r="AQ446" s="670"/>
      <c r="AR446" s="671"/>
    </row>
    <row r="447" spans="1:47">
      <c r="A447" s="672">
        <v>4420</v>
      </c>
      <c r="B447" s="673"/>
      <c r="C447" s="673"/>
      <c r="D447" s="674">
        <v>621700</v>
      </c>
      <c r="E447" s="674"/>
      <c r="F447" s="674"/>
      <c r="G447" s="674"/>
      <c r="H447" s="276" t="s">
        <v>980</v>
      </c>
      <c r="I447" s="276"/>
      <c r="J447" s="276"/>
      <c r="K447" s="276"/>
      <c r="L447" s="276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6"/>
      <c r="Y447" s="276"/>
      <c r="Z447" s="276"/>
      <c r="AA447" s="669">
        <f>UnObr4!D422</f>
        <v>0</v>
      </c>
      <c r="AB447" s="670"/>
      <c r="AC447" s="670"/>
      <c r="AD447" s="670"/>
      <c r="AE447" s="670"/>
      <c r="AF447" s="670"/>
      <c r="AG447" s="670"/>
      <c r="AH447" s="670"/>
      <c r="AI447" s="670"/>
      <c r="AJ447" s="669">
        <f>UnObr4!E422</f>
        <v>0</v>
      </c>
      <c r="AK447" s="670"/>
      <c r="AL447" s="670"/>
      <c r="AM447" s="670"/>
      <c r="AN447" s="670"/>
      <c r="AO447" s="670"/>
      <c r="AP447" s="670"/>
      <c r="AQ447" s="670"/>
      <c r="AR447" s="671"/>
    </row>
    <row r="448" spans="1:47" ht="24" customHeight="1">
      <c r="A448" s="672">
        <v>4421</v>
      </c>
      <c r="B448" s="673"/>
      <c r="C448" s="673"/>
      <c r="D448" s="674">
        <v>621800</v>
      </c>
      <c r="E448" s="674"/>
      <c r="F448" s="674"/>
      <c r="G448" s="674"/>
      <c r="H448" s="276" t="s">
        <v>1009</v>
      </c>
      <c r="I448" s="276"/>
      <c r="J448" s="276"/>
      <c r="K448" s="276"/>
      <c r="L448" s="276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276"/>
      <c r="X448" s="276"/>
      <c r="Y448" s="276"/>
      <c r="Z448" s="276"/>
      <c r="AA448" s="669">
        <f>UnObr4!D423</f>
        <v>0</v>
      </c>
      <c r="AB448" s="670"/>
      <c r="AC448" s="670"/>
      <c r="AD448" s="670"/>
      <c r="AE448" s="670"/>
      <c r="AF448" s="670"/>
      <c r="AG448" s="670"/>
      <c r="AH448" s="670"/>
      <c r="AI448" s="670"/>
      <c r="AJ448" s="669">
        <f>UnObr4!E423</f>
        <v>0</v>
      </c>
      <c r="AK448" s="670"/>
      <c r="AL448" s="670"/>
      <c r="AM448" s="670"/>
      <c r="AN448" s="670"/>
      <c r="AO448" s="670"/>
      <c r="AP448" s="670"/>
      <c r="AQ448" s="670"/>
      <c r="AR448" s="671"/>
    </row>
    <row r="449" spans="1:48">
      <c r="A449" s="672">
        <v>4422</v>
      </c>
      <c r="B449" s="673"/>
      <c r="C449" s="673"/>
      <c r="D449" s="674">
        <v>621900</v>
      </c>
      <c r="E449" s="674"/>
      <c r="F449" s="674"/>
      <c r="G449" s="674"/>
      <c r="H449" s="276" t="s">
        <v>981</v>
      </c>
      <c r="I449" s="276"/>
      <c r="J449" s="276"/>
      <c r="K449" s="276"/>
      <c r="L449" s="276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6"/>
      <c r="X449" s="276"/>
      <c r="Y449" s="276"/>
      <c r="Z449" s="276"/>
      <c r="AA449" s="669">
        <f>UnObr4!D424</f>
        <v>0</v>
      </c>
      <c r="AB449" s="670"/>
      <c r="AC449" s="670"/>
      <c r="AD449" s="670"/>
      <c r="AE449" s="670"/>
      <c r="AF449" s="670"/>
      <c r="AG449" s="670"/>
      <c r="AH449" s="670"/>
      <c r="AI449" s="670"/>
      <c r="AJ449" s="669">
        <f>UnObr4!E424</f>
        <v>0</v>
      </c>
      <c r="AK449" s="670"/>
      <c r="AL449" s="670"/>
      <c r="AM449" s="670"/>
      <c r="AN449" s="670"/>
      <c r="AO449" s="670"/>
      <c r="AP449" s="670"/>
      <c r="AQ449" s="670"/>
      <c r="AR449" s="671"/>
    </row>
    <row r="450" spans="1:48" ht="24" customHeight="1">
      <c r="A450" s="675">
        <v>4423</v>
      </c>
      <c r="B450" s="676"/>
      <c r="C450" s="676"/>
      <c r="D450" s="668">
        <v>622000</v>
      </c>
      <c r="E450" s="668"/>
      <c r="F450" s="668"/>
      <c r="G450" s="668"/>
      <c r="H450" s="272" t="s">
        <v>1238</v>
      </c>
      <c r="I450" s="272"/>
      <c r="J450" s="272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72"/>
      <c r="W450" s="272"/>
      <c r="X450" s="272"/>
      <c r="Y450" s="272"/>
      <c r="Z450" s="272"/>
      <c r="AA450" s="669">
        <f>UnObr4!D425</f>
        <v>0</v>
      </c>
      <c r="AB450" s="670"/>
      <c r="AC450" s="670"/>
      <c r="AD450" s="670"/>
      <c r="AE450" s="670"/>
      <c r="AF450" s="670"/>
      <c r="AG450" s="670"/>
      <c r="AH450" s="670"/>
      <c r="AI450" s="670"/>
      <c r="AJ450" s="669">
        <f>UnObr4!E425</f>
        <v>0</v>
      </c>
      <c r="AK450" s="670"/>
      <c r="AL450" s="670"/>
      <c r="AM450" s="670"/>
      <c r="AN450" s="670"/>
      <c r="AO450" s="670"/>
      <c r="AP450" s="670"/>
      <c r="AQ450" s="670"/>
      <c r="AR450" s="671"/>
      <c r="AU450" s="435"/>
    </row>
    <row r="451" spans="1:48">
      <c r="A451" s="672">
        <v>4424</v>
      </c>
      <c r="B451" s="673"/>
      <c r="C451" s="673"/>
      <c r="D451" s="674">
        <v>622100</v>
      </c>
      <c r="E451" s="674"/>
      <c r="F451" s="674"/>
      <c r="G451" s="674"/>
      <c r="H451" s="276" t="s">
        <v>983</v>
      </c>
      <c r="I451" s="276"/>
      <c r="J451" s="276"/>
      <c r="K451" s="276"/>
      <c r="L451" s="276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276"/>
      <c r="X451" s="276"/>
      <c r="Y451" s="276"/>
      <c r="Z451" s="276"/>
      <c r="AA451" s="669">
        <f>UnObr4!D426</f>
        <v>0</v>
      </c>
      <c r="AB451" s="670"/>
      <c r="AC451" s="670"/>
      <c r="AD451" s="670"/>
      <c r="AE451" s="670"/>
      <c r="AF451" s="670"/>
      <c r="AG451" s="670"/>
      <c r="AH451" s="670"/>
      <c r="AI451" s="670"/>
      <c r="AJ451" s="669">
        <f>UnObr4!E426</f>
        <v>0</v>
      </c>
      <c r="AK451" s="670"/>
      <c r="AL451" s="670"/>
      <c r="AM451" s="670"/>
      <c r="AN451" s="670"/>
      <c r="AO451" s="670"/>
      <c r="AP451" s="670"/>
      <c r="AQ451" s="670"/>
      <c r="AR451" s="671"/>
    </row>
    <row r="452" spans="1:48">
      <c r="A452" s="672">
        <v>4425</v>
      </c>
      <c r="B452" s="673"/>
      <c r="C452" s="673"/>
      <c r="D452" s="674">
        <v>622200</v>
      </c>
      <c r="E452" s="674"/>
      <c r="F452" s="674"/>
      <c r="G452" s="674"/>
      <c r="H452" s="276" t="s">
        <v>238</v>
      </c>
      <c r="I452" s="276"/>
      <c r="J452" s="276"/>
      <c r="K452" s="276"/>
      <c r="L452" s="276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276"/>
      <c r="X452" s="276"/>
      <c r="Y452" s="276"/>
      <c r="Z452" s="276"/>
      <c r="AA452" s="669">
        <f>UnObr4!D427</f>
        <v>0</v>
      </c>
      <c r="AB452" s="670"/>
      <c r="AC452" s="670"/>
      <c r="AD452" s="670"/>
      <c r="AE452" s="670"/>
      <c r="AF452" s="670"/>
      <c r="AG452" s="670"/>
      <c r="AH452" s="670"/>
      <c r="AI452" s="670"/>
      <c r="AJ452" s="669">
        <f>UnObr4!E427</f>
        <v>0</v>
      </c>
      <c r="AK452" s="670"/>
      <c r="AL452" s="670"/>
      <c r="AM452" s="670"/>
      <c r="AN452" s="670"/>
      <c r="AO452" s="670"/>
      <c r="AP452" s="670"/>
      <c r="AQ452" s="670"/>
      <c r="AR452" s="671"/>
    </row>
    <row r="453" spans="1:48">
      <c r="A453" s="672">
        <v>4426</v>
      </c>
      <c r="B453" s="673"/>
      <c r="C453" s="673"/>
      <c r="D453" s="674">
        <v>622300</v>
      </c>
      <c r="E453" s="674"/>
      <c r="F453" s="674"/>
      <c r="G453" s="674"/>
      <c r="H453" s="276" t="s">
        <v>237</v>
      </c>
      <c r="I453" s="276"/>
      <c r="J453" s="276"/>
      <c r="K453" s="276"/>
      <c r="L453" s="276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276"/>
      <c r="X453" s="276"/>
      <c r="Y453" s="276"/>
      <c r="Z453" s="276"/>
      <c r="AA453" s="669">
        <f>UnObr4!D428</f>
        <v>0</v>
      </c>
      <c r="AB453" s="670"/>
      <c r="AC453" s="670"/>
      <c r="AD453" s="670"/>
      <c r="AE453" s="670"/>
      <c r="AF453" s="670"/>
      <c r="AG453" s="670"/>
      <c r="AH453" s="670"/>
      <c r="AI453" s="670"/>
      <c r="AJ453" s="669">
        <f>UnObr4!E428</f>
        <v>0</v>
      </c>
      <c r="AK453" s="670"/>
      <c r="AL453" s="670"/>
      <c r="AM453" s="670"/>
      <c r="AN453" s="670"/>
      <c r="AO453" s="670"/>
      <c r="AP453" s="670"/>
      <c r="AQ453" s="670"/>
      <c r="AR453" s="671"/>
    </row>
    <row r="454" spans="1:48">
      <c r="A454" s="672">
        <v>4427</v>
      </c>
      <c r="B454" s="673"/>
      <c r="C454" s="673"/>
      <c r="D454" s="674">
        <v>622400</v>
      </c>
      <c r="E454" s="674"/>
      <c r="F454" s="674"/>
      <c r="G454" s="674"/>
      <c r="H454" s="276" t="s">
        <v>236</v>
      </c>
      <c r="I454" s="276"/>
      <c r="J454" s="276"/>
      <c r="K454" s="276"/>
      <c r="L454" s="276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276"/>
      <c r="X454" s="276"/>
      <c r="Y454" s="276"/>
      <c r="Z454" s="276"/>
      <c r="AA454" s="669">
        <f>UnObr4!D429</f>
        <v>0</v>
      </c>
      <c r="AB454" s="670"/>
      <c r="AC454" s="670"/>
      <c r="AD454" s="670"/>
      <c r="AE454" s="670"/>
      <c r="AF454" s="670"/>
      <c r="AG454" s="670"/>
      <c r="AH454" s="670"/>
      <c r="AI454" s="670"/>
      <c r="AJ454" s="669">
        <f>UnObr4!E429</f>
        <v>0</v>
      </c>
      <c r="AK454" s="670"/>
      <c r="AL454" s="670"/>
      <c r="AM454" s="670"/>
      <c r="AN454" s="670"/>
      <c r="AO454" s="670"/>
      <c r="AP454" s="670"/>
      <c r="AQ454" s="670"/>
      <c r="AR454" s="671"/>
    </row>
    <row r="455" spans="1:48">
      <c r="A455" s="672">
        <v>4428</v>
      </c>
      <c r="B455" s="673"/>
      <c r="C455" s="673"/>
      <c r="D455" s="674">
        <v>622500</v>
      </c>
      <c r="E455" s="674"/>
      <c r="F455" s="674"/>
      <c r="G455" s="674"/>
      <c r="H455" s="276" t="s">
        <v>235</v>
      </c>
      <c r="I455" s="276"/>
      <c r="J455" s="276"/>
      <c r="K455" s="276"/>
      <c r="L455" s="276"/>
      <c r="M455" s="276"/>
      <c r="N455" s="276"/>
      <c r="O455" s="276"/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  <c r="Z455" s="276"/>
      <c r="AA455" s="669">
        <f>UnObr4!D430</f>
        <v>0</v>
      </c>
      <c r="AB455" s="670"/>
      <c r="AC455" s="670"/>
      <c r="AD455" s="670"/>
      <c r="AE455" s="670"/>
      <c r="AF455" s="670"/>
      <c r="AG455" s="670"/>
      <c r="AH455" s="670"/>
      <c r="AI455" s="670"/>
      <c r="AJ455" s="669">
        <f>UnObr4!E430</f>
        <v>0</v>
      </c>
      <c r="AK455" s="670"/>
      <c r="AL455" s="670"/>
      <c r="AM455" s="670"/>
      <c r="AN455" s="670"/>
      <c r="AO455" s="670"/>
      <c r="AP455" s="670"/>
      <c r="AQ455" s="670"/>
      <c r="AR455" s="671"/>
    </row>
    <row r="456" spans="1:48">
      <c r="A456" s="672">
        <v>4429</v>
      </c>
      <c r="B456" s="673"/>
      <c r="C456" s="673"/>
      <c r="D456" s="674">
        <v>622600</v>
      </c>
      <c r="E456" s="674"/>
      <c r="F456" s="674"/>
      <c r="G456" s="674"/>
      <c r="H456" s="276" t="s">
        <v>234</v>
      </c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276"/>
      <c r="Z456" s="276"/>
      <c r="AA456" s="669">
        <f>UnObr4!D431</f>
        <v>0</v>
      </c>
      <c r="AB456" s="670"/>
      <c r="AC456" s="670"/>
      <c r="AD456" s="670"/>
      <c r="AE456" s="670"/>
      <c r="AF456" s="670"/>
      <c r="AG456" s="670"/>
      <c r="AH456" s="670"/>
      <c r="AI456" s="670"/>
      <c r="AJ456" s="669">
        <f>UnObr4!E431</f>
        <v>0</v>
      </c>
      <c r="AK456" s="670"/>
      <c r="AL456" s="670"/>
      <c r="AM456" s="670"/>
      <c r="AN456" s="670"/>
      <c r="AO456" s="670"/>
      <c r="AP456" s="670"/>
      <c r="AQ456" s="670"/>
      <c r="AR456" s="671"/>
    </row>
    <row r="457" spans="1:48">
      <c r="A457" s="672">
        <v>4430</v>
      </c>
      <c r="B457" s="673"/>
      <c r="C457" s="673"/>
      <c r="D457" s="674">
        <v>622700</v>
      </c>
      <c r="E457" s="674"/>
      <c r="F457" s="674"/>
      <c r="G457" s="674"/>
      <c r="H457" s="276" t="s">
        <v>984</v>
      </c>
      <c r="I457" s="276"/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  <c r="Z457" s="276"/>
      <c r="AA457" s="669">
        <f>UnObr4!D432</f>
        <v>0</v>
      </c>
      <c r="AB457" s="670"/>
      <c r="AC457" s="670"/>
      <c r="AD457" s="670"/>
      <c r="AE457" s="670"/>
      <c r="AF457" s="670"/>
      <c r="AG457" s="670"/>
      <c r="AH457" s="670"/>
      <c r="AI457" s="670"/>
      <c r="AJ457" s="669">
        <f>UnObr4!E432</f>
        <v>0</v>
      </c>
      <c r="AK457" s="670"/>
      <c r="AL457" s="670"/>
      <c r="AM457" s="670"/>
      <c r="AN457" s="670"/>
      <c r="AO457" s="670"/>
      <c r="AP457" s="670"/>
      <c r="AQ457" s="670"/>
      <c r="AR457" s="671"/>
    </row>
    <row r="458" spans="1:48">
      <c r="A458" s="672">
        <v>4431</v>
      </c>
      <c r="B458" s="673"/>
      <c r="C458" s="673"/>
      <c r="D458" s="674">
        <v>622800</v>
      </c>
      <c r="E458" s="674"/>
      <c r="F458" s="674"/>
      <c r="G458" s="674"/>
      <c r="H458" s="276" t="s">
        <v>985</v>
      </c>
      <c r="I458" s="276"/>
      <c r="J458" s="276"/>
      <c r="K458" s="276"/>
      <c r="L458" s="276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276"/>
      <c r="X458" s="276"/>
      <c r="Y458" s="276"/>
      <c r="Z458" s="276"/>
      <c r="AA458" s="669">
        <f>UnObr4!D433</f>
        <v>0</v>
      </c>
      <c r="AB458" s="670"/>
      <c r="AC458" s="670"/>
      <c r="AD458" s="670"/>
      <c r="AE458" s="670"/>
      <c r="AF458" s="670"/>
      <c r="AG458" s="670"/>
      <c r="AH458" s="670"/>
      <c r="AI458" s="670"/>
      <c r="AJ458" s="669">
        <f>UnObr4!E433</f>
        <v>0</v>
      </c>
      <c r="AK458" s="670"/>
      <c r="AL458" s="670"/>
      <c r="AM458" s="670"/>
      <c r="AN458" s="670"/>
      <c r="AO458" s="670"/>
      <c r="AP458" s="670"/>
      <c r="AQ458" s="670"/>
      <c r="AR458" s="671"/>
    </row>
    <row r="459" spans="1:48" ht="32.25" customHeight="1">
      <c r="A459" s="675">
        <v>4432</v>
      </c>
      <c r="B459" s="676"/>
      <c r="C459" s="676"/>
      <c r="D459" s="668">
        <v>623000</v>
      </c>
      <c r="E459" s="668"/>
      <c r="F459" s="668"/>
      <c r="G459" s="668"/>
      <c r="H459" s="272" t="s">
        <v>1022</v>
      </c>
      <c r="I459" s="272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  <c r="X459" s="272"/>
      <c r="Y459" s="272"/>
      <c r="Z459" s="272"/>
      <c r="AA459" s="669">
        <f>UnObr4!D434</f>
        <v>0</v>
      </c>
      <c r="AB459" s="670"/>
      <c r="AC459" s="670"/>
      <c r="AD459" s="670"/>
      <c r="AE459" s="670"/>
      <c r="AF459" s="670"/>
      <c r="AG459" s="670"/>
      <c r="AH459" s="670"/>
      <c r="AI459" s="670"/>
      <c r="AJ459" s="669">
        <f>UnObr4!E434</f>
        <v>0</v>
      </c>
      <c r="AK459" s="670"/>
      <c r="AL459" s="670"/>
      <c r="AM459" s="670"/>
      <c r="AN459" s="670"/>
      <c r="AO459" s="670"/>
      <c r="AP459" s="670"/>
      <c r="AQ459" s="670"/>
      <c r="AR459" s="671"/>
      <c r="AU459" s="435"/>
    </row>
    <row r="460" spans="1:48" ht="33" customHeight="1">
      <c r="A460" s="672">
        <v>4433</v>
      </c>
      <c r="B460" s="673"/>
      <c r="C460" s="673"/>
      <c r="D460" s="674">
        <v>623100</v>
      </c>
      <c r="E460" s="674"/>
      <c r="F460" s="674"/>
      <c r="G460" s="674"/>
      <c r="H460" s="276" t="s">
        <v>987</v>
      </c>
      <c r="I460" s="276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6"/>
      <c r="Y460" s="276"/>
      <c r="Z460" s="276"/>
      <c r="AA460" s="669">
        <f>UnObr4!D435</f>
        <v>0</v>
      </c>
      <c r="AB460" s="670"/>
      <c r="AC460" s="670"/>
      <c r="AD460" s="670"/>
      <c r="AE460" s="670"/>
      <c r="AF460" s="670"/>
      <c r="AG460" s="670"/>
      <c r="AH460" s="670"/>
      <c r="AI460" s="670"/>
      <c r="AJ460" s="669">
        <f>UnObr4!E435</f>
        <v>0</v>
      </c>
      <c r="AK460" s="670"/>
      <c r="AL460" s="670"/>
      <c r="AM460" s="670"/>
      <c r="AN460" s="670"/>
      <c r="AO460" s="670"/>
      <c r="AP460" s="670"/>
      <c r="AQ460" s="670"/>
      <c r="AR460" s="671"/>
    </row>
    <row r="461" spans="1:48" ht="24" customHeight="1">
      <c r="A461" s="675">
        <v>4434</v>
      </c>
      <c r="B461" s="676"/>
      <c r="C461" s="676"/>
      <c r="D461" s="668"/>
      <c r="E461" s="668"/>
      <c r="F461" s="668"/>
      <c r="G461" s="668"/>
      <c r="H461" s="272" t="s">
        <v>1239</v>
      </c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  <c r="X461" s="272"/>
      <c r="Y461" s="272"/>
      <c r="Z461" s="272"/>
      <c r="AA461" s="669">
        <f>UnObr4!D436</f>
        <v>233</v>
      </c>
      <c r="AB461" s="670"/>
      <c r="AC461" s="670"/>
      <c r="AD461" s="670"/>
      <c r="AE461" s="670"/>
      <c r="AF461" s="670"/>
      <c r="AG461" s="670"/>
      <c r="AH461" s="670"/>
      <c r="AI461" s="670"/>
      <c r="AJ461" s="669">
        <f>UnObr4!E436</f>
        <v>285</v>
      </c>
      <c r="AK461" s="670"/>
      <c r="AL461" s="670"/>
      <c r="AM461" s="670"/>
      <c r="AN461" s="670"/>
      <c r="AO461" s="670"/>
      <c r="AP461" s="670"/>
      <c r="AQ461" s="670"/>
      <c r="AR461" s="671"/>
      <c r="AU461" s="411"/>
      <c r="AV461" s="435"/>
    </row>
    <row r="462" spans="1:48" ht="24" customHeight="1">
      <c r="A462" s="675">
        <v>4435</v>
      </c>
      <c r="B462" s="676"/>
      <c r="C462" s="676"/>
      <c r="D462" s="668"/>
      <c r="E462" s="668"/>
      <c r="F462" s="668"/>
      <c r="G462" s="668"/>
      <c r="H462" s="272" t="s">
        <v>1240</v>
      </c>
      <c r="I462" s="272"/>
      <c r="J462" s="272"/>
      <c r="K462" s="272"/>
      <c r="L462" s="272"/>
      <c r="M462" s="272"/>
      <c r="N462" s="272"/>
      <c r="O462" s="272"/>
      <c r="P462" s="272"/>
      <c r="Q462" s="272"/>
      <c r="R462" s="272"/>
      <c r="S462" s="272"/>
      <c r="T462" s="272"/>
      <c r="U462" s="272"/>
      <c r="V462" s="272"/>
      <c r="W462" s="272"/>
      <c r="X462" s="272"/>
      <c r="Y462" s="272"/>
      <c r="Z462" s="272"/>
      <c r="AA462" s="669">
        <f>UnObr4!D437</f>
        <v>0</v>
      </c>
      <c r="AB462" s="670"/>
      <c r="AC462" s="670"/>
      <c r="AD462" s="670"/>
      <c r="AE462" s="670"/>
      <c r="AF462" s="670"/>
      <c r="AG462" s="670"/>
      <c r="AH462" s="670"/>
      <c r="AI462" s="670"/>
      <c r="AJ462" s="669">
        <f>UnObr4!E437</f>
        <v>0</v>
      </c>
      <c r="AK462" s="670"/>
      <c r="AL462" s="670"/>
      <c r="AM462" s="670"/>
      <c r="AN462" s="670"/>
      <c r="AO462" s="670"/>
      <c r="AP462" s="670"/>
      <c r="AQ462" s="670"/>
      <c r="AR462" s="671"/>
      <c r="AU462" s="411"/>
      <c r="AV462" s="435"/>
    </row>
    <row r="463" spans="1:48" ht="24" customHeight="1">
      <c r="A463" s="675">
        <v>4436</v>
      </c>
      <c r="B463" s="676"/>
      <c r="C463" s="676"/>
      <c r="D463" s="668"/>
      <c r="E463" s="668"/>
      <c r="F463" s="668"/>
      <c r="G463" s="668"/>
      <c r="H463" s="272" t="s">
        <v>1019</v>
      </c>
      <c r="I463" s="272"/>
      <c r="J463" s="272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  <c r="X463" s="272"/>
      <c r="Y463" s="272"/>
      <c r="Z463" s="272"/>
      <c r="AA463" s="669">
        <f>UnObr4!D438</f>
        <v>1324</v>
      </c>
      <c r="AB463" s="670"/>
      <c r="AC463" s="670"/>
      <c r="AD463" s="670"/>
      <c r="AE463" s="670"/>
      <c r="AF463" s="670"/>
      <c r="AG463" s="670"/>
      <c r="AH463" s="670"/>
      <c r="AI463" s="670"/>
      <c r="AJ463" s="669">
        <f>UnObr4!E438</f>
        <v>1557</v>
      </c>
      <c r="AK463" s="670"/>
      <c r="AL463" s="670"/>
      <c r="AM463" s="670"/>
      <c r="AN463" s="670"/>
      <c r="AO463" s="670"/>
      <c r="AP463" s="670"/>
      <c r="AQ463" s="670"/>
      <c r="AR463" s="671"/>
      <c r="AU463" s="435"/>
    </row>
    <row r="464" spans="1:48" ht="24" customHeight="1">
      <c r="A464" s="675">
        <v>4437</v>
      </c>
      <c r="B464" s="676"/>
      <c r="C464" s="676"/>
      <c r="D464" s="668"/>
      <c r="E464" s="668"/>
      <c r="F464" s="668"/>
      <c r="G464" s="668"/>
      <c r="H464" s="272" t="s">
        <v>1018</v>
      </c>
      <c r="I464" s="272"/>
      <c r="J464" s="272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72"/>
      <c r="W464" s="272"/>
      <c r="X464" s="272"/>
      <c r="Y464" s="272"/>
      <c r="Z464" s="272"/>
      <c r="AA464" s="669">
        <f>UnObr4!D439</f>
        <v>81733</v>
      </c>
      <c r="AB464" s="670"/>
      <c r="AC464" s="670"/>
      <c r="AD464" s="670"/>
      <c r="AE464" s="670"/>
      <c r="AF464" s="670"/>
      <c r="AG464" s="670"/>
      <c r="AH464" s="670"/>
      <c r="AI464" s="670"/>
      <c r="AJ464" s="669">
        <f>UnObr4!E439</f>
        <v>80766</v>
      </c>
      <c r="AK464" s="670"/>
      <c r="AL464" s="670"/>
      <c r="AM464" s="670"/>
      <c r="AN464" s="670"/>
      <c r="AO464" s="670"/>
      <c r="AP464" s="670"/>
      <c r="AQ464" s="670"/>
      <c r="AR464" s="671"/>
      <c r="AU464" s="435"/>
    </row>
    <row r="465" spans="1:47" ht="23.1" customHeight="1">
      <c r="A465" s="672">
        <v>4438</v>
      </c>
      <c r="B465" s="673"/>
      <c r="C465" s="673"/>
      <c r="D465" s="674"/>
      <c r="E465" s="674"/>
      <c r="F465" s="674"/>
      <c r="G465" s="674"/>
      <c r="H465" s="276" t="s">
        <v>1017</v>
      </c>
      <c r="I465" s="276"/>
      <c r="J465" s="276"/>
      <c r="K465" s="276"/>
      <c r="L465" s="276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  <c r="Z465" s="276"/>
      <c r="AA465" s="669">
        <f>UnObr4!D440</f>
        <v>0</v>
      </c>
      <c r="AB465" s="670"/>
      <c r="AC465" s="670"/>
      <c r="AD465" s="670"/>
      <c r="AE465" s="670"/>
      <c r="AF465" s="670"/>
      <c r="AG465" s="670"/>
      <c r="AH465" s="670"/>
      <c r="AI465" s="670"/>
      <c r="AJ465" s="669">
        <f>UnObr4!E440</f>
        <v>0</v>
      </c>
      <c r="AK465" s="670"/>
      <c r="AL465" s="670"/>
      <c r="AM465" s="670"/>
      <c r="AN465" s="670"/>
      <c r="AO465" s="670"/>
      <c r="AP465" s="670"/>
      <c r="AQ465" s="670"/>
      <c r="AR465" s="671"/>
    </row>
    <row r="466" spans="1:47" ht="24" customHeight="1">
      <c r="A466" s="675">
        <v>4439</v>
      </c>
      <c r="B466" s="676"/>
      <c r="C466" s="676"/>
      <c r="D466" s="668"/>
      <c r="E466" s="668"/>
      <c r="F466" s="668"/>
      <c r="G466" s="668"/>
      <c r="H466" s="272" t="s">
        <v>1016</v>
      </c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  <c r="X466" s="272"/>
      <c r="Y466" s="272"/>
      <c r="Z466" s="272"/>
      <c r="AA466" s="669">
        <f>UnObr4!D441</f>
        <v>81500</v>
      </c>
      <c r="AB466" s="670"/>
      <c r="AC466" s="670"/>
      <c r="AD466" s="670"/>
      <c r="AE466" s="670"/>
      <c r="AF466" s="670"/>
      <c r="AG466" s="670"/>
      <c r="AH466" s="670"/>
      <c r="AI466" s="670"/>
      <c r="AJ466" s="669">
        <f>UnObr4!E441</f>
        <v>80481</v>
      </c>
      <c r="AK466" s="670"/>
      <c r="AL466" s="670"/>
      <c r="AM466" s="670"/>
      <c r="AN466" s="670"/>
      <c r="AO466" s="670"/>
      <c r="AP466" s="670"/>
      <c r="AQ466" s="670"/>
      <c r="AR466" s="671"/>
      <c r="AU466" s="435"/>
    </row>
    <row r="467" spans="1:47" ht="23.1" customHeight="1">
      <c r="A467" s="672">
        <v>4440</v>
      </c>
      <c r="B467" s="673"/>
      <c r="C467" s="673"/>
      <c r="D467" s="674"/>
      <c r="E467" s="674"/>
      <c r="F467" s="674"/>
      <c r="G467" s="674"/>
      <c r="H467" s="276" t="s">
        <v>1015</v>
      </c>
      <c r="I467" s="276"/>
      <c r="J467" s="276"/>
      <c r="K467" s="276"/>
      <c r="L467" s="276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  <c r="Z467" s="276"/>
      <c r="AA467" s="669">
        <f>UnObr4!D442</f>
        <v>0</v>
      </c>
      <c r="AB467" s="670"/>
      <c r="AC467" s="670"/>
      <c r="AD467" s="670"/>
      <c r="AE467" s="670"/>
      <c r="AF467" s="670"/>
      <c r="AG467" s="670"/>
      <c r="AH467" s="670"/>
      <c r="AI467" s="670"/>
      <c r="AJ467" s="669">
        <f>UnObr4!E442</f>
        <v>0</v>
      </c>
      <c r="AK467" s="670"/>
      <c r="AL467" s="670"/>
      <c r="AM467" s="670"/>
      <c r="AN467" s="670"/>
      <c r="AO467" s="670"/>
      <c r="AP467" s="670"/>
      <c r="AQ467" s="670"/>
      <c r="AR467" s="671"/>
    </row>
    <row r="468" spans="1:47" ht="33" customHeight="1">
      <c r="A468" s="672">
        <v>4441</v>
      </c>
      <c r="B468" s="673"/>
      <c r="C468" s="673"/>
      <c r="D468" s="674"/>
      <c r="E468" s="674"/>
      <c r="F468" s="674"/>
      <c r="G468" s="674"/>
      <c r="H468" s="276" t="s">
        <v>1014</v>
      </c>
      <c r="I468" s="276"/>
      <c r="J468" s="276"/>
      <c r="K468" s="276"/>
      <c r="L468" s="276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  <c r="Z468" s="276"/>
      <c r="AA468" s="669">
        <f>UnObr4!D443</f>
        <v>0</v>
      </c>
      <c r="AB468" s="670"/>
      <c r="AC468" s="670"/>
      <c r="AD468" s="670"/>
      <c r="AE468" s="670"/>
      <c r="AF468" s="670"/>
      <c r="AG468" s="670"/>
      <c r="AH468" s="670"/>
      <c r="AI468" s="670"/>
      <c r="AJ468" s="669">
        <f>UnObr4!E443</f>
        <v>0</v>
      </c>
      <c r="AK468" s="670"/>
      <c r="AL468" s="670"/>
      <c r="AM468" s="670"/>
      <c r="AN468" s="670"/>
      <c r="AO468" s="670"/>
      <c r="AP468" s="670"/>
      <c r="AQ468" s="670"/>
      <c r="AR468" s="671"/>
    </row>
    <row r="469" spans="1:47" ht="24" customHeight="1" thickBot="1">
      <c r="A469" s="678">
        <v>4442</v>
      </c>
      <c r="B469" s="679"/>
      <c r="C469" s="679"/>
      <c r="D469" s="680"/>
      <c r="E469" s="680"/>
      <c r="F469" s="680"/>
      <c r="G469" s="680"/>
      <c r="H469" s="681" t="s">
        <v>1013</v>
      </c>
      <c r="I469" s="681"/>
      <c r="J469" s="681"/>
      <c r="K469" s="681"/>
      <c r="L469" s="681"/>
      <c r="M469" s="681"/>
      <c r="N469" s="681"/>
      <c r="O469" s="681"/>
      <c r="P469" s="681"/>
      <c r="Q469" s="681"/>
      <c r="R469" s="681"/>
      <c r="S469" s="681"/>
      <c r="T469" s="681"/>
      <c r="U469" s="681"/>
      <c r="V469" s="681"/>
      <c r="W469" s="681"/>
      <c r="X469" s="681"/>
      <c r="Y469" s="681"/>
      <c r="Z469" s="681"/>
      <c r="AA469" s="682">
        <f>UnObr4!D444</f>
        <v>1557</v>
      </c>
      <c r="AB469" s="683"/>
      <c r="AC469" s="683"/>
      <c r="AD469" s="683"/>
      <c r="AE469" s="683"/>
      <c r="AF469" s="683"/>
      <c r="AG469" s="683"/>
      <c r="AH469" s="683"/>
      <c r="AI469" s="683"/>
      <c r="AJ469" s="682">
        <f>UnObr4!E444</f>
        <v>1842</v>
      </c>
      <c r="AK469" s="683"/>
      <c r="AL469" s="683"/>
      <c r="AM469" s="683"/>
      <c r="AN469" s="683"/>
      <c r="AO469" s="683"/>
      <c r="AP469" s="683"/>
      <c r="AQ469" s="683"/>
      <c r="AR469" s="684"/>
      <c r="AU469" s="435"/>
    </row>
    <row r="470" spans="1:47" ht="12.75">
      <c r="A470" s="502"/>
      <c r="B470" s="502"/>
      <c r="C470" s="502"/>
      <c r="D470" s="502"/>
      <c r="E470" s="502"/>
      <c r="F470" s="502"/>
      <c r="G470" s="502"/>
      <c r="H470" s="502"/>
      <c r="I470" s="502"/>
      <c r="J470" s="502"/>
      <c r="K470" s="502"/>
      <c r="L470" s="502"/>
      <c r="M470" s="502"/>
      <c r="N470" s="502"/>
      <c r="O470" s="502"/>
      <c r="P470" s="502"/>
      <c r="Q470" s="502"/>
      <c r="R470" s="502"/>
      <c r="S470" s="502"/>
      <c r="T470" s="502"/>
      <c r="U470" s="502"/>
      <c r="V470" s="502"/>
      <c r="W470" s="502"/>
      <c r="X470" s="502"/>
      <c r="Y470" s="502"/>
      <c r="Z470" s="502"/>
      <c r="AA470" s="502"/>
      <c r="AB470" s="502"/>
      <c r="AC470" s="502"/>
      <c r="AD470" s="502"/>
      <c r="AE470" s="502"/>
      <c r="AF470" s="502"/>
      <c r="AG470" s="502"/>
      <c r="AH470" s="502"/>
      <c r="AI470" s="502"/>
      <c r="AJ470" s="502"/>
      <c r="AK470" s="502"/>
      <c r="AL470" s="502"/>
      <c r="AM470" s="502"/>
      <c r="AN470" s="502"/>
      <c r="AO470" s="502"/>
      <c r="AP470" s="502"/>
      <c r="AQ470" s="502"/>
      <c r="AR470" s="502"/>
    </row>
    <row r="471" spans="1:47" ht="12.7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3"/>
      <c r="N471" s="13"/>
      <c r="O471" s="13"/>
      <c r="P471" s="13"/>
      <c r="Q471" s="388" t="s">
        <v>425</v>
      </c>
      <c r="R471" s="388"/>
      <c r="S471" s="388"/>
      <c r="T471" s="388"/>
      <c r="U471" s="388"/>
      <c r="V471" s="388"/>
      <c r="W471" s="388"/>
      <c r="X471" s="388"/>
      <c r="Y471" s="388"/>
      <c r="Z471" s="13"/>
      <c r="AA471" s="13"/>
      <c r="AB471" s="13"/>
      <c r="AC471" s="13"/>
      <c r="AD471" s="13"/>
      <c r="AE471" s="13"/>
      <c r="AF471" s="13"/>
      <c r="AG471" s="13"/>
      <c r="AH471" s="13"/>
      <c r="AI471" s="389" t="s">
        <v>426</v>
      </c>
      <c r="AJ471" s="389"/>
      <c r="AK471" s="389"/>
      <c r="AL471" s="389"/>
      <c r="AM471" s="389"/>
      <c r="AN471" s="389"/>
      <c r="AO471" s="389"/>
      <c r="AP471" s="389"/>
      <c r="AQ471" s="389"/>
      <c r="AR471" s="14"/>
    </row>
    <row r="472" spans="1:47" ht="12.75">
      <c r="A472" s="185" t="s">
        <v>427</v>
      </c>
      <c r="B472" s="185"/>
      <c r="C472" s="185"/>
      <c r="D472" s="390" t="str">
        <f>[1]Podaci!E21</f>
        <v>21.02.2020.</v>
      </c>
      <c r="E472" s="685"/>
      <c r="F472" s="685"/>
      <c r="G472" s="685"/>
      <c r="H472" s="685"/>
      <c r="I472" s="392" t="s">
        <v>428</v>
      </c>
      <c r="J472" s="392"/>
      <c r="K472" s="392"/>
      <c r="L472" s="392"/>
      <c r="M472" s="13"/>
      <c r="N472" s="13"/>
      <c r="O472" s="13"/>
      <c r="P472" s="13"/>
      <c r="Q472" s="388"/>
      <c r="R472" s="388"/>
      <c r="S472" s="388"/>
      <c r="T472" s="388"/>
      <c r="U472" s="388"/>
      <c r="V472" s="388"/>
      <c r="W472" s="388"/>
      <c r="X472" s="388"/>
      <c r="Y472" s="388"/>
      <c r="Z472" s="13"/>
      <c r="AA472" s="13"/>
      <c r="AB472" s="13"/>
      <c r="AC472" s="13"/>
      <c r="AD472" s="13"/>
      <c r="AE472" s="13"/>
      <c r="AF472" s="13"/>
      <c r="AG472" s="13"/>
      <c r="AH472" s="13"/>
      <c r="AI472" s="389"/>
      <c r="AJ472" s="389"/>
      <c r="AK472" s="389"/>
      <c r="AL472" s="389"/>
      <c r="AM472" s="389"/>
      <c r="AN472" s="389"/>
      <c r="AO472" s="389"/>
      <c r="AP472" s="389"/>
      <c r="AQ472" s="389"/>
      <c r="AR472" s="14"/>
    </row>
    <row r="473" spans="1:47" ht="12.7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394"/>
      <c r="R473" s="394"/>
      <c r="S473" s="394"/>
      <c r="T473" s="394"/>
      <c r="U473" s="394"/>
      <c r="V473" s="394"/>
      <c r="W473" s="394"/>
      <c r="X473" s="394"/>
      <c r="Y473" s="394"/>
      <c r="Z473" s="13"/>
      <c r="AA473" s="13"/>
      <c r="AB473" s="13"/>
      <c r="AC473" s="13"/>
      <c r="AD473" s="13"/>
      <c r="AE473" s="13"/>
      <c r="AF473" s="13"/>
      <c r="AG473" s="13"/>
      <c r="AH473" s="13"/>
      <c r="AI473" s="394"/>
      <c r="AJ473" s="394"/>
      <c r="AK473" s="394"/>
      <c r="AL473" s="394"/>
      <c r="AM473" s="394"/>
      <c r="AN473" s="394"/>
      <c r="AO473" s="394"/>
      <c r="AP473" s="394"/>
      <c r="AQ473" s="394"/>
      <c r="AR473" s="14"/>
    </row>
  </sheetData>
  <sheetProtection password="EF5E" sheet="1"/>
  <mergeCells count="2257">
    <mergeCell ref="Q473:Y473"/>
    <mergeCell ref="AI473:AQ473"/>
    <mergeCell ref="A469:C469"/>
    <mergeCell ref="D469:G469"/>
    <mergeCell ref="H469:Z469"/>
    <mergeCell ref="AA469:AI469"/>
    <mergeCell ref="AJ469:AR469"/>
    <mergeCell ref="Q471:Y472"/>
    <mergeCell ref="AI471:AQ472"/>
    <mergeCell ref="A472:C472"/>
    <mergeCell ref="D472:H472"/>
    <mergeCell ref="I472:L472"/>
    <mergeCell ref="A467:C467"/>
    <mergeCell ref="D467:G467"/>
    <mergeCell ref="H467:Z467"/>
    <mergeCell ref="AA467:AI467"/>
    <mergeCell ref="AJ467:AR467"/>
    <mergeCell ref="A468:C468"/>
    <mergeCell ref="D468:G468"/>
    <mergeCell ref="H468:Z468"/>
    <mergeCell ref="AA468:AI468"/>
    <mergeCell ref="AJ468:AR468"/>
    <mergeCell ref="A465:C465"/>
    <mergeCell ref="D465:G465"/>
    <mergeCell ref="H465:Z465"/>
    <mergeCell ref="AA465:AI465"/>
    <mergeCell ref="AJ465:AR465"/>
    <mergeCell ref="A466:C466"/>
    <mergeCell ref="D466:G466"/>
    <mergeCell ref="H466:Z466"/>
    <mergeCell ref="AA466:AI466"/>
    <mergeCell ref="AJ466:AR466"/>
    <mergeCell ref="A463:C463"/>
    <mergeCell ref="D463:G463"/>
    <mergeCell ref="H463:Z463"/>
    <mergeCell ref="AA463:AI463"/>
    <mergeCell ref="AJ463:AR463"/>
    <mergeCell ref="A464:C464"/>
    <mergeCell ref="D464:G464"/>
    <mergeCell ref="H464:Z464"/>
    <mergeCell ref="AA464:AI464"/>
    <mergeCell ref="AJ464:AR464"/>
    <mergeCell ref="A461:C461"/>
    <mergeCell ref="D461:G461"/>
    <mergeCell ref="H461:Z461"/>
    <mergeCell ref="AA461:AI461"/>
    <mergeCell ref="AJ461:AR461"/>
    <mergeCell ref="A462:C462"/>
    <mergeCell ref="D462:G462"/>
    <mergeCell ref="H462:Z462"/>
    <mergeCell ref="AA462:AI462"/>
    <mergeCell ref="AJ462:AR462"/>
    <mergeCell ref="A459:C459"/>
    <mergeCell ref="D459:G459"/>
    <mergeCell ref="H459:Z459"/>
    <mergeCell ref="AA459:AI459"/>
    <mergeCell ref="AJ459:AR459"/>
    <mergeCell ref="A460:C460"/>
    <mergeCell ref="D460:G460"/>
    <mergeCell ref="H460:Z460"/>
    <mergeCell ref="AA460:AI460"/>
    <mergeCell ref="AJ460:AR460"/>
    <mergeCell ref="A457:C457"/>
    <mergeCell ref="D457:G457"/>
    <mergeCell ref="H457:Z457"/>
    <mergeCell ref="AA457:AI457"/>
    <mergeCell ref="AJ457:AR457"/>
    <mergeCell ref="A458:C458"/>
    <mergeCell ref="D458:G458"/>
    <mergeCell ref="H458:Z458"/>
    <mergeCell ref="AA458:AI458"/>
    <mergeCell ref="AJ458:AR458"/>
    <mergeCell ref="A455:C455"/>
    <mergeCell ref="D455:G455"/>
    <mergeCell ref="H455:Z455"/>
    <mergeCell ref="AA455:AI455"/>
    <mergeCell ref="AJ455:AR455"/>
    <mergeCell ref="A456:C456"/>
    <mergeCell ref="D456:G456"/>
    <mergeCell ref="H456:Z456"/>
    <mergeCell ref="AA456:AI456"/>
    <mergeCell ref="AJ456:AR456"/>
    <mergeCell ref="A453:C453"/>
    <mergeCell ref="D453:G453"/>
    <mergeCell ref="H453:Z453"/>
    <mergeCell ref="AA453:AI453"/>
    <mergeCell ref="AJ453:AR453"/>
    <mergeCell ref="A454:C454"/>
    <mergeCell ref="D454:G454"/>
    <mergeCell ref="H454:Z454"/>
    <mergeCell ref="AA454:AI454"/>
    <mergeCell ref="AJ454:AR454"/>
    <mergeCell ref="A451:C451"/>
    <mergeCell ref="D451:G451"/>
    <mergeCell ref="H451:Z451"/>
    <mergeCell ref="AA451:AI451"/>
    <mergeCell ref="AJ451:AR451"/>
    <mergeCell ref="A452:C452"/>
    <mergeCell ref="D452:G452"/>
    <mergeCell ref="H452:Z452"/>
    <mergeCell ref="AA452:AI452"/>
    <mergeCell ref="AJ452:AR452"/>
    <mergeCell ref="A449:C449"/>
    <mergeCell ref="D449:G449"/>
    <mergeCell ref="H449:Z449"/>
    <mergeCell ref="AA449:AI449"/>
    <mergeCell ref="AJ449:AR449"/>
    <mergeCell ref="A450:C450"/>
    <mergeCell ref="D450:G450"/>
    <mergeCell ref="H450:Z450"/>
    <mergeCell ref="AA450:AI450"/>
    <mergeCell ref="AJ450:AR450"/>
    <mergeCell ref="A447:C447"/>
    <mergeCell ref="D447:G447"/>
    <mergeCell ref="H447:Z447"/>
    <mergeCell ref="AA447:AI447"/>
    <mergeCell ref="AJ447:AR447"/>
    <mergeCell ref="A448:C448"/>
    <mergeCell ref="D448:G448"/>
    <mergeCell ref="H448:Z448"/>
    <mergeCell ref="AA448:AI448"/>
    <mergeCell ref="AJ448:AR448"/>
    <mergeCell ref="A445:C445"/>
    <mergeCell ref="D445:G445"/>
    <mergeCell ref="H445:Z445"/>
    <mergeCell ref="AA445:AI445"/>
    <mergeCell ref="AJ445:AR445"/>
    <mergeCell ref="A446:C446"/>
    <mergeCell ref="D446:G446"/>
    <mergeCell ref="H446:Z446"/>
    <mergeCell ref="AA446:AI446"/>
    <mergeCell ref="AJ446:AR446"/>
    <mergeCell ref="A443:C443"/>
    <mergeCell ref="D443:G443"/>
    <mergeCell ref="H443:Z443"/>
    <mergeCell ref="AA443:AI443"/>
    <mergeCell ref="AJ443:AR443"/>
    <mergeCell ref="A444:C444"/>
    <mergeCell ref="D444:G444"/>
    <mergeCell ref="H444:Z444"/>
    <mergeCell ref="AA444:AI444"/>
    <mergeCell ref="AJ444:AR444"/>
    <mergeCell ref="A441:C441"/>
    <mergeCell ref="D441:G441"/>
    <mergeCell ref="H441:Z441"/>
    <mergeCell ref="AA441:AI441"/>
    <mergeCell ref="AJ441:AR441"/>
    <mergeCell ref="A442:C442"/>
    <mergeCell ref="D442:G442"/>
    <mergeCell ref="H442:Z442"/>
    <mergeCell ref="AA442:AI442"/>
    <mergeCell ref="AJ442:AR442"/>
    <mergeCell ref="A439:C439"/>
    <mergeCell ref="D439:G439"/>
    <mergeCell ref="H439:Z439"/>
    <mergeCell ref="AA439:AI439"/>
    <mergeCell ref="AJ439:AR439"/>
    <mergeCell ref="A440:C440"/>
    <mergeCell ref="D440:G440"/>
    <mergeCell ref="H440:Z440"/>
    <mergeCell ref="AA440:AI440"/>
    <mergeCell ref="AJ440:AR440"/>
    <mergeCell ref="A437:C437"/>
    <mergeCell ref="D437:G437"/>
    <mergeCell ref="H437:Z437"/>
    <mergeCell ref="AA437:AI437"/>
    <mergeCell ref="AJ437:AR437"/>
    <mergeCell ref="A438:C438"/>
    <mergeCell ref="D438:G438"/>
    <mergeCell ref="H438:Z438"/>
    <mergeCell ref="AA438:AI438"/>
    <mergeCell ref="AJ438:AR438"/>
    <mergeCell ref="A435:C435"/>
    <mergeCell ref="D435:G435"/>
    <mergeCell ref="H435:Z435"/>
    <mergeCell ref="AA435:AI435"/>
    <mergeCell ref="AJ435:AR435"/>
    <mergeCell ref="A436:C436"/>
    <mergeCell ref="D436:G436"/>
    <mergeCell ref="H436:Z436"/>
    <mergeCell ref="AA436:AI436"/>
    <mergeCell ref="AJ436:AR436"/>
    <mergeCell ref="A433:C433"/>
    <mergeCell ref="D433:G433"/>
    <mergeCell ref="H433:Z433"/>
    <mergeCell ref="AA433:AI433"/>
    <mergeCell ref="AJ433:AR433"/>
    <mergeCell ref="A434:C434"/>
    <mergeCell ref="D434:G434"/>
    <mergeCell ref="H434:Z434"/>
    <mergeCell ref="AA434:AI434"/>
    <mergeCell ref="AJ434:AR434"/>
    <mergeCell ref="A431:C431"/>
    <mergeCell ref="D431:G431"/>
    <mergeCell ref="H431:Z431"/>
    <mergeCell ref="AA431:AI431"/>
    <mergeCell ref="AJ431:AR431"/>
    <mergeCell ref="A432:C432"/>
    <mergeCell ref="D432:G432"/>
    <mergeCell ref="H432:Z432"/>
    <mergeCell ref="AA432:AI432"/>
    <mergeCell ref="AJ432:AR432"/>
    <mergeCell ref="A429:C429"/>
    <mergeCell ref="D429:G429"/>
    <mergeCell ref="H429:Z429"/>
    <mergeCell ref="AA429:AI429"/>
    <mergeCell ref="AJ429:AR429"/>
    <mergeCell ref="A430:C430"/>
    <mergeCell ref="D430:G430"/>
    <mergeCell ref="H430:Z430"/>
    <mergeCell ref="AA430:AI430"/>
    <mergeCell ref="AJ430:AR430"/>
    <mergeCell ref="A427:C427"/>
    <mergeCell ref="D427:G427"/>
    <mergeCell ref="H427:Z427"/>
    <mergeCell ref="AA427:AI427"/>
    <mergeCell ref="AJ427:AR427"/>
    <mergeCell ref="A428:C428"/>
    <mergeCell ref="D428:G428"/>
    <mergeCell ref="H428:Z428"/>
    <mergeCell ref="AA428:AI428"/>
    <mergeCell ref="AJ428:AR428"/>
    <mergeCell ref="A425:C425"/>
    <mergeCell ref="D425:G425"/>
    <mergeCell ref="H425:Z425"/>
    <mergeCell ref="AA425:AI425"/>
    <mergeCell ref="AJ425:AR425"/>
    <mergeCell ref="A426:C426"/>
    <mergeCell ref="D426:G426"/>
    <mergeCell ref="H426:Z426"/>
    <mergeCell ref="AA426:AI426"/>
    <mergeCell ref="AJ426:AR426"/>
    <mergeCell ref="A423:C423"/>
    <mergeCell ref="D423:G423"/>
    <mergeCell ref="H423:Z423"/>
    <mergeCell ref="AA423:AI423"/>
    <mergeCell ref="AJ423:AR423"/>
    <mergeCell ref="A424:C424"/>
    <mergeCell ref="D424:G424"/>
    <mergeCell ref="H424:Z424"/>
    <mergeCell ref="AA424:AI424"/>
    <mergeCell ref="AJ424:AR424"/>
    <mergeCell ref="A421:C421"/>
    <mergeCell ref="D421:G421"/>
    <mergeCell ref="H421:Z421"/>
    <mergeCell ref="AA421:AI421"/>
    <mergeCell ref="AJ421:AR421"/>
    <mergeCell ref="A422:C422"/>
    <mergeCell ref="D422:G422"/>
    <mergeCell ref="H422:Z422"/>
    <mergeCell ref="AA422:AI422"/>
    <mergeCell ref="AJ422:AR422"/>
    <mergeCell ref="A419:C419"/>
    <mergeCell ref="D419:G419"/>
    <mergeCell ref="H419:Z419"/>
    <mergeCell ref="AA419:AI419"/>
    <mergeCell ref="AJ419:AR419"/>
    <mergeCell ref="A420:C420"/>
    <mergeCell ref="D420:G420"/>
    <mergeCell ref="H420:Z420"/>
    <mergeCell ref="AA420:AI420"/>
    <mergeCell ref="AJ420:AR420"/>
    <mergeCell ref="A417:C417"/>
    <mergeCell ref="D417:G417"/>
    <mergeCell ref="H417:Z417"/>
    <mergeCell ref="AA417:AI417"/>
    <mergeCell ref="AJ417:AR417"/>
    <mergeCell ref="A418:C418"/>
    <mergeCell ref="D418:G418"/>
    <mergeCell ref="H418:Z418"/>
    <mergeCell ref="AA418:AI418"/>
    <mergeCell ref="AJ418:AR418"/>
    <mergeCell ref="A415:C415"/>
    <mergeCell ref="D415:G415"/>
    <mergeCell ref="H415:Z415"/>
    <mergeCell ref="AA415:AI415"/>
    <mergeCell ref="AJ415:AR415"/>
    <mergeCell ref="A416:C416"/>
    <mergeCell ref="D416:G416"/>
    <mergeCell ref="H416:Z416"/>
    <mergeCell ref="AA416:AI416"/>
    <mergeCell ref="AJ416:AR416"/>
    <mergeCell ref="A413:C413"/>
    <mergeCell ref="D413:G413"/>
    <mergeCell ref="H413:Z413"/>
    <mergeCell ref="AA413:AI413"/>
    <mergeCell ref="AJ413:AR413"/>
    <mergeCell ref="A414:C414"/>
    <mergeCell ref="D414:G414"/>
    <mergeCell ref="H414:Z414"/>
    <mergeCell ref="AA414:AI414"/>
    <mergeCell ref="AJ414:AR414"/>
    <mergeCell ref="A411:C411"/>
    <mergeCell ref="D411:G411"/>
    <mergeCell ref="H411:Z411"/>
    <mergeCell ref="AA411:AI411"/>
    <mergeCell ref="AJ411:AR411"/>
    <mergeCell ref="A412:C412"/>
    <mergeCell ref="D412:G412"/>
    <mergeCell ref="H412:Z412"/>
    <mergeCell ref="AA412:AI412"/>
    <mergeCell ref="AJ412:AR412"/>
    <mergeCell ref="A409:C409"/>
    <mergeCell ref="D409:G409"/>
    <mergeCell ref="H409:Z409"/>
    <mergeCell ref="AA409:AI409"/>
    <mergeCell ref="AJ409:AR409"/>
    <mergeCell ref="A410:C410"/>
    <mergeCell ref="D410:G410"/>
    <mergeCell ref="H410:Z410"/>
    <mergeCell ref="AA410:AI410"/>
    <mergeCell ref="AJ410:AR410"/>
    <mergeCell ref="A407:C407"/>
    <mergeCell ref="D407:G407"/>
    <mergeCell ref="H407:Z407"/>
    <mergeCell ref="AA407:AI407"/>
    <mergeCell ref="AJ407:AR407"/>
    <mergeCell ref="A408:C408"/>
    <mergeCell ref="D408:G408"/>
    <mergeCell ref="H408:Z408"/>
    <mergeCell ref="AA408:AI408"/>
    <mergeCell ref="AJ408:AR408"/>
    <mergeCell ref="A405:C405"/>
    <mergeCell ref="D405:G405"/>
    <mergeCell ref="H405:Z405"/>
    <mergeCell ref="AA405:AI405"/>
    <mergeCell ref="AJ405:AR405"/>
    <mergeCell ref="A406:C406"/>
    <mergeCell ref="D406:G406"/>
    <mergeCell ref="H406:Z406"/>
    <mergeCell ref="AA406:AI406"/>
    <mergeCell ref="AJ406:AR406"/>
    <mergeCell ref="A403:C403"/>
    <mergeCell ref="D403:G403"/>
    <mergeCell ref="H403:Z403"/>
    <mergeCell ref="AA403:AI403"/>
    <mergeCell ref="AJ403:AR403"/>
    <mergeCell ref="A404:C404"/>
    <mergeCell ref="D404:G404"/>
    <mergeCell ref="H404:Z404"/>
    <mergeCell ref="AA404:AI404"/>
    <mergeCell ref="AJ404:AR404"/>
    <mergeCell ref="A401:C401"/>
    <mergeCell ref="D401:G401"/>
    <mergeCell ref="H401:Z401"/>
    <mergeCell ref="AA401:AI401"/>
    <mergeCell ref="AJ401:AR401"/>
    <mergeCell ref="A402:C402"/>
    <mergeCell ref="D402:G402"/>
    <mergeCell ref="H402:Z402"/>
    <mergeCell ref="AA402:AI402"/>
    <mergeCell ref="AJ402:AR402"/>
    <mergeCell ref="A399:C399"/>
    <mergeCell ref="D399:G399"/>
    <mergeCell ref="H399:Z399"/>
    <mergeCell ref="AA399:AI399"/>
    <mergeCell ref="AJ399:AR399"/>
    <mergeCell ref="A400:C400"/>
    <mergeCell ref="D400:G400"/>
    <mergeCell ref="H400:Z400"/>
    <mergeCell ref="AA400:AI400"/>
    <mergeCell ref="AJ400:AR400"/>
    <mergeCell ref="A397:C397"/>
    <mergeCell ref="D397:G397"/>
    <mergeCell ref="H397:Z397"/>
    <mergeCell ref="AA397:AI397"/>
    <mergeCell ref="AJ397:AR397"/>
    <mergeCell ref="A398:C398"/>
    <mergeCell ref="D398:G398"/>
    <mergeCell ref="H398:Z398"/>
    <mergeCell ref="AA398:AI398"/>
    <mergeCell ref="AJ398:AR398"/>
    <mergeCell ref="A395:C395"/>
    <mergeCell ref="D395:G395"/>
    <mergeCell ref="H395:Z395"/>
    <mergeCell ref="AA395:AI395"/>
    <mergeCell ref="AJ395:AR395"/>
    <mergeCell ref="A396:C396"/>
    <mergeCell ref="D396:G396"/>
    <mergeCell ref="H396:Z396"/>
    <mergeCell ref="AA396:AI396"/>
    <mergeCell ref="AJ396:AR396"/>
    <mergeCell ref="A393:C393"/>
    <mergeCell ref="D393:G393"/>
    <mergeCell ref="H393:Z393"/>
    <mergeCell ref="AA393:AI393"/>
    <mergeCell ref="AJ393:AR393"/>
    <mergeCell ref="A394:C394"/>
    <mergeCell ref="D394:G394"/>
    <mergeCell ref="H394:Z394"/>
    <mergeCell ref="AA394:AI394"/>
    <mergeCell ref="AJ394:AR394"/>
    <mergeCell ref="A391:C391"/>
    <mergeCell ref="D391:G391"/>
    <mergeCell ref="H391:Z391"/>
    <mergeCell ref="AA391:AI391"/>
    <mergeCell ref="AJ391:AR391"/>
    <mergeCell ref="A392:C392"/>
    <mergeCell ref="D392:G392"/>
    <mergeCell ref="H392:Z392"/>
    <mergeCell ref="AA392:AI392"/>
    <mergeCell ref="AJ392:AR392"/>
    <mergeCell ref="A389:C389"/>
    <mergeCell ref="D389:G389"/>
    <mergeCell ref="H389:Z389"/>
    <mergeCell ref="AA389:AI389"/>
    <mergeCell ref="AJ389:AR389"/>
    <mergeCell ref="A390:C390"/>
    <mergeCell ref="D390:G390"/>
    <mergeCell ref="H390:Z390"/>
    <mergeCell ref="AA390:AI390"/>
    <mergeCell ref="AJ390:AR390"/>
    <mergeCell ref="A387:C387"/>
    <mergeCell ref="D387:G387"/>
    <mergeCell ref="H387:Z387"/>
    <mergeCell ref="AA387:AI387"/>
    <mergeCell ref="AJ387:AR387"/>
    <mergeCell ref="A388:C388"/>
    <mergeCell ref="D388:G388"/>
    <mergeCell ref="H388:Z388"/>
    <mergeCell ref="AA388:AI388"/>
    <mergeCell ref="AJ388:AR388"/>
    <mergeCell ref="A385:C385"/>
    <mergeCell ref="D385:G385"/>
    <mergeCell ref="H385:Z385"/>
    <mergeCell ref="AA385:AI385"/>
    <mergeCell ref="AJ385:AR385"/>
    <mergeCell ref="A386:C386"/>
    <mergeCell ref="D386:G386"/>
    <mergeCell ref="H386:Z386"/>
    <mergeCell ref="AA386:AI386"/>
    <mergeCell ref="AJ386:AR386"/>
    <mergeCell ref="A383:C383"/>
    <mergeCell ref="D383:G383"/>
    <mergeCell ref="H383:Z383"/>
    <mergeCell ref="AA383:AI383"/>
    <mergeCell ref="AJ383:AR383"/>
    <mergeCell ref="A384:C384"/>
    <mergeCell ref="D384:G384"/>
    <mergeCell ref="H384:Z384"/>
    <mergeCell ref="AA384:AI384"/>
    <mergeCell ref="AJ384:AR384"/>
    <mergeCell ref="A381:C381"/>
    <mergeCell ref="D381:G381"/>
    <mergeCell ref="H381:Z381"/>
    <mergeCell ref="AA381:AI381"/>
    <mergeCell ref="AJ381:AR381"/>
    <mergeCell ref="A382:C382"/>
    <mergeCell ref="D382:G382"/>
    <mergeCell ref="H382:Z382"/>
    <mergeCell ref="AA382:AI382"/>
    <mergeCell ref="AJ382:AR382"/>
    <mergeCell ref="A379:C379"/>
    <mergeCell ref="D379:G379"/>
    <mergeCell ref="H379:Z379"/>
    <mergeCell ref="AA379:AI379"/>
    <mergeCell ref="AJ379:AR379"/>
    <mergeCell ref="A380:C380"/>
    <mergeCell ref="D380:G380"/>
    <mergeCell ref="H380:Z380"/>
    <mergeCell ref="AA380:AI380"/>
    <mergeCell ref="AJ380:AR380"/>
    <mergeCell ref="A377:C377"/>
    <mergeCell ref="D377:G377"/>
    <mergeCell ref="H377:Z377"/>
    <mergeCell ref="AA377:AI377"/>
    <mergeCell ref="AJ377:AR377"/>
    <mergeCell ref="A378:C378"/>
    <mergeCell ref="D378:G378"/>
    <mergeCell ref="H378:Z378"/>
    <mergeCell ref="AA378:AI378"/>
    <mergeCell ref="AJ378:AR378"/>
    <mergeCell ref="A375:C375"/>
    <mergeCell ref="D375:G375"/>
    <mergeCell ref="H375:Z375"/>
    <mergeCell ref="AA375:AI375"/>
    <mergeCell ref="AJ375:AR375"/>
    <mergeCell ref="A376:C376"/>
    <mergeCell ref="D376:G376"/>
    <mergeCell ref="H376:Z376"/>
    <mergeCell ref="AA376:AI376"/>
    <mergeCell ref="AJ376:AR376"/>
    <mergeCell ref="A373:C373"/>
    <mergeCell ref="D373:G373"/>
    <mergeCell ref="H373:Z373"/>
    <mergeCell ref="AA373:AI373"/>
    <mergeCell ref="AJ373:AR373"/>
    <mergeCell ref="A374:C374"/>
    <mergeCell ref="D374:G374"/>
    <mergeCell ref="H374:Z374"/>
    <mergeCell ref="AA374:AI374"/>
    <mergeCell ref="AJ374:AR374"/>
    <mergeCell ref="A371:C371"/>
    <mergeCell ref="D371:G371"/>
    <mergeCell ref="H371:Z371"/>
    <mergeCell ref="AA371:AI371"/>
    <mergeCell ref="AJ371:AR371"/>
    <mergeCell ref="A372:C372"/>
    <mergeCell ref="D372:G372"/>
    <mergeCell ref="H372:Z372"/>
    <mergeCell ref="AA372:AI372"/>
    <mergeCell ref="AJ372:AR372"/>
    <mergeCell ref="A369:C369"/>
    <mergeCell ref="D369:G369"/>
    <mergeCell ref="H369:Z369"/>
    <mergeCell ref="AA369:AI369"/>
    <mergeCell ref="AJ369:AR369"/>
    <mergeCell ref="A370:C370"/>
    <mergeCell ref="D370:G370"/>
    <mergeCell ref="H370:Z370"/>
    <mergeCell ref="AA370:AI370"/>
    <mergeCell ref="AJ370:AR370"/>
    <mergeCell ref="A367:C367"/>
    <mergeCell ref="D367:G367"/>
    <mergeCell ref="H367:Z367"/>
    <mergeCell ref="AA367:AI367"/>
    <mergeCell ref="AJ367:AR367"/>
    <mergeCell ref="A368:C368"/>
    <mergeCell ref="D368:G368"/>
    <mergeCell ref="H368:Z368"/>
    <mergeCell ref="AA368:AI368"/>
    <mergeCell ref="AJ368:AR368"/>
    <mergeCell ref="A365:C365"/>
    <mergeCell ref="D365:G365"/>
    <mergeCell ref="H365:Z365"/>
    <mergeCell ref="AA365:AI365"/>
    <mergeCell ref="AJ365:AR365"/>
    <mergeCell ref="A366:C366"/>
    <mergeCell ref="D366:G366"/>
    <mergeCell ref="H366:Z366"/>
    <mergeCell ref="AA366:AI366"/>
    <mergeCell ref="AJ366:AR366"/>
    <mergeCell ref="A363:C363"/>
    <mergeCell ref="D363:G363"/>
    <mergeCell ref="H363:Z363"/>
    <mergeCell ref="AA363:AI363"/>
    <mergeCell ref="AJ363:AR363"/>
    <mergeCell ref="A364:C364"/>
    <mergeCell ref="D364:G364"/>
    <mergeCell ref="H364:Z364"/>
    <mergeCell ref="AA364:AI364"/>
    <mergeCell ref="AJ364:AR364"/>
    <mergeCell ref="A361:C361"/>
    <mergeCell ref="D361:G361"/>
    <mergeCell ref="H361:Z361"/>
    <mergeCell ref="AA361:AI361"/>
    <mergeCell ref="AJ361:AR361"/>
    <mergeCell ref="A362:C362"/>
    <mergeCell ref="D362:G362"/>
    <mergeCell ref="H362:Z362"/>
    <mergeCell ref="AA362:AI362"/>
    <mergeCell ref="AJ362:AR362"/>
    <mergeCell ref="A359:C359"/>
    <mergeCell ref="D359:G359"/>
    <mergeCell ref="H359:Z359"/>
    <mergeCell ref="AA359:AI359"/>
    <mergeCell ref="AJ359:AR359"/>
    <mergeCell ref="A360:C360"/>
    <mergeCell ref="D360:G360"/>
    <mergeCell ref="H360:Z360"/>
    <mergeCell ref="AA360:AI360"/>
    <mergeCell ref="AJ360:AR360"/>
    <mergeCell ref="A357:C357"/>
    <mergeCell ref="D357:G357"/>
    <mergeCell ref="H357:Z357"/>
    <mergeCell ref="AA357:AI357"/>
    <mergeCell ref="AJ357:AR357"/>
    <mergeCell ref="A358:C358"/>
    <mergeCell ref="D358:G358"/>
    <mergeCell ref="H358:Z358"/>
    <mergeCell ref="AA358:AI358"/>
    <mergeCell ref="AJ358:AR358"/>
    <mergeCell ref="A355:C355"/>
    <mergeCell ref="D355:G355"/>
    <mergeCell ref="H355:Z355"/>
    <mergeCell ref="AA355:AI355"/>
    <mergeCell ref="AJ355:AR355"/>
    <mergeCell ref="A356:C356"/>
    <mergeCell ref="D356:G356"/>
    <mergeCell ref="H356:Z356"/>
    <mergeCell ref="AA356:AI356"/>
    <mergeCell ref="AJ356:AR356"/>
    <mergeCell ref="A353:C353"/>
    <mergeCell ref="D353:G353"/>
    <mergeCell ref="H353:Z353"/>
    <mergeCell ref="AA353:AI353"/>
    <mergeCell ref="AJ353:AR353"/>
    <mergeCell ref="A354:C354"/>
    <mergeCell ref="D354:G354"/>
    <mergeCell ref="H354:Z354"/>
    <mergeCell ref="AA354:AI354"/>
    <mergeCell ref="AJ354:AR354"/>
    <mergeCell ref="A351:C351"/>
    <mergeCell ref="D351:G351"/>
    <mergeCell ref="H351:Z351"/>
    <mergeCell ref="AA351:AI351"/>
    <mergeCell ref="AJ351:AR351"/>
    <mergeCell ref="A352:C352"/>
    <mergeCell ref="D352:G352"/>
    <mergeCell ref="H352:Z352"/>
    <mergeCell ref="AA352:AI352"/>
    <mergeCell ref="AJ352:AR352"/>
    <mergeCell ref="A349:C349"/>
    <mergeCell ref="D349:G349"/>
    <mergeCell ref="H349:Z349"/>
    <mergeCell ref="AA349:AI349"/>
    <mergeCell ref="AJ349:AR349"/>
    <mergeCell ref="A350:C350"/>
    <mergeCell ref="D350:G350"/>
    <mergeCell ref="H350:Z350"/>
    <mergeCell ref="AA350:AI350"/>
    <mergeCell ref="AJ350:AR350"/>
    <mergeCell ref="A347:C347"/>
    <mergeCell ref="D347:G347"/>
    <mergeCell ref="H347:Z347"/>
    <mergeCell ref="AA347:AI347"/>
    <mergeCell ref="AJ347:AR347"/>
    <mergeCell ref="A348:C348"/>
    <mergeCell ref="D348:G348"/>
    <mergeCell ref="H348:Z348"/>
    <mergeCell ref="AA348:AI348"/>
    <mergeCell ref="AJ348:AR348"/>
    <mergeCell ref="A345:C345"/>
    <mergeCell ref="D345:G345"/>
    <mergeCell ref="H345:Z345"/>
    <mergeCell ref="AA345:AI345"/>
    <mergeCell ref="AJ345:AR345"/>
    <mergeCell ref="A346:C346"/>
    <mergeCell ref="D346:G346"/>
    <mergeCell ref="H346:Z346"/>
    <mergeCell ref="AA346:AI346"/>
    <mergeCell ref="AJ346:AR346"/>
    <mergeCell ref="A343:C343"/>
    <mergeCell ref="D343:G343"/>
    <mergeCell ref="H343:Z343"/>
    <mergeCell ref="AA343:AI343"/>
    <mergeCell ref="AJ343:AR343"/>
    <mergeCell ref="A344:C344"/>
    <mergeCell ref="D344:G344"/>
    <mergeCell ref="H344:Z344"/>
    <mergeCell ref="AA344:AI344"/>
    <mergeCell ref="AJ344:AR344"/>
    <mergeCell ref="A341:C341"/>
    <mergeCell ref="D341:G341"/>
    <mergeCell ref="H341:Z341"/>
    <mergeCell ref="AA341:AI341"/>
    <mergeCell ref="AJ341:AR341"/>
    <mergeCell ref="A342:C342"/>
    <mergeCell ref="D342:G342"/>
    <mergeCell ref="H342:Z342"/>
    <mergeCell ref="AA342:AI342"/>
    <mergeCell ref="AJ342:AR342"/>
    <mergeCell ref="A339:C339"/>
    <mergeCell ref="D339:G339"/>
    <mergeCell ref="H339:Z339"/>
    <mergeCell ref="AA339:AI339"/>
    <mergeCell ref="AJ339:AR339"/>
    <mergeCell ref="A340:C340"/>
    <mergeCell ref="D340:G340"/>
    <mergeCell ref="H340:Z340"/>
    <mergeCell ref="AA340:AI340"/>
    <mergeCell ref="AJ340:AR340"/>
    <mergeCell ref="A337:C337"/>
    <mergeCell ref="D337:G337"/>
    <mergeCell ref="H337:Z337"/>
    <mergeCell ref="AA337:AI337"/>
    <mergeCell ref="AJ337:AR337"/>
    <mergeCell ref="A338:C338"/>
    <mergeCell ref="D338:G338"/>
    <mergeCell ref="H338:Z338"/>
    <mergeCell ref="AA338:AI338"/>
    <mergeCell ref="AJ338:AR338"/>
    <mergeCell ref="A335:C335"/>
    <mergeCell ref="D335:G335"/>
    <mergeCell ref="H335:Z335"/>
    <mergeCell ref="AA335:AI335"/>
    <mergeCell ref="AJ335:AR335"/>
    <mergeCell ref="A336:C336"/>
    <mergeCell ref="D336:G336"/>
    <mergeCell ref="H336:Z336"/>
    <mergeCell ref="AA336:AI336"/>
    <mergeCell ref="AJ336:AR336"/>
    <mergeCell ref="A333:C333"/>
    <mergeCell ref="D333:G333"/>
    <mergeCell ref="H333:Z333"/>
    <mergeCell ref="AA333:AI333"/>
    <mergeCell ref="AJ333:AR333"/>
    <mergeCell ref="A334:C334"/>
    <mergeCell ref="D334:G334"/>
    <mergeCell ref="H334:Z334"/>
    <mergeCell ref="AA334:AI334"/>
    <mergeCell ref="AJ334:AR334"/>
    <mergeCell ref="A331:C331"/>
    <mergeCell ref="D331:G331"/>
    <mergeCell ref="H331:Z331"/>
    <mergeCell ref="AA331:AI331"/>
    <mergeCell ref="AJ331:AR331"/>
    <mergeCell ref="A332:C332"/>
    <mergeCell ref="D332:G332"/>
    <mergeCell ref="H332:Z332"/>
    <mergeCell ref="AA332:AI332"/>
    <mergeCell ref="AJ332:AR332"/>
    <mergeCell ref="A329:C329"/>
    <mergeCell ref="D329:G329"/>
    <mergeCell ref="H329:Z329"/>
    <mergeCell ref="AA329:AI329"/>
    <mergeCell ref="AJ329:AR329"/>
    <mergeCell ref="A330:C330"/>
    <mergeCell ref="D330:G330"/>
    <mergeCell ref="H330:Z330"/>
    <mergeCell ref="AA330:AI330"/>
    <mergeCell ref="AJ330:AR330"/>
    <mergeCell ref="A327:C327"/>
    <mergeCell ref="D327:G327"/>
    <mergeCell ref="H327:Z327"/>
    <mergeCell ref="AA327:AI327"/>
    <mergeCell ref="AJ327:AR327"/>
    <mergeCell ref="A328:C328"/>
    <mergeCell ref="D328:G328"/>
    <mergeCell ref="H328:Z328"/>
    <mergeCell ref="AA328:AI328"/>
    <mergeCell ref="AJ328:AR328"/>
    <mergeCell ref="A325:C325"/>
    <mergeCell ref="D325:G325"/>
    <mergeCell ref="H325:Z325"/>
    <mergeCell ref="AA325:AI325"/>
    <mergeCell ref="AJ325:AR325"/>
    <mergeCell ref="A326:C326"/>
    <mergeCell ref="D326:G326"/>
    <mergeCell ref="H326:Z326"/>
    <mergeCell ref="AA326:AI326"/>
    <mergeCell ref="AJ326:AR326"/>
    <mergeCell ref="A323:C323"/>
    <mergeCell ref="D323:G323"/>
    <mergeCell ref="H323:Z323"/>
    <mergeCell ref="AA323:AI323"/>
    <mergeCell ref="AJ323:AR323"/>
    <mergeCell ref="A324:C324"/>
    <mergeCell ref="D324:G324"/>
    <mergeCell ref="H324:Z324"/>
    <mergeCell ref="AA324:AI324"/>
    <mergeCell ref="AJ324:AR324"/>
    <mergeCell ref="A321:C321"/>
    <mergeCell ref="D321:G321"/>
    <mergeCell ref="H321:Z321"/>
    <mergeCell ref="AA321:AI321"/>
    <mergeCell ref="AJ321:AR321"/>
    <mergeCell ref="A322:C322"/>
    <mergeCell ref="D322:G322"/>
    <mergeCell ref="H322:Z322"/>
    <mergeCell ref="AA322:AI322"/>
    <mergeCell ref="AJ322:AR322"/>
    <mergeCell ref="A319:C319"/>
    <mergeCell ref="D319:G319"/>
    <mergeCell ref="H319:Z319"/>
    <mergeCell ref="AA319:AI319"/>
    <mergeCell ref="AJ319:AR319"/>
    <mergeCell ref="A320:C320"/>
    <mergeCell ref="D320:G320"/>
    <mergeCell ref="H320:Z320"/>
    <mergeCell ref="AA320:AI320"/>
    <mergeCell ref="AJ320:AR320"/>
    <mergeCell ref="A317:C317"/>
    <mergeCell ref="D317:G317"/>
    <mergeCell ref="H317:Z317"/>
    <mergeCell ref="AA317:AI317"/>
    <mergeCell ref="AJ317:AR317"/>
    <mergeCell ref="A318:C318"/>
    <mergeCell ref="D318:G318"/>
    <mergeCell ref="H318:Z318"/>
    <mergeCell ref="AA318:AI318"/>
    <mergeCell ref="AJ318:AR318"/>
    <mergeCell ref="A315:C315"/>
    <mergeCell ref="D315:G315"/>
    <mergeCell ref="H315:Z315"/>
    <mergeCell ref="AA315:AI315"/>
    <mergeCell ref="AJ315:AR315"/>
    <mergeCell ref="A316:C316"/>
    <mergeCell ref="D316:G316"/>
    <mergeCell ref="H316:Z316"/>
    <mergeCell ref="AA316:AI316"/>
    <mergeCell ref="AJ316:AR316"/>
    <mergeCell ref="A313:C313"/>
    <mergeCell ref="D313:G313"/>
    <mergeCell ref="H313:Z313"/>
    <mergeCell ref="AA313:AI313"/>
    <mergeCell ref="AJ313:AR313"/>
    <mergeCell ref="A314:C314"/>
    <mergeCell ref="D314:G314"/>
    <mergeCell ref="H314:Z314"/>
    <mergeCell ref="AA314:AI314"/>
    <mergeCell ref="AJ314:AR314"/>
    <mergeCell ref="A311:C311"/>
    <mergeCell ref="D311:G311"/>
    <mergeCell ref="H311:Z311"/>
    <mergeCell ref="AA311:AI311"/>
    <mergeCell ref="AJ311:AR311"/>
    <mergeCell ref="A312:C312"/>
    <mergeCell ref="D312:G312"/>
    <mergeCell ref="H312:Z312"/>
    <mergeCell ref="AA312:AI312"/>
    <mergeCell ref="AJ312:AR312"/>
    <mergeCell ref="A309:C309"/>
    <mergeCell ref="D309:G309"/>
    <mergeCell ref="H309:Z309"/>
    <mergeCell ref="AA309:AI309"/>
    <mergeCell ref="AJ309:AR309"/>
    <mergeCell ref="A310:C310"/>
    <mergeCell ref="D310:G310"/>
    <mergeCell ref="H310:Z310"/>
    <mergeCell ref="AA310:AI310"/>
    <mergeCell ref="AJ310:AR310"/>
    <mergeCell ref="A307:C307"/>
    <mergeCell ref="D307:G307"/>
    <mergeCell ref="H307:Z307"/>
    <mergeCell ref="AA307:AI307"/>
    <mergeCell ref="AJ307:AR307"/>
    <mergeCell ref="A308:C308"/>
    <mergeCell ref="D308:G308"/>
    <mergeCell ref="H308:Z308"/>
    <mergeCell ref="AA308:AI308"/>
    <mergeCell ref="AJ308:AR308"/>
    <mergeCell ref="A305:C305"/>
    <mergeCell ref="D305:G305"/>
    <mergeCell ref="H305:Z305"/>
    <mergeCell ref="AA305:AI305"/>
    <mergeCell ref="AJ305:AR305"/>
    <mergeCell ref="A306:C306"/>
    <mergeCell ref="D306:G306"/>
    <mergeCell ref="H306:Z306"/>
    <mergeCell ref="AA306:AI306"/>
    <mergeCell ref="AJ306:AR306"/>
    <mergeCell ref="A303:C303"/>
    <mergeCell ref="D303:G303"/>
    <mergeCell ref="H303:Z303"/>
    <mergeCell ref="AA303:AI303"/>
    <mergeCell ref="AJ303:AR303"/>
    <mergeCell ref="A304:C304"/>
    <mergeCell ref="D304:G304"/>
    <mergeCell ref="H304:Z304"/>
    <mergeCell ref="AA304:AI304"/>
    <mergeCell ref="AJ304:AR304"/>
    <mergeCell ref="A301:C301"/>
    <mergeCell ref="D301:G301"/>
    <mergeCell ref="H301:Z301"/>
    <mergeCell ref="AA301:AI301"/>
    <mergeCell ref="AJ301:AR301"/>
    <mergeCell ref="A302:C302"/>
    <mergeCell ref="D302:G302"/>
    <mergeCell ref="H302:Z302"/>
    <mergeCell ref="AA302:AI302"/>
    <mergeCell ref="AJ302:AR302"/>
    <mergeCell ref="A299:C299"/>
    <mergeCell ref="D299:G299"/>
    <mergeCell ref="H299:Z299"/>
    <mergeCell ref="AA299:AI299"/>
    <mergeCell ref="AJ299:AR299"/>
    <mergeCell ref="A300:C300"/>
    <mergeCell ref="D300:G300"/>
    <mergeCell ref="H300:Z300"/>
    <mergeCell ref="AA300:AI300"/>
    <mergeCell ref="AJ300:AR300"/>
    <mergeCell ref="A297:C297"/>
    <mergeCell ref="D297:G297"/>
    <mergeCell ref="H297:Z297"/>
    <mergeCell ref="AA297:AI297"/>
    <mergeCell ref="AJ297:AR297"/>
    <mergeCell ref="A298:C298"/>
    <mergeCell ref="D298:G298"/>
    <mergeCell ref="H298:Z298"/>
    <mergeCell ref="AA298:AI298"/>
    <mergeCell ref="AJ298:AR298"/>
    <mergeCell ref="A295:C295"/>
    <mergeCell ref="D295:G295"/>
    <mergeCell ref="H295:Z295"/>
    <mergeCell ref="AA295:AI295"/>
    <mergeCell ref="AJ295:AR295"/>
    <mergeCell ref="A296:C296"/>
    <mergeCell ref="D296:G296"/>
    <mergeCell ref="H296:Z296"/>
    <mergeCell ref="AA296:AI296"/>
    <mergeCell ref="AJ296:AR296"/>
    <mergeCell ref="A293:C293"/>
    <mergeCell ref="D293:G293"/>
    <mergeCell ref="H293:Z293"/>
    <mergeCell ref="AA293:AI293"/>
    <mergeCell ref="AJ293:AR293"/>
    <mergeCell ref="A294:C294"/>
    <mergeCell ref="D294:G294"/>
    <mergeCell ref="H294:Z294"/>
    <mergeCell ref="AA294:AI294"/>
    <mergeCell ref="AJ294:AR294"/>
    <mergeCell ref="A291:C291"/>
    <mergeCell ref="D291:G291"/>
    <mergeCell ref="H291:Z291"/>
    <mergeCell ref="AA291:AI291"/>
    <mergeCell ref="AJ291:AR291"/>
    <mergeCell ref="A292:C292"/>
    <mergeCell ref="D292:G292"/>
    <mergeCell ref="H292:Z292"/>
    <mergeCell ref="AA292:AI292"/>
    <mergeCell ref="AJ292:AR292"/>
    <mergeCell ref="A289:C289"/>
    <mergeCell ref="D289:G289"/>
    <mergeCell ref="H289:Z289"/>
    <mergeCell ref="AA289:AI289"/>
    <mergeCell ref="AJ289:AR289"/>
    <mergeCell ref="A290:C290"/>
    <mergeCell ref="D290:G290"/>
    <mergeCell ref="H290:Z290"/>
    <mergeCell ref="AA290:AI290"/>
    <mergeCell ref="AJ290:AR290"/>
    <mergeCell ref="A287:C287"/>
    <mergeCell ref="D287:G287"/>
    <mergeCell ref="H287:Z287"/>
    <mergeCell ref="AA287:AI287"/>
    <mergeCell ref="AJ287:AR287"/>
    <mergeCell ref="A288:C288"/>
    <mergeCell ref="D288:G288"/>
    <mergeCell ref="H288:Z288"/>
    <mergeCell ref="AA288:AI288"/>
    <mergeCell ref="AJ288:AR288"/>
    <mergeCell ref="A285:C285"/>
    <mergeCell ref="D285:G285"/>
    <mergeCell ref="H285:Z285"/>
    <mergeCell ref="AA285:AI285"/>
    <mergeCell ref="AJ285:AR285"/>
    <mergeCell ref="A286:C286"/>
    <mergeCell ref="D286:G286"/>
    <mergeCell ref="H286:Z286"/>
    <mergeCell ref="AA286:AI286"/>
    <mergeCell ref="AJ286:AR286"/>
    <mergeCell ref="A283:C283"/>
    <mergeCell ref="D283:G283"/>
    <mergeCell ref="H283:Z283"/>
    <mergeCell ref="AA283:AI283"/>
    <mergeCell ref="AJ283:AR283"/>
    <mergeCell ref="A284:C284"/>
    <mergeCell ref="D284:G284"/>
    <mergeCell ref="H284:Z284"/>
    <mergeCell ref="AA284:AI284"/>
    <mergeCell ref="AJ284:AR284"/>
    <mergeCell ref="A281:C281"/>
    <mergeCell ref="D281:G281"/>
    <mergeCell ref="H281:Z281"/>
    <mergeCell ref="AA281:AI281"/>
    <mergeCell ref="AJ281:AR281"/>
    <mergeCell ref="A282:C282"/>
    <mergeCell ref="D282:G282"/>
    <mergeCell ref="H282:Z282"/>
    <mergeCell ref="AA282:AI282"/>
    <mergeCell ref="AJ282:AR282"/>
    <mergeCell ref="A279:C279"/>
    <mergeCell ref="D279:G279"/>
    <mergeCell ref="H279:Z279"/>
    <mergeCell ref="AA279:AI279"/>
    <mergeCell ref="AJ279:AR279"/>
    <mergeCell ref="A280:C280"/>
    <mergeCell ref="D280:G280"/>
    <mergeCell ref="H280:Z280"/>
    <mergeCell ref="AA280:AI280"/>
    <mergeCell ref="AJ280:AR280"/>
    <mergeCell ref="A277:C277"/>
    <mergeCell ref="D277:G277"/>
    <mergeCell ref="H277:Z277"/>
    <mergeCell ref="AA277:AI277"/>
    <mergeCell ref="AJ277:AR277"/>
    <mergeCell ref="A278:C278"/>
    <mergeCell ref="D278:G278"/>
    <mergeCell ref="H278:Z278"/>
    <mergeCell ref="AA278:AI278"/>
    <mergeCell ref="AJ278:AR278"/>
    <mergeCell ref="A275:C275"/>
    <mergeCell ref="D275:G275"/>
    <mergeCell ref="H275:Z275"/>
    <mergeCell ref="AA275:AI275"/>
    <mergeCell ref="AJ275:AR275"/>
    <mergeCell ref="A276:C276"/>
    <mergeCell ref="D276:G276"/>
    <mergeCell ref="H276:Z276"/>
    <mergeCell ref="AA276:AI276"/>
    <mergeCell ref="AJ276:AR276"/>
    <mergeCell ref="A273:C273"/>
    <mergeCell ref="D273:G273"/>
    <mergeCell ref="H273:Z273"/>
    <mergeCell ref="AA273:AI273"/>
    <mergeCell ref="AJ273:AR273"/>
    <mergeCell ref="A274:C274"/>
    <mergeCell ref="D274:G274"/>
    <mergeCell ref="H274:Z274"/>
    <mergeCell ref="AA274:AI274"/>
    <mergeCell ref="AJ274:AR274"/>
    <mergeCell ref="A271:C271"/>
    <mergeCell ref="D271:G271"/>
    <mergeCell ref="H271:Z271"/>
    <mergeCell ref="AA271:AI271"/>
    <mergeCell ref="AJ271:AR271"/>
    <mergeCell ref="A272:C272"/>
    <mergeCell ref="D272:G272"/>
    <mergeCell ref="H272:Z272"/>
    <mergeCell ref="AA272:AI272"/>
    <mergeCell ref="AJ272:AR272"/>
    <mergeCell ref="A269:C269"/>
    <mergeCell ref="D269:G269"/>
    <mergeCell ref="H269:Z269"/>
    <mergeCell ref="AA269:AI269"/>
    <mergeCell ref="AJ269:AR269"/>
    <mergeCell ref="A270:C270"/>
    <mergeCell ref="D270:G270"/>
    <mergeCell ref="H270:Z270"/>
    <mergeCell ref="AA270:AI270"/>
    <mergeCell ref="AJ270:AR270"/>
    <mergeCell ref="A267:C267"/>
    <mergeCell ref="D267:G267"/>
    <mergeCell ref="H267:Z267"/>
    <mergeCell ref="AA267:AI267"/>
    <mergeCell ref="AJ267:AR267"/>
    <mergeCell ref="A268:C268"/>
    <mergeCell ref="D268:G268"/>
    <mergeCell ref="H268:Z268"/>
    <mergeCell ref="AA268:AI268"/>
    <mergeCell ref="AJ268:AR268"/>
    <mergeCell ref="A265:C265"/>
    <mergeCell ref="D265:G265"/>
    <mergeCell ref="H265:Z265"/>
    <mergeCell ref="AA265:AI265"/>
    <mergeCell ref="AJ265:AR265"/>
    <mergeCell ref="A266:C266"/>
    <mergeCell ref="D266:G266"/>
    <mergeCell ref="H266:Z266"/>
    <mergeCell ref="AA266:AI266"/>
    <mergeCell ref="AJ266:AR266"/>
    <mergeCell ref="A263:C263"/>
    <mergeCell ref="D263:G263"/>
    <mergeCell ref="H263:Z263"/>
    <mergeCell ref="AA263:AI263"/>
    <mergeCell ref="AJ263:AR263"/>
    <mergeCell ref="A264:C264"/>
    <mergeCell ref="D264:G264"/>
    <mergeCell ref="H264:Z264"/>
    <mergeCell ref="AA264:AI264"/>
    <mergeCell ref="AJ264:AR264"/>
    <mergeCell ref="A261:C261"/>
    <mergeCell ref="D261:G261"/>
    <mergeCell ref="H261:Z261"/>
    <mergeCell ref="AA261:AI261"/>
    <mergeCell ref="AJ261:AR261"/>
    <mergeCell ref="A262:C262"/>
    <mergeCell ref="D262:G262"/>
    <mergeCell ref="H262:Z262"/>
    <mergeCell ref="AA262:AI262"/>
    <mergeCell ref="AJ262:AR262"/>
    <mergeCell ref="A259:C259"/>
    <mergeCell ref="D259:G259"/>
    <mergeCell ref="H259:Z259"/>
    <mergeCell ref="AA259:AI259"/>
    <mergeCell ref="AJ259:AR259"/>
    <mergeCell ref="A260:C260"/>
    <mergeCell ref="D260:G260"/>
    <mergeCell ref="H260:Z260"/>
    <mergeCell ref="AA260:AI260"/>
    <mergeCell ref="AJ260:AR260"/>
    <mergeCell ref="A257:C257"/>
    <mergeCell ref="D257:G257"/>
    <mergeCell ref="H257:Z257"/>
    <mergeCell ref="AA257:AI257"/>
    <mergeCell ref="AJ257:AR257"/>
    <mergeCell ref="A258:C258"/>
    <mergeCell ref="D258:G258"/>
    <mergeCell ref="H258:Z258"/>
    <mergeCell ref="AA258:AI258"/>
    <mergeCell ref="AJ258:AR258"/>
    <mergeCell ref="A255:C255"/>
    <mergeCell ref="D255:G255"/>
    <mergeCell ref="H255:Z255"/>
    <mergeCell ref="AA255:AI255"/>
    <mergeCell ref="AJ255:AR255"/>
    <mergeCell ref="A256:C256"/>
    <mergeCell ref="D256:G256"/>
    <mergeCell ref="H256:Z256"/>
    <mergeCell ref="AA256:AI256"/>
    <mergeCell ref="AJ256:AR256"/>
    <mergeCell ref="A253:C253"/>
    <mergeCell ref="D253:G253"/>
    <mergeCell ref="H253:Z253"/>
    <mergeCell ref="AA253:AI253"/>
    <mergeCell ref="AJ253:AR253"/>
    <mergeCell ref="A254:C254"/>
    <mergeCell ref="D254:G254"/>
    <mergeCell ref="H254:Z254"/>
    <mergeCell ref="AA254:AI254"/>
    <mergeCell ref="AJ254:AR254"/>
    <mergeCell ref="A251:C251"/>
    <mergeCell ref="D251:G251"/>
    <mergeCell ref="H251:Z251"/>
    <mergeCell ref="AA251:AI251"/>
    <mergeCell ref="AJ251:AR251"/>
    <mergeCell ref="A252:C252"/>
    <mergeCell ref="D252:G252"/>
    <mergeCell ref="H252:Z252"/>
    <mergeCell ref="AA252:AI252"/>
    <mergeCell ref="AJ252:AR252"/>
    <mergeCell ref="A249:C249"/>
    <mergeCell ref="D249:G249"/>
    <mergeCell ref="H249:Z249"/>
    <mergeCell ref="AA249:AI249"/>
    <mergeCell ref="AJ249:AR249"/>
    <mergeCell ref="A250:C250"/>
    <mergeCell ref="D250:G250"/>
    <mergeCell ref="H250:Z250"/>
    <mergeCell ref="AA250:AI250"/>
    <mergeCell ref="AJ250:AR250"/>
    <mergeCell ref="A247:C247"/>
    <mergeCell ref="D247:G247"/>
    <mergeCell ref="H247:Z247"/>
    <mergeCell ref="AA247:AI247"/>
    <mergeCell ref="AJ247:AR247"/>
    <mergeCell ref="A248:C248"/>
    <mergeCell ref="D248:G248"/>
    <mergeCell ref="H248:Z248"/>
    <mergeCell ref="AA248:AI248"/>
    <mergeCell ref="AJ248:AR248"/>
    <mergeCell ref="A245:C245"/>
    <mergeCell ref="D245:G245"/>
    <mergeCell ref="H245:Z245"/>
    <mergeCell ref="AA245:AI245"/>
    <mergeCell ref="AJ245:AR245"/>
    <mergeCell ref="A246:C246"/>
    <mergeCell ref="D246:G246"/>
    <mergeCell ref="H246:Z246"/>
    <mergeCell ref="AA246:AI246"/>
    <mergeCell ref="AJ246:AR246"/>
    <mergeCell ref="A243:C243"/>
    <mergeCell ref="D243:G243"/>
    <mergeCell ref="H243:Z243"/>
    <mergeCell ref="AA243:AI243"/>
    <mergeCell ref="AJ243:AR243"/>
    <mergeCell ref="A244:C244"/>
    <mergeCell ref="D244:G244"/>
    <mergeCell ref="H244:Z244"/>
    <mergeCell ref="AA244:AI244"/>
    <mergeCell ref="AJ244:AR244"/>
    <mergeCell ref="A241:C241"/>
    <mergeCell ref="D241:G241"/>
    <mergeCell ref="H241:Z241"/>
    <mergeCell ref="AA241:AI241"/>
    <mergeCell ref="AJ241:AR241"/>
    <mergeCell ref="A242:C242"/>
    <mergeCell ref="D242:G242"/>
    <mergeCell ref="H242:Z242"/>
    <mergeCell ref="AA242:AI242"/>
    <mergeCell ref="AJ242:AR242"/>
    <mergeCell ref="A239:C239"/>
    <mergeCell ref="D239:G239"/>
    <mergeCell ref="H239:Z239"/>
    <mergeCell ref="AA239:AI239"/>
    <mergeCell ref="AJ239:AR239"/>
    <mergeCell ref="A240:C240"/>
    <mergeCell ref="D240:G240"/>
    <mergeCell ref="H240:Z240"/>
    <mergeCell ref="AA240:AI240"/>
    <mergeCell ref="AJ240:AR240"/>
    <mergeCell ref="A237:C237"/>
    <mergeCell ref="D237:G237"/>
    <mergeCell ref="H237:Z237"/>
    <mergeCell ref="AA237:AI237"/>
    <mergeCell ref="AJ237:AR237"/>
    <mergeCell ref="A238:C238"/>
    <mergeCell ref="D238:G238"/>
    <mergeCell ref="H238:Z238"/>
    <mergeCell ref="AA238:AI238"/>
    <mergeCell ref="AJ238:AR238"/>
    <mergeCell ref="A235:C235"/>
    <mergeCell ref="D235:G235"/>
    <mergeCell ref="H235:Z235"/>
    <mergeCell ref="AA235:AI235"/>
    <mergeCell ref="AJ235:AR235"/>
    <mergeCell ref="A236:C236"/>
    <mergeCell ref="D236:G236"/>
    <mergeCell ref="H236:Z236"/>
    <mergeCell ref="AA236:AI236"/>
    <mergeCell ref="AJ236:AR236"/>
    <mergeCell ref="A233:C233"/>
    <mergeCell ref="D233:G233"/>
    <mergeCell ref="H233:Z233"/>
    <mergeCell ref="AA233:AI233"/>
    <mergeCell ref="AJ233:AR233"/>
    <mergeCell ref="A234:C234"/>
    <mergeCell ref="D234:G234"/>
    <mergeCell ref="H234:Z234"/>
    <mergeCell ref="AA234:AI234"/>
    <mergeCell ref="AJ234:AR234"/>
    <mergeCell ref="A231:C231"/>
    <mergeCell ref="D231:G231"/>
    <mergeCell ref="H231:Z231"/>
    <mergeCell ref="AA231:AI231"/>
    <mergeCell ref="AJ231:AR231"/>
    <mergeCell ref="A232:C232"/>
    <mergeCell ref="D232:G232"/>
    <mergeCell ref="H232:Z232"/>
    <mergeCell ref="AA232:AI232"/>
    <mergeCell ref="AJ232:AR232"/>
    <mergeCell ref="A229:C229"/>
    <mergeCell ref="D229:G229"/>
    <mergeCell ref="H229:Z229"/>
    <mergeCell ref="AA229:AI229"/>
    <mergeCell ref="AJ229:AR229"/>
    <mergeCell ref="A230:C230"/>
    <mergeCell ref="D230:G230"/>
    <mergeCell ref="H230:Z230"/>
    <mergeCell ref="AA230:AI230"/>
    <mergeCell ref="AJ230:AR230"/>
    <mergeCell ref="A227:C227"/>
    <mergeCell ref="D227:G227"/>
    <mergeCell ref="H227:Z227"/>
    <mergeCell ref="AA227:AI227"/>
    <mergeCell ref="AJ227:AR227"/>
    <mergeCell ref="A228:C228"/>
    <mergeCell ref="D228:G228"/>
    <mergeCell ref="H228:Z228"/>
    <mergeCell ref="AA228:AI228"/>
    <mergeCell ref="AJ228:AR228"/>
    <mergeCell ref="A225:C225"/>
    <mergeCell ref="D225:G225"/>
    <mergeCell ref="H225:Z225"/>
    <mergeCell ref="AA225:AI225"/>
    <mergeCell ref="AJ225:AR225"/>
    <mergeCell ref="A226:C226"/>
    <mergeCell ref="D226:G226"/>
    <mergeCell ref="H226:Z226"/>
    <mergeCell ref="AA226:AI226"/>
    <mergeCell ref="AJ226:AR226"/>
    <mergeCell ref="A223:C223"/>
    <mergeCell ref="D223:G223"/>
    <mergeCell ref="H223:Z223"/>
    <mergeCell ref="AA223:AI223"/>
    <mergeCell ref="AJ223:AR223"/>
    <mergeCell ref="A224:C224"/>
    <mergeCell ref="D224:G224"/>
    <mergeCell ref="H224:Z224"/>
    <mergeCell ref="AA224:AI224"/>
    <mergeCell ref="AJ224:AR224"/>
    <mergeCell ref="A221:C221"/>
    <mergeCell ref="D221:G221"/>
    <mergeCell ref="H221:Z221"/>
    <mergeCell ref="AA221:AI221"/>
    <mergeCell ref="AJ221:AR221"/>
    <mergeCell ref="A222:C222"/>
    <mergeCell ref="D222:G222"/>
    <mergeCell ref="H222:Z222"/>
    <mergeCell ref="AA222:AI222"/>
    <mergeCell ref="AJ222:AR222"/>
    <mergeCell ref="A219:C219"/>
    <mergeCell ref="D219:G219"/>
    <mergeCell ref="H219:Z219"/>
    <mergeCell ref="AA219:AI219"/>
    <mergeCell ref="AJ219:AR219"/>
    <mergeCell ref="A220:C220"/>
    <mergeCell ref="D220:G220"/>
    <mergeCell ref="H220:Z220"/>
    <mergeCell ref="AA220:AI220"/>
    <mergeCell ref="AJ220:AR220"/>
    <mergeCell ref="A217:C217"/>
    <mergeCell ref="D217:G217"/>
    <mergeCell ref="H217:Z217"/>
    <mergeCell ref="AA217:AI217"/>
    <mergeCell ref="AJ217:AR217"/>
    <mergeCell ref="A218:C218"/>
    <mergeCell ref="D218:G218"/>
    <mergeCell ref="H218:Z218"/>
    <mergeCell ref="AA218:AI218"/>
    <mergeCell ref="AJ218:AR218"/>
    <mergeCell ref="A215:C215"/>
    <mergeCell ref="D215:G215"/>
    <mergeCell ref="H215:Z215"/>
    <mergeCell ref="AA215:AI215"/>
    <mergeCell ref="AJ215:AR215"/>
    <mergeCell ref="A216:C216"/>
    <mergeCell ref="D216:G216"/>
    <mergeCell ref="H216:Z216"/>
    <mergeCell ref="AA216:AI216"/>
    <mergeCell ref="AJ216:AR216"/>
    <mergeCell ref="A213:C213"/>
    <mergeCell ref="D213:G213"/>
    <mergeCell ref="H213:Z213"/>
    <mergeCell ref="AA213:AI213"/>
    <mergeCell ref="AJ213:AR213"/>
    <mergeCell ref="A214:C214"/>
    <mergeCell ref="D214:G214"/>
    <mergeCell ref="H214:Z214"/>
    <mergeCell ref="AA214:AI214"/>
    <mergeCell ref="AJ214:AR214"/>
    <mergeCell ref="A211:C211"/>
    <mergeCell ref="D211:G211"/>
    <mergeCell ref="H211:Z211"/>
    <mergeCell ref="AA211:AI211"/>
    <mergeCell ref="AJ211:AR211"/>
    <mergeCell ref="A212:C212"/>
    <mergeCell ref="D212:G212"/>
    <mergeCell ref="H212:Z212"/>
    <mergeCell ref="AA212:AI212"/>
    <mergeCell ref="AJ212:AR212"/>
    <mergeCell ref="A209:C209"/>
    <mergeCell ref="D209:G209"/>
    <mergeCell ref="H209:Z209"/>
    <mergeCell ref="AA209:AI209"/>
    <mergeCell ref="AJ209:AR209"/>
    <mergeCell ref="A210:C210"/>
    <mergeCell ref="D210:G210"/>
    <mergeCell ref="H210:Z210"/>
    <mergeCell ref="AA210:AI210"/>
    <mergeCell ref="AJ210:AR210"/>
    <mergeCell ref="A207:C207"/>
    <mergeCell ref="D207:G207"/>
    <mergeCell ref="H207:Z207"/>
    <mergeCell ref="AA207:AI207"/>
    <mergeCell ref="AJ207:AR207"/>
    <mergeCell ref="A208:C208"/>
    <mergeCell ref="D208:G208"/>
    <mergeCell ref="H208:Z208"/>
    <mergeCell ref="AA208:AI208"/>
    <mergeCell ref="AJ208:AR208"/>
    <mergeCell ref="A205:C205"/>
    <mergeCell ref="D205:G205"/>
    <mergeCell ref="H205:Z205"/>
    <mergeCell ref="AA205:AI205"/>
    <mergeCell ref="AJ205:AR205"/>
    <mergeCell ref="A206:C206"/>
    <mergeCell ref="D206:G206"/>
    <mergeCell ref="H206:Z206"/>
    <mergeCell ref="AA206:AI206"/>
    <mergeCell ref="AJ206:AR206"/>
    <mergeCell ref="A203:C203"/>
    <mergeCell ref="D203:G203"/>
    <mergeCell ref="H203:Z203"/>
    <mergeCell ref="AA203:AI203"/>
    <mergeCell ref="AJ203:AR203"/>
    <mergeCell ref="A204:C204"/>
    <mergeCell ref="D204:G204"/>
    <mergeCell ref="H204:Z204"/>
    <mergeCell ref="AA204:AI204"/>
    <mergeCell ref="AJ204:AR204"/>
    <mergeCell ref="A201:C201"/>
    <mergeCell ref="D201:G201"/>
    <mergeCell ref="H201:Z201"/>
    <mergeCell ref="AA201:AI201"/>
    <mergeCell ref="AJ201:AR201"/>
    <mergeCell ref="A202:C202"/>
    <mergeCell ref="D202:G202"/>
    <mergeCell ref="H202:Z202"/>
    <mergeCell ref="AA202:AI202"/>
    <mergeCell ref="AJ202:AR202"/>
    <mergeCell ref="A199:C199"/>
    <mergeCell ref="D199:G199"/>
    <mergeCell ref="H199:Z199"/>
    <mergeCell ref="AA199:AI199"/>
    <mergeCell ref="AJ199:AR199"/>
    <mergeCell ref="A200:C200"/>
    <mergeCell ref="D200:G200"/>
    <mergeCell ref="H200:Z200"/>
    <mergeCell ref="AA200:AI200"/>
    <mergeCell ref="AJ200:AR200"/>
    <mergeCell ref="A197:C197"/>
    <mergeCell ref="D197:G197"/>
    <mergeCell ref="H197:Z197"/>
    <mergeCell ref="AA197:AI197"/>
    <mergeCell ref="AJ197:AR197"/>
    <mergeCell ref="A198:C198"/>
    <mergeCell ref="D198:G198"/>
    <mergeCell ref="H198:Z198"/>
    <mergeCell ref="AA198:AI198"/>
    <mergeCell ref="AJ198:AR198"/>
    <mergeCell ref="A195:C195"/>
    <mergeCell ref="D195:G195"/>
    <mergeCell ref="H195:Z195"/>
    <mergeCell ref="AA195:AI195"/>
    <mergeCell ref="AJ195:AR195"/>
    <mergeCell ref="A196:C196"/>
    <mergeCell ref="D196:G196"/>
    <mergeCell ref="H196:Z196"/>
    <mergeCell ref="AA196:AI196"/>
    <mergeCell ref="AJ196:AR196"/>
    <mergeCell ref="A193:C193"/>
    <mergeCell ref="D193:G193"/>
    <mergeCell ref="H193:Z193"/>
    <mergeCell ref="AA193:AI193"/>
    <mergeCell ref="AJ193:AR193"/>
    <mergeCell ref="A194:C194"/>
    <mergeCell ref="D194:G194"/>
    <mergeCell ref="H194:Z194"/>
    <mergeCell ref="AA194:AI194"/>
    <mergeCell ref="AJ194:AR194"/>
    <mergeCell ref="A191:C191"/>
    <mergeCell ref="D191:G191"/>
    <mergeCell ref="H191:Z191"/>
    <mergeCell ref="AA191:AI191"/>
    <mergeCell ref="AJ191:AR191"/>
    <mergeCell ref="A192:C192"/>
    <mergeCell ref="D192:G192"/>
    <mergeCell ref="H192:Z192"/>
    <mergeCell ref="AA192:AI192"/>
    <mergeCell ref="AJ192:AR192"/>
    <mergeCell ref="A189:C189"/>
    <mergeCell ref="D189:G189"/>
    <mergeCell ref="H189:Z189"/>
    <mergeCell ref="AA189:AI189"/>
    <mergeCell ref="AJ189:AR189"/>
    <mergeCell ref="A190:C190"/>
    <mergeCell ref="D190:G190"/>
    <mergeCell ref="H190:Z190"/>
    <mergeCell ref="AA190:AI190"/>
    <mergeCell ref="AJ190:AR190"/>
    <mergeCell ref="A187:C187"/>
    <mergeCell ref="D187:G187"/>
    <mergeCell ref="H187:Z187"/>
    <mergeCell ref="AA187:AI187"/>
    <mergeCell ref="AJ187:AR187"/>
    <mergeCell ref="A188:C188"/>
    <mergeCell ref="D188:G188"/>
    <mergeCell ref="H188:Z188"/>
    <mergeCell ref="AA188:AI188"/>
    <mergeCell ref="AJ188:AR188"/>
    <mergeCell ref="A185:C185"/>
    <mergeCell ref="D185:G185"/>
    <mergeCell ref="H185:Z185"/>
    <mergeCell ref="AA185:AI185"/>
    <mergeCell ref="AJ185:AR185"/>
    <mergeCell ref="A186:C186"/>
    <mergeCell ref="D186:G186"/>
    <mergeCell ref="H186:Z186"/>
    <mergeCell ref="AA186:AI186"/>
    <mergeCell ref="AJ186:AR186"/>
    <mergeCell ref="A183:C183"/>
    <mergeCell ref="D183:G183"/>
    <mergeCell ref="H183:Z183"/>
    <mergeCell ref="AA183:AI183"/>
    <mergeCell ref="AJ183:AR183"/>
    <mergeCell ref="A184:C184"/>
    <mergeCell ref="D184:G184"/>
    <mergeCell ref="H184:Z184"/>
    <mergeCell ref="AA184:AI184"/>
    <mergeCell ref="AJ184:AR184"/>
    <mergeCell ref="A181:C181"/>
    <mergeCell ref="D181:G181"/>
    <mergeCell ref="H181:Z181"/>
    <mergeCell ref="AA181:AI181"/>
    <mergeCell ref="AJ181:AR181"/>
    <mergeCell ref="A182:C182"/>
    <mergeCell ref="D182:G182"/>
    <mergeCell ref="H182:Z182"/>
    <mergeCell ref="AA182:AI182"/>
    <mergeCell ref="AJ182:AR182"/>
    <mergeCell ref="A179:C179"/>
    <mergeCell ref="D179:G179"/>
    <mergeCell ref="H179:Z179"/>
    <mergeCell ref="AA179:AI179"/>
    <mergeCell ref="AJ179:AR179"/>
    <mergeCell ref="A180:C180"/>
    <mergeCell ref="D180:G180"/>
    <mergeCell ref="H180:Z180"/>
    <mergeCell ref="AA180:AI180"/>
    <mergeCell ref="AJ180:AR180"/>
    <mergeCell ref="A177:C177"/>
    <mergeCell ref="D177:G177"/>
    <mergeCell ref="H177:Z177"/>
    <mergeCell ref="AA177:AI177"/>
    <mergeCell ref="AJ177:AR177"/>
    <mergeCell ref="A178:C178"/>
    <mergeCell ref="D178:G178"/>
    <mergeCell ref="H178:Z178"/>
    <mergeCell ref="AA178:AI178"/>
    <mergeCell ref="AJ178:AR178"/>
    <mergeCell ref="A175:C175"/>
    <mergeCell ref="D175:G175"/>
    <mergeCell ref="H175:Z175"/>
    <mergeCell ref="AA175:AI175"/>
    <mergeCell ref="AJ175:AR175"/>
    <mergeCell ref="A176:C176"/>
    <mergeCell ref="D176:G176"/>
    <mergeCell ref="H176:Z176"/>
    <mergeCell ref="AA176:AI176"/>
    <mergeCell ref="AJ176:AR176"/>
    <mergeCell ref="A173:C173"/>
    <mergeCell ref="D173:G173"/>
    <mergeCell ref="H173:Z173"/>
    <mergeCell ref="AA173:AI173"/>
    <mergeCell ref="AJ173:AR173"/>
    <mergeCell ref="A174:C174"/>
    <mergeCell ref="D174:G174"/>
    <mergeCell ref="H174:Z174"/>
    <mergeCell ref="AA174:AI174"/>
    <mergeCell ref="AJ174:AR174"/>
    <mergeCell ref="A171:C171"/>
    <mergeCell ref="D171:G171"/>
    <mergeCell ref="H171:Z171"/>
    <mergeCell ref="AA171:AI171"/>
    <mergeCell ref="AJ171:AR171"/>
    <mergeCell ref="A172:C172"/>
    <mergeCell ref="D172:G172"/>
    <mergeCell ref="H172:Z172"/>
    <mergeCell ref="AA172:AI172"/>
    <mergeCell ref="AJ172:AR172"/>
    <mergeCell ref="A169:C169"/>
    <mergeCell ref="D169:G169"/>
    <mergeCell ref="H169:Z169"/>
    <mergeCell ref="AA169:AI169"/>
    <mergeCell ref="AJ169:AR169"/>
    <mergeCell ref="A170:C170"/>
    <mergeCell ref="D170:G170"/>
    <mergeCell ref="H170:Z170"/>
    <mergeCell ref="AA170:AI170"/>
    <mergeCell ref="AJ170:AR170"/>
    <mergeCell ref="A167:C167"/>
    <mergeCell ref="D167:G167"/>
    <mergeCell ref="H167:Z167"/>
    <mergeCell ref="AA167:AI167"/>
    <mergeCell ref="AJ167:AR167"/>
    <mergeCell ref="A168:C168"/>
    <mergeCell ref="D168:G168"/>
    <mergeCell ref="H168:Z168"/>
    <mergeCell ref="AA168:AI168"/>
    <mergeCell ref="AJ168:AR168"/>
    <mergeCell ref="A165:C165"/>
    <mergeCell ref="D165:G165"/>
    <mergeCell ref="H165:Z165"/>
    <mergeCell ref="AA165:AI165"/>
    <mergeCell ref="AJ165:AR165"/>
    <mergeCell ref="A166:C166"/>
    <mergeCell ref="D166:G166"/>
    <mergeCell ref="H166:Z166"/>
    <mergeCell ref="AA166:AI166"/>
    <mergeCell ref="AJ166:AR166"/>
    <mergeCell ref="A163:C163"/>
    <mergeCell ref="D163:G163"/>
    <mergeCell ref="H163:Z163"/>
    <mergeCell ref="AA163:AI163"/>
    <mergeCell ref="AJ163:AR163"/>
    <mergeCell ref="A164:C164"/>
    <mergeCell ref="D164:G164"/>
    <mergeCell ref="H164:Z164"/>
    <mergeCell ref="AA164:AI164"/>
    <mergeCell ref="AJ164:AR164"/>
    <mergeCell ref="A161:C161"/>
    <mergeCell ref="D161:G161"/>
    <mergeCell ref="H161:Z161"/>
    <mergeCell ref="AA161:AI161"/>
    <mergeCell ref="AJ161:AR161"/>
    <mergeCell ref="A162:C162"/>
    <mergeCell ref="D162:G162"/>
    <mergeCell ref="H162:Z162"/>
    <mergeCell ref="AA162:AI162"/>
    <mergeCell ref="AJ162:AR162"/>
    <mergeCell ref="A159:C159"/>
    <mergeCell ref="D159:G159"/>
    <mergeCell ref="H159:Z159"/>
    <mergeCell ref="AA159:AI159"/>
    <mergeCell ref="AJ159:AR159"/>
    <mergeCell ref="A160:C160"/>
    <mergeCell ref="D160:G160"/>
    <mergeCell ref="H160:Z160"/>
    <mergeCell ref="AA160:AI160"/>
    <mergeCell ref="AJ160:AR160"/>
    <mergeCell ref="A157:C157"/>
    <mergeCell ref="D157:G157"/>
    <mergeCell ref="H157:Z157"/>
    <mergeCell ref="AA157:AI157"/>
    <mergeCell ref="AJ157:AR157"/>
    <mergeCell ref="A158:C158"/>
    <mergeCell ref="D158:G158"/>
    <mergeCell ref="H158:Z158"/>
    <mergeCell ref="AA158:AI158"/>
    <mergeCell ref="AJ158:AR158"/>
    <mergeCell ref="A155:C155"/>
    <mergeCell ref="D155:G155"/>
    <mergeCell ref="H155:Z155"/>
    <mergeCell ref="AA155:AI155"/>
    <mergeCell ref="AJ155:AR155"/>
    <mergeCell ref="A156:C156"/>
    <mergeCell ref="D156:G156"/>
    <mergeCell ref="H156:Z156"/>
    <mergeCell ref="AA156:AI156"/>
    <mergeCell ref="AJ156:AR156"/>
    <mergeCell ref="A153:C153"/>
    <mergeCell ref="D153:G153"/>
    <mergeCell ref="H153:Z153"/>
    <mergeCell ref="AA153:AI153"/>
    <mergeCell ref="AJ153:AR153"/>
    <mergeCell ref="A154:C154"/>
    <mergeCell ref="D154:G154"/>
    <mergeCell ref="H154:Z154"/>
    <mergeCell ref="AA154:AI154"/>
    <mergeCell ref="AJ154:AR154"/>
    <mergeCell ref="A151:C151"/>
    <mergeCell ref="D151:G151"/>
    <mergeCell ref="H151:Z151"/>
    <mergeCell ref="AA151:AI151"/>
    <mergeCell ref="AJ151:AR151"/>
    <mergeCell ref="A152:C152"/>
    <mergeCell ref="D152:G152"/>
    <mergeCell ref="H152:Z152"/>
    <mergeCell ref="AA152:AI152"/>
    <mergeCell ref="AJ152:AR152"/>
    <mergeCell ref="A149:C149"/>
    <mergeCell ref="D149:G149"/>
    <mergeCell ref="H149:Z149"/>
    <mergeCell ref="AA149:AI149"/>
    <mergeCell ref="AJ149:AR149"/>
    <mergeCell ref="A150:C150"/>
    <mergeCell ref="D150:G150"/>
    <mergeCell ref="H150:Z150"/>
    <mergeCell ref="AA150:AI150"/>
    <mergeCell ref="AJ150:AR150"/>
    <mergeCell ref="A147:C147"/>
    <mergeCell ref="D147:G147"/>
    <mergeCell ref="H147:Z147"/>
    <mergeCell ref="AA147:AI147"/>
    <mergeCell ref="AJ147:AR147"/>
    <mergeCell ref="A148:C148"/>
    <mergeCell ref="D148:G148"/>
    <mergeCell ref="H148:Z148"/>
    <mergeCell ref="AA148:AI148"/>
    <mergeCell ref="AJ148:AR148"/>
    <mergeCell ref="A145:C145"/>
    <mergeCell ref="D145:G145"/>
    <mergeCell ref="H145:Z145"/>
    <mergeCell ref="AA145:AI145"/>
    <mergeCell ref="AJ145:AR145"/>
    <mergeCell ref="A146:C146"/>
    <mergeCell ref="D146:G146"/>
    <mergeCell ref="H146:Z146"/>
    <mergeCell ref="AA146:AI146"/>
    <mergeCell ref="AJ146:AR146"/>
    <mergeCell ref="A143:C143"/>
    <mergeCell ref="D143:G143"/>
    <mergeCell ref="H143:Z143"/>
    <mergeCell ref="AA143:AI143"/>
    <mergeCell ref="AJ143:AR143"/>
    <mergeCell ref="A144:C144"/>
    <mergeCell ref="D144:G144"/>
    <mergeCell ref="H144:Z144"/>
    <mergeCell ref="AA144:AI144"/>
    <mergeCell ref="AJ144:AR144"/>
    <mergeCell ref="A141:C141"/>
    <mergeCell ref="D141:G141"/>
    <mergeCell ref="H141:Z141"/>
    <mergeCell ref="AA141:AI141"/>
    <mergeCell ref="AJ141:AR141"/>
    <mergeCell ref="A142:C142"/>
    <mergeCell ref="D142:G142"/>
    <mergeCell ref="H142:Z142"/>
    <mergeCell ref="AA142:AI142"/>
    <mergeCell ref="AJ142:AR142"/>
    <mergeCell ref="A139:C139"/>
    <mergeCell ref="D139:G139"/>
    <mergeCell ref="H139:Z139"/>
    <mergeCell ref="AA139:AI139"/>
    <mergeCell ref="AJ139:AR139"/>
    <mergeCell ref="A140:C140"/>
    <mergeCell ref="D140:G140"/>
    <mergeCell ref="H140:Z140"/>
    <mergeCell ref="AA140:AI140"/>
    <mergeCell ref="AJ140:AR140"/>
    <mergeCell ref="A137:C137"/>
    <mergeCell ref="D137:G137"/>
    <mergeCell ref="H137:Z137"/>
    <mergeCell ref="AA137:AI137"/>
    <mergeCell ref="AJ137:AR137"/>
    <mergeCell ref="A138:C138"/>
    <mergeCell ref="D138:G138"/>
    <mergeCell ref="H138:Z138"/>
    <mergeCell ref="AA138:AI138"/>
    <mergeCell ref="AJ138:AR138"/>
    <mergeCell ref="A135:C135"/>
    <mergeCell ref="D135:G135"/>
    <mergeCell ref="H135:Z135"/>
    <mergeCell ref="AA135:AI135"/>
    <mergeCell ref="AJ135:AR135"/>
    <mergeCell ref="A136:C136"/>
    <mergeCell ref="D136:G136"/>
    <mergeCell ref="H136:Z136"/>
    <mergeCell ref="AA136:AI136"/>
    <mergeCell ref="AJ136:AR136"/>
    <mergeCell ref="A133:C133"/>
    <mergeCell ref="D133:G133"/>
    <mergeCell ref="H133:Z133"/>
    <mergeCell ref="AA133:AI133"/>
    <mergeCell ref="AJ133:AR133"/>
    <mergeCell ref="A134:C134"/>
    <mergeCell ref="D134:G134"/>
    <mergeCell ref="H134:Z134"/>
    <mergeCell ref="AA134:AI134"/>
    <mergeCell ref="AJ134:AR134"/>
    <mergeCell ref="A131:C131"/>
    <mergeCell ref="D131:G131"/>
    <mergeCell ref="H131:Z131"/>
    <mergeCell ref="AA131:AI131"/>
    <mergeCell ref="AJ131:AR131"/>
    <mergeCell ref="A132:C132"/>
    <mergeCell ref="D132:G132"/>
    <mergeCell ref="H132:Z132"/>
    <mergeCell ref="AA132:AI132"/>
    <mergeCell ref="AJ132:AR132"/>
    <mergeCell ref="A129:C129"/>
    <mergeCell ref="D129:G129"/>
    <mergeCell ref="H129:Z129"/>
    <mergeCell ref="AA129:AI129"/>
    <mergeCell ref="AJ129:AR129"/>
    <mergeCell ref="A130:C130"/>
    <mergeCell ref="D130:G130"/>
    <mergeCell ref="H130:Z130"/>
    <mergeCell ref="AA130:AI130"/>
    <mergeCell ref="AJ130:AR130"/>
    <mergeCell ref="A127:C127"/>
    <mergeCell ref="D127:G127"/>
    <mergeCell ref="H127:Z127"/>
    <mergeCell ref="AA127:AI127"/>
    <mergeCell ref="AJ127:AR127"/>
    <mergeCell ref="A128:C128"/>
    <mergeCell ref="D128:G128"/>
    <mergeCell ref="H128:Z128"/>
    <mergeCell ref="AA128:AI128"/>
    <mergeCell ref="AJ128:AR128"/>
    <mergeCell ref="A125:C125"/>
    <mergeCell ref="D125:G125"/>
    <mergeCell ref="H125:Z125"/>
    <mergeCell ref="AA125:AI125"/>
    <mergeCell ref="AJ125:AR125"/>
    <mergeCell ref="A126:C126"/>
    <mergeCell ref="D126:G126"/>
    <mergeCell ref="H126:Z126"/>
    <mergeCell ref="AA126:AI126"/>
    <mergeCell ref="AJ126:AR126"/>
    <mergeCell ref="A123:C123"/>
    <mergeCell ref="D123:G123"/>
    <mergeCell ref="H123:Z123"/>
    <mergeCell ref="AA123:AI123"/>
    <mergeCell ref="AJ123:AR123"/>
    <mergeCell ref="A124:C124"/>
    <mergeCell ref="D124:G124"/>
    <mergeCell ref="H124:Z124"/>
    <mergeCell ref="AA124:AI124"/>
    <mergeCell ref="AJ124:AR124"/>
    <mergeCell ref="A121:C121"/>
    <mergeCell ref="D121:G121"/>
    <mergeCell ref="H121:Z121"/>
    <mergeCell ref="AA121:AI121"/>
    <mergeCell ref="AJ121:AR121"/>
    <mergeCell ref="A122:C122"/>
    <mergeCell ref="D122:G122"/>
    <mergeCell ref="H122:Z122"/>
    <mergeCell ref="AA122:AI122"/>
    <mergeCell ref="AJ122:AR122"/>
    <mergeCell ref="A119:C119"/>
    <mergeCell ref="D119:G119"/>
    <mergeCell ref="H119:Z119"/>
    <mergeCell ref="AA119:AI119"/>
    <mergeCell ref="AJ119:AR119"/>
    <mergeCell ref="A120:C120"/>
    <mergeCell ref="D120:G120"/>
    <mergeCell ref="H120:Z120"/>
    <mergeCell ref="AA120:AI120"/>
    <mergeCell ref="AJ120:AR120"/>
    <mergeCell ref="A117:C117"/>
    <mergeCell ref="D117:G117"/>
    <mergeCell ref="H117:Z117"/>
    <mergeCell ref="AA117:AI117"/>
    <mergeCell ref="AJ117:AR117"/>
    <mergeCell ref="A118:C118"/>
    <mergeCell ref="D118:G118"/>
    <mergeCell ref="H118:Z118"/>
    <mergeCell ref="AA118:AI118"/>
    <mergeCell ref="AJ118:AR118"/>
    <mergeCell ref="A115:C115"/>
    <mergeCell ref="D115:G115"/>
    <mergeCell ref="H115:Z115"/>
    <mergeCell ref="AA115:AI115"/>
    <mergeCell ref="AJ115:AR115"/>
    <mergeCell ref="A116:C116"/>
    <mergeCell ref="D116:G116"/>
    <mergeCell ref="H116:Z116"/>
    <mergeCell ref="AA116:AI116"/>
    <mergeCell ref="AJ116:AR116"/>
    <mergeCell ref="A113:C113"/>
    <mergeCell ref="D113:G113"/>
    <mergeCell ref="H113:Z113"/>
    <mergeCell ref="AA113:AI113"/>
    <mergeCell ref="AJ113:AR113"/>
    <mergeCell ref="A114:C114"/>
    <mergeCell ref="D114:G114"/>
    <mergeCell ref="H114:Z114"/>
    <mergeCell ref="AA114:AI114"/>
    <mergeCell ref="AJ114:AR114"/>
    <mergeCell ref="A111:C111"/>
    <mergeCell ref="D111:G111"/>
    <mergeCell ref="H111:Z111"/>
    <mergeCell ref="AA111:AI111"/>
    <mergeCell ref="AJ111:AR111"/>
    <mergeCell ref="A112:C112"/>
    <mergeCell ref="D112:G112"/>
    <mergeCell ref="H112:Z112"/>
    <mergeCell ref="AA112:AI112"/>
    <mergeCell ref="AJ112:AR112"/>
    <mergeCell ref="A109:C109"/>
    <mergeCell ref="D109:G109"/>
    <mergeCell ref="H109:Z109"/>
    <mergeCell ref="AA109:AI109"/>
    <mergeCell ref="AJ109:AR109"/>
    <mergeCell ref="A110:C110"/>
    <mergeCell ref="D110:G110"/>
    <mergeCell ref="H110:Z110"/>
    <mergeCell ref="AA110:AI110"/>
    <mergeCell ref="AJ110:AR110"/>
    <mergeCell ref="A107:C107"/>
    <mergeCell ref="D107:G107"/>
    <mergeCell ref="H107:Z107"/>
    <mergeCell ref="AA107:AI107"/>
    <mergeCell ref="AJ107:AR107"/>
    <mergeCell ref="A108:C108"/>
    <mergeCell ref="D108:G108"/>
    <mergeCell ref="H108:Z108"/>
    <mergeCell ref="AA108:AI108"/>
    <mergeCell ref="AJ108:AR108"/>
    <mergeCell ref="A105:C105"/>
    <mergeCell ref="D105:G105"/>
    <mergeCell ref="H105:Z105"/>
    <mergeCell ref="AA105:AI105"/>
    <mergeCell ref="AJ105:AR105"/>
    <mergeCell ref="A106:C106"/>
    <mergeCell ref="D106:G106"/>
    <mergeCell ref="H106:Z106"/>
    <mergeCell ref="AA106:AI106"/>
    <mergeCell ref="AJ106:AR106"/>
    <mergeCell ref="A103:C103"/>
    <mergeCell ref="D103:G103"/>
    <mergeCell ref="H103:Z103"/>
    <mergeCell ref="AA103:AI103"/>
    <mergeCell ref="AJ103:AR103"/>
    <mergeCell ref="A104:C104"/>
    <mergeCell ref="D104:G104"/>
    <mergeCell ref="H104:Z104"/>
    <mergeCell ref="AA104:AI104"/>
    <mergeCell ref="AJ104:AR104"/>
    <mergeCell ref="A101:C101"/>
    <mergeCell ref="D101:G101"/>
    <mergeCell ref="H101:Z101"/>
    <mergeCell ref="AA101:AI101"/>
    <mergeCell ref="AJ101:AR101"/>
    <mergeCell ref="A102:C102"/>
    <mergeCell ref="D102:G102"/>
    <mergeCell ref="H102:Z102"/>
    <mergeCell ref="AA102:AI102"/>
    <mergeCell ref="AJ102:AR102"/>
    <mergeCell ref="A99:C99"/>
    <mergeCell ref="D99:G99"/>
    <mergeCell ref="H99:Z99"/>
    <mergeCell ref="AA99:AI99"/>
    <mergeCell ref="AJ99:AR99"/>
    <mergeCell ref="A100:C100"/>
    <mergeCell ref="D100:G100"/>
    <mergeCell ref="H100:Z100"/>
    <mergeCell ref="AA100:AI100"/>
    <mergeCell ref="AJ100:AR100"/>
    <mergeCell ref="A97:C97"/>
    <mergeCell ref="D97:G97"/>
    <mergeCell ref="H97:Z97"/>
    <mergeCell ref="AA97:AI97"/>
    <mergeCell ref="AJ97:AR97"/>
    <mergeCell ref="A98:C98"/>
    <mergeCell ref="D98:G98"/>
    <mergeCell ref="H98:Z98"/>
    <mergeCell ref="AA98:AI98"/>
    <mergeCell ref="AJ98:AR98"/>
    <mergeCell ref="A95:C95"/>
    <mergeCell ref="D95:G95"/>
    <mergeCell ref="H95:Z95"/>
    <mergeCell ref="AA95:AI95"/>
    <mergeCell ref="AJ95:AR95"/>
    <mergeCell ref="A96:C96"/>
    <mergeCell ref="D96:G96"/>
    <mergeCell ref="H96:Z96"/>
    <mergeCell ref="AA96:AI96"/>
    <mergeCell ref="AJ96:AR96"/>
    <mergeCell ref="A93:C93"/>
    <mergeCell ref="D93:G93"/>
    <mergeCell ref="H93:Z93"/>
    <mergeCell ref="AA93:AI93"/>
    <mergeCell ref="AJ93:AR93"/>
    <mergeCell ref="A94:C94"/>
    <mergeCell ref="D94:G94"/>
    <mergeCell ref="H94:Z94"/>
    <mergeCell ref="AA94:AI94"/>
    <mergeCell ref="AJ94:AR94"/>
    <mergeCell ref="A91:C91"/>
    <mergeCell ref="D91:G91"/>
    <mergeCell ref="H91:Z91"/>
    <mergeCell ref="AA91:AI91"/>
    <mergeCell ref="AJ91:AR91"/>
    <mergeCell ref="A92:C92"/>
    <mergeCell ref="D92:G92"/>
    <mergeCell ref="H92:Z92"/>
    <mergeCell ref="AA92:AI92"/>
    <mergeCell ref="AJ92:AR92"/>
    <mergeCell ref="A89:C89"/>
    <mergeCell ref="D89:G89"/>
    <mergeCell ref="H89:Z89"/>
    <mergeCell ref="AA89:AI89"/>
    <mergeCell ref="AJ89:AR89"/>
    <mergeCell ref="A90:C90"/>
    <mergeCell ref="D90:G90"/>
    <mergeCell ref="H90:Z90"/>
    <mergeCell ref="AA90:AI90"/>
    <mergeCell ref="AJ90:AR90"/>
    <mergeCell ref="A87:C87"/>
    <mergeCell ref="D87:G87"/>
    <mergeCell ref="H87:Z87"/>
    <mergeCell ref="AA87:AI87"/>
    <mergeCell ref="AJ87:AR87"/>
    <mergeCell ref="A88:C88"/>
    <mergeCell ref="D88:G88"/>
    <mergeCell ref="H88:Z88"/>
    <mergeCell ref="AA88:AI88"/>
    <mergeCell ref="AJ88:AR88"/>
    <mergeCell ref="A85:C85"/>
    <mergeCell ref="D85:G85"/>
    <mergeCell ref="H85:Z85"/>
    <mergeCell ref="AA85:AI85"/>
    <mergeCell ref="AJ85:AR85"/>
    <mergeCell ref="A86:C86"/>
    <mergeCell ref="D86:G86"/>
    <mergeCell ref="H86:Z86"/>
    <mergeCell ref="AA86:AI86"/>
    <mergeCell ref="AJ86:AR86"/>
    <mergeCell ref="A83:C83"/>
    <mergeCell ref="D83:G83"/>
    <mergeCell ref="H83:Z83"/>
    <mergeCell ref="AA83:AI83"/>
    <mergeCell ref="AJ83:AR83"/>
    <mergeCell ref="A84:C84"/>
    <mergeCell ref="D84:G84"/>
    <mergeCell ref="H84:Z84"/>
    <mergeCell ref="AA84:AI84"/>
    <mergeCell ref="AJ84:AR84"/>
    <mergeCell ref="A81:C81"/>
    <mergeCell ref="D81:G81"/>
    <mergeCell ref="H81:Z81"/>
    <mergeCell ref="AA81:AI81"/>
    <mergeCell ref="AJ81:AR81"/>
    <mergeCell ref="A82:C82"/>
    <mergeCell ref="D82:G82"/>
    <mergeCell ref="H82:Z82"/>
    <mergeCell ref="AA82:AI82"/>
    <mergeCell ref="AJ82:AR82"/>
    <mergeCell ref="A79:C79"/>
    <mergeCell ref="D79:G79"/>
    <mergeCell ref="H79:Z79"/>
    <mergeCell ref="AA79:AI79"/>
    <mergeCell ref="AJ79:AR79"/>
    <mergeCell ref="A80:C80"/>
    <mergeCell ref="D80:G80"/>
    <mergeCell ref="H80:Z80"/>
    <mergeCell ref="AA80:AI80"/>
    <mergeCell ref="AJ80:AR80"/>
    <mergeCell ref="A77:C77"/>
    <mergeCell ref="D77:G77"/>
    <mergeCell ref="H77:Z77"/>
    <mergeCell ref="AA77:AI77"/>
    <mergeCell ref="AJ77:AR77"/>
    <mergeCell ref="A78:C78"/>
    <mergeCell ref="D78:G78"/>
    <mergeCell ref="H78:Z78"/>
    <mergeCell ref="AA78:AI78"/>
    <mergeCell ref="AJ78:AR78"/>
    <mergeCell ref="A75:C75"/>
    <mergeCell ref="D75:G75"/>
    <mergeCell ref="H75:Z75"/>
    <mergeCell ref="AA75:AI75"/>
    <mergeCell ref="AJ75:AR75"/>
    <mergeCell ref="A76:C76"/>
    <mergeCell ref="D76:G76"/>
    <mergeCell ref="H76:Z76"/>
    <mergeCell ref="AA76:AI76"/>
    <mergeCell ref="AJ76:AR76"/>
    <mergeCell ref="A73:C73"/>
    <mergeCell ref="D73:G73"/>
    <mergeCell ref="H73:Z73"/>
    <mergeCell ref="AA73:AI73"/>
    <mergeCell ref="AJ73:AR73"/>
    <mergeCell ref="A74:C74"/>
    <mergeCell ref="D74:G74"/>
    <mergeCell ref="H74:Z74"/>
    <mergeCell ref="AA74:AI74"/>
    <mergeCell ref="AJ74:AR74"/>
    <mergeCell ref="A71:C71"/>
    <mergeCell ref="D71:G71"/>
    <mergeCell ref="H71:Z71"/>
    <mergeCell ref="AA71:AI71"/>
    <mergeCell ref="AJ71:AR71"/>
    <mergeCell ref="A72:C72"/>
    <mergeCell ref="D72:G72"/>
    <mergeCell ref="H72:Z72"/>
    <mergeCell ref="AA72:AI72"/>
    <mergeCell ref="AJ72:AR72"/>
    <mergeCell ref="A69:C69"/>
    <mergeCell ref="D69:G69"/>
    <mergeCell ref="H69:Z69"/>
    <mergeCell ref="AA69:AI69"/>
    <mergeCell ref="AJ69:AR69"/>
    <mergeCell ref="A70:C70"/>
    <mergeCell ref="D70:G70"/>
    <mergeCell ref="H70:Z70"/>
    <mergeCell ref="AA70:AI70"/>
    <mergeCell ref="AJ70:AR70"/>
    <mergeCell ref="A67:C67"/>
    <mergeCell ref="D67:G67"/>
    <mergeCell ref="H67:Z67"/>
    <mergeCell ref="AA67:AI67"/>
    <mergeCell ref="AJ67:AR67"/>
    <mergeCell ref="A68:C68"/>
    <mergeCell ref="D68:G68"/>
    <mergeCell ref="H68:Z68"/>
    <mergeCell ref="AA68:AI68"/>
    <mergeCell ref="AJ68:AR68"/>
    <mergeCell ref="A65:C65"/>
    <mergeCell ref="D65:G65"/>
    <mergeCell ref="H65:Z65"/>
    <mergeCell ref="AA65:AI65"/>
    <mergeCell ref="AJ65:AR65"/>
    <mergeCell ref="A66:C66"/>
    <mergeCell ref="D66:G66"/>
    <mergeCell ref="H66:Z66"/>
    <mergeCell ref="AA66:AI66"/>
    <mergeCell ref="AJ66:AR66"/>
    <mergeCell ref="A63:C63"/>
    <mergeCell ref="D63:G63"/>
    <mergeCell ref="H63:Z63"/>
    <mergeCell ref="AA63:AI63"/>
    <mergeCell ref="AJ63:AR63"/>
    <mergeCell ref="A64:C64"/>
    <mergeCell ref="D64:G64"/>
    <mergeCell ref="H64:Z64"/>
    <mergeCell ref="AA64:AI64"/>
    <mergeCell ref="AJ64:AR64"/>
    <mergeCell ref="A61:C61"/>
    <mergeCell ref="D61:G61"/>
    <mergeCell ref="H61:Z61"/>
    <mergeCell ref="AA61:AI61"/>
    <mergeCell ref="AJ61:AR61"/>
    <mergeCell ref="A62:C62"/>
    <mergeCell ref="D62:G62"/>
    <mergeCell ref="H62:Z62"/>
    <mergeCell ref="AA62:AI62"/>
    <mergeCell ref="AJ62:AR62"/>
    <mergeCell ref="A59:C59"/>
    <mergeCell ref="D59:G59"/>
    <mergeCell ref="H59:Z59"/>
    <mergeCell ref="AA59:AI59"/>
    <mergeCell ref="AJ59:AR59"/>
    <mergeCell ref="A60:C60"/>
    <mergeCell ref="D60:G60"/>
    <mergeCell ref="H60:Z60"/>
    <mergeCell ref="AA60:AI60"/>
    <mergeCell ref="AJ60:AR60"/>
    <mergeCell ref="A57:C57"/>
    <mergeCell ref="D57:G57"/>
    <mergeCell ref="H57:Z57"/>
    <mergeCell ref="AA57:AI57"/>
    <mergeCell ref="AJ57:AR57"/>
    <mergeCell ref="A58:C58"/>
    <mergeCell ref="D58:G58"/>
    <mergeCell ref="H58:Z58"/>
    <mergeCell ref="AA58:AI58"/>
    <mergeCell ref="AJ58:AR58"/>
    <mergeCell ref="A55:C55"/>
    <mergeCell ref="D55:G55"/>
    <mergeCell ref="H55:Z55"/>
    <mergeCell ref="AA55:AI55"/>
    <mergeCell ref="AJ55:AR55"/>
    <mergeCell ref="A56:C56"/>
    <mergeCell ref="D56:G56"/>
    <mergeCell ref="H56:Z56"/>
    <mergeCell ref="AA56:AI56"/>
    <mergeCell ref="AJ56:AR56"/>
    <mergeCell ref="A53:C53"/>
    <mergeCell ref="D53:G53"/>
    <mergeCell ref="H53:Z53"/>
    <mergeCell ref="AA53:AI53"/>
    <mergeCell ref="AJ53:AR53"/>
    <mergeCell ref="A54:C54"/>
    <mergeCell ref="D54:G54"/>
    <mergeCell ref="H54:Z54"/>
    <mergeCell ref="AA54:AI54"/>
    <mergeCell ref="AJ54:AR54"/>
    <mergeCell ref="A51:C51"/>
    <mergeCell ref="D51:G51"/>
    <mergeCell ref="H51:Z51"/>
    <mergeCell ref="AA51:AI51"/>
    <mergeCell ref="AJ51:AR51"/>
    <mergeCell ref="A52:C52"/>
    <mergeCell ref="D52:G52"/>
    <mergeCell ref="H52:Z52"/>
    <mergeCell ref="AA52:AI52"/>
    <mergeCell ref="AJ52:AR52"/>
    <mergeCell ref="A49:C49"/>
    <mergeCell ref="D49:G49"/>
    <mergeCell ref="H49:Z49"/>
    <mergeCell ref="AA49:AI49"/>
    <mergeCell ref="AJ49:AR49"/>
    <mergeCell ref="A50:C50"/>
    <mergeCell ref="D50:G50"/>
    <mergeCell ref="H50:Z50"/>
    <mergeCell ref="AA50:AI50"/>
    <mergeCell ref="AJ50:AR50"/>
    <mergeCell ref="A47:C47"/>
    <mergeCell ref="D47:G47"/>
    <mergeCell ref="H47:Z47"/>
    <mergeCell ref="AA47:AI47"/>
    <mergeCell ref="AJ47:AR47"/>
    <mergeCell ref="A48:C48"/>
    <mergeCell ref="D48:G48"/>
    <mergeCell ref="H48:Z48"/>
    <mergeCell ref="AA48:AI48"/>
    <mergeCell ref="AJ48:AR48"/>
    <mergeCell ref="A45:C45"/>
    <mergeCell ref="D45:G45"/>
    <mergeCell ref="H45:Z45"/>
    <mergeCell ref="AA45:AI45"/>
    <mergeCell ref="AJ45:AR45"/>
    <mergeCell ref="A46:C46"/>
    <mergeCell ref="D46:G46"/>
    <mergeCell ref="H46:Z46"/>
    <mergeCell ref="AA46:AI46"/>
    <mergeCell ref="AJ46:AR46"/>
    <mergeCell ref="A43:C43"/>
    <mergeCell ref="D43:G43"/>
    <mergeCell ref="H43:Z43"/>
    <mergeCell ref="AA43:AI43"/>
    <mergeCell ref="AJ43:AR43"/>
    <mergeCell ref="A44:C44"/>
    <mergeCell ref="D44:G44"/>
    <mergeCell ref="H44:Z44"/>
    <mergeCell ref="AA44:AI44"/>
    <mergeCell ref="AJ44:AR44"/>
    <mergeCell ref="A41:C41"/>
    <mergeCell ref="D41:G41"/>
    <mergeCell ref="H41:Z41"/>
    <mergeCell ref="AA41:AI41"/>
    <mergeCell ref="AJ41:AR41"/>
    <mergeCell ref="A42:C42"/>
    <mergeCell ref="D42:G42"/>
    <mergeCell ref="H42:Z42"/>
    <mergeCell ref="AA42:AI42"/>
    <mergeCell ref="AJ42:AR42"/>
    <mergeCell ref="A39:C39"/>
    <mergeCell ref="D39:G39"/>
    <mergeCell ref="H39:Z39"/>
    <mergeCell ref="AA39:AI39"/>
    <mergeCell ref="AJ39:AR39"/>
    <mergeCell ref="A40:C40"/>
    <mergeCell ref="D40:G40"/>
    <mergeCell ref="H40:Z40"/>
    <mergeCell ref="AA40:AI40"/>
    <mergeCell ref="AJ40:AR40"/>
    <mergeCell ref="A37:C37"/>
    <mergeCell ref="D37:G37"/>
    <mergeCell ref="H37:Z37"/>
    <mergeCell ref="AA37:AI37"/>
    <mergeCell ref="AJ37:AR37"/>
    <mergeCell ref="A38:C38"/>
    <mergeCell ref="D38:G38"/>
    <mergeCell ref="H38:Z38"/>
    <mergeCell ref="AA38:AI38"/>
    <mergeCell ref="AJ38:AR38"/>
    <mergeCell ref="A35:C35"/>
    <mergeCell ref="D35:G35"/>
    <mergeCell ref="H35:Z35"/>
    <mergeCell ref="AA35:AI35"/>
    <mergeCell ref="AJ35:AR35"/>
    <mergeCell ref="A36:C36"/>
    <mergeCell ref="D36:G36"/>
    <mergeCell ref="H36:Z36"/>
    <mergeCell ref="AA36:AI36"/>
    <mergeCell ref="AJ36:AR36"/>
    <mergeCell ref="A33:C33"/>
    <mergeCell ref="D33:G33"/>
    <mergeCell ref="H33:Z33"/>
    <mergeCell ref="AA33:AI33"/>
    <mergeCell ref="AJ33:AR33"/>
    <mergeCell ref="A34:C34"/>
    <mergeCell ref="D34:G34"/>
    <mergeCell ref="H34:Z34"/>
    <mergeCell ref="AA34:AI34"/>
    <mergeCell ref="AJ34:AR34"/>
    <mergeCell ref="A31:C31"/>
    <mergeCell ref="D31:G31"/>
    <mergeCell ref="H31:Z31"/>
    <mergeCell ref="AA31:AI31"/>
    <mergeCell ref="AJ31:AR31"/>
    <mergeCell ref="A32:C32"/>
    <mergeCell ref="D32:G32"/>
    <mergeCell ref="H32:Z32"/>
    <mergeCell ref="AA32:AI32"/>
    <mergeCell ref="AJ32:AR32"/>
    <mergeCell ref="A29:C29"/>
    <mergeCell ref="D29:G29"/>
    <mergeCell ref="H29:Z29"/>
    <mergeCell ref="AA29:AI29"/>
    <mergeCell ref="AJ29:AR29"/>
    <mergeCell ref="A30:C30"/>
    <mergeCell ref="D30:G30"/>
    <mergeCell ref="H30:Z30"/>
    <mergeCell ref="AA30:AI30"/>
    <mergeCell ref="AJ30:AR30"/>
    <mergeCell ref="A27:C27"/>
    <mergeCell ref="D27:G27"/>
    <mergeCell ref="H27:Z27"/>
    <mergeCell ref="AA27:AI27"/>
    <mergeCell ref="AJ27:AR27"/>
    <mergeCell ref="A28:C28"/>
    <mergeCell ref="D28:G28"/>
    <mergeCell ref="H28:Z28"/>
    <mergeCell ref="AA28:AI28"/>
    <mergeCell ref="AJ28:AR28"/>
    <mergeCell ref="AK22:AR22"/>
    <mergeCell ref="A23:C26"/>
    <mergeCell ref="D23:G26"/>
    <mergeCell ref="H23:Z26"/>
    <mergeCell ref="AA23:AR24"/>
    <mergeCell ref="AA25:AI26"/>
    <mergeCell ref="AJ25:AR26"/>
    <mergeCell ref="B17:AP17"/>
    <mergeCell ref="J20:AH20"/>
    <mergeCell ref="L21:Q21"/>
    <mergeCell ref="R21:V21"/>
    <mergeCell ref="W21:X21"/>
    <mergeCell ref="Y21:AC21"/>
    <mergeCell ref="AD21:AF21"/>
    <mergeCell ref="B13:D13"/>
    <mergeCell ref="E13:P13"/>
    <mergeCell ref="R13:Y13"/>
    <mergeCell ref="Z13:AO13"/>
    <mergeCell ref="B15:AN15"/>
    <mergeCell ref="B16:AP16"/>
    <mergeCell ref="B8:Y8"/>
    <mergeCell ref="B9:AQ9"/>
    <mergeCell ref="B11:G11"/>
    <mergeCell ref="H11:P11"/>
    <mergeCell ref="R11:X11"/>
    <mergeCell ref="Z11:AL11"/>
    <mergeCell ref="AL1:AQ1"/>
    <mergeCell ref="A2:AR2"/>
    <mergeCell ref="A5:C6"/>
    <mergeCell ref="E5:J6"/>
    <mergeCell ref="L5:S6"/>
    <mergeCell ref="U5:Y6"/>
    <mergeCell ref="AA5:AE6"/>
    <mergeCell ref="AG5:AG6"/>
    <mergeCell ref="AI5:AR6"/>
  </mergeCells>
  <conditionalFormatting sqref="AA3 U3">
    <cfRule type="cellIs" dxfId="65" priority="4" stopIfTrue="1" operator="equal">
      <formula>FALSE</formula>
    </cfRule>
  </conditionalFormatting>
  <conditionalFormatting sqref="D472:H472 AA28:AR469 R21:V21">
    <cfRule type="cellIs" dxfId="64" priority="3" stopIfTrue="1" operator="equal">
      <formula>0</formula>
    </cfRule>
  </conditionalFormatting>
  <conditionalFormatting sqref="B9:AQ9 H11:P11 Z11:AL11 E13:P13 Z13:AO13 B17:AQ17 AI3 AG3 B16:AP16 E3:J3 L3:S3">
    <cfRule type="cellIs" dxfId="63" priority="2" stopIfTrue="1" operator="equal">
      <formula>0</formula>
    </cfRule>
  </conditionalFormatting>
  <conditionalFormatting sqref="Y21">
    <cfRule type="cellIs" dxfId="6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5"/>
  </sheetPr>
  <dimension ref="A1:M467"/>
  <sheetViews>
    <sheetView zoomScaleNormal="100" workbookViewId="0">
      <pane ySplit="4" topLeftCell="A439" activePane="bottomLeft" state="frozen"/>
      <selection activeCell="I26" sqref="I26"/>
      <selection pane="bottomLeft" activeCell="D463" sqref="D463"/>
    </sheetView>
  </sheetViews>
  <sheetFormatPr defaultRowHeight="12"/>
  <cols>
    <col min="1" max="1" width="10" style="765" customWidth="1"/>
    <col min="2" max="2" width="9.5703125" style="766" customWidth="1"/>
    <col min="3" max="3" width="43.140625" style="712" customWidth="1"/>
    <col min="4" max="4" width="11.7109375" style="767" customWidth="1"/>
    <col min="5" max="5" width="10.42578125" style="767" customWidth="1"/>
    <col min="6" max="6" width="9.140625" style="767"/>
    <col min="7" max="7" width="10.140625" style="767" customWidth="1"/>
    <col min="8" max="11" width="9.140625" style="767"/>
    <col min="12" max="256" width="9.140625" style="703"/>
    <col min="257" max="257" width="10" style="703" customWidth="1"/>
    <col min="258" max="258" width="9.5703125" style="703" customWidth="1"/>
    <col min="259" max="259" width="43.140625" style="703" customWidth="1"/>
    <col min="260" max="260" width="11.7109375" style="703" customWidth="1"/>
    <col min="261" max="261" width="10.42578125" style="703" customWidth="1"/>
    <col min="262" max="262" width="9.140625" style="703"/>
    <col min="263" max="263" width="10.140625" style="703" customWidth="1"/>
    <col min="264" max="512" width="9.140625" style="703"/>
    <col min="513" max="513" width="10" style="703" customWidth="1"/>
    <col min="514" max="514" width="9.5703125" style="703" customWidth="1"/>
    <col min="515" max="515" width="43.140625" style="703" customWidth="1"/>
    <col min="516" max="516" width="11.7109375" style="703" customWidth="1"/>
    <col min="517" max="517" width="10.42578125" style="703" customWidth="1"/>
    <col min="518" max="518" width="9.140625" style="703"/>
    <col min="519" max="519" width="10.140625" style="703" customWidth="1"/>
    <col min="520" max="768" width="9.140625" style="703"/>
    <col min="769" max="769" width="10" style="703" customWidth="1"/>
    <col min="770" max="770" width="9.5703125" style="703" customWidth="1"/>
    <col min="771" max="771" width="43.140625" style="703" customWidth="1"/>
    <col min="772" max="772" width="11.7109375" style="703" customWidth="1"/>
    <col min="773" max="773" width="10.42578125" style="703" customWidth="1"/>
    <col min="774" max="774" width="9.140625" style="703"/>
    <col min="775" max="775" width="10.140625" style="703" customWidth="1"/>
    <col min="776" max="1024" width="9.140625" style="703"/>
    <col min="1025" max="1025" width="10" style="703" customWidth="1"/>
    <col min="1026" max="1026" width="9.5703125" style="703" customWidth="1"/>
    <col min="1027" max="1027" width="43.140625" style="703" customWidth="1"/>
    <col min="1028" max="1028" width="11.7109375" style="703" customWidth="1"/>
    <col min="1029" max="1029" width="10.42578125" style="703" customWidth="1"/>
    <col min="1030" max="1030" width="9.140625" style="703"/>
    <col min="1031" max="1031" width="10.140625" style="703" customWidth="1"/>
    <col min="1032" max="1280" width="9.140625" style="703"/>
    <col min="1281" max="1281" width="10" style="703" customWidth="1"/>
    <col min="1282" max="1282" width="9.5703125" style="703" customWidth="1"/>
    <col min="1283" max="1283" width="43.140625" style="703" customWidth="1"/>
    <col min="1284" max="1284" width="11.7109375" style="703" customWidth="1"/>
    <col min="1285" max="1285" width="10.42578125" style="703" customWidth="1"/>
    <col min="1286" max="1286" width="9.140625" style="703"/>
    <col min="1287" max="1287" width="10.140625" style="703" customWidth="1"/>
    <col min="1288" max="1536" width="9.140625" style="703"/>
    <col min="1537" max="1537" width="10" style="703" customWidth="1"/>
    <col min="1538" max="1538" width="9.5703125" style="703" customWidth="1"/>
    <col min="1539" max="1539" width="43.140625" style="703" customWidth="1"/>
    <col min="1540" max="1540" width="11.7109375" style="703" customWidth="1"/>
    <col min="1541" max="1541" width="10.42578125" style="703" customWidth="1"/>
    <col min="1542" max="1542" width="9.140625" style="703"/>
    <col min="1543" max="1543" width="10.140625" style="703" customWidth="1"/>
    <col min="1544" max="1792" width="9.140625" style="703"/>
    <col min="1793" max="1793" width="10" style="703" customWidth="1"/>
    <col min="1794" max="1794" width="9.5703125" style="703" customWidth="1"/>
    <col min="1795" max="1795" width="43.140625" style="703" customWidth="1"/>
    <col min="1796" max="1796" width="11.7109375" style="703" customWidth="1"/>
    <col min="1797" max="1797" width="10.42578125" style="703" customWidth="1"/>
    <col min="1798" max="1798" width="9.140625" style="703"/>
    <col min="1799" max="1799" width="10.140625" style="703" customWidth="1"/>
    <col min="1800" max="2048" width="9.140625" style="703"/>
    <col min="2049" max="2049" width="10" style="703" customWidth="1"/>
    <col min="2050" max="2050" width="9.5703125" style="703" customWidth="1"/>
    <col min="2051" max="2051" width="43.140625" style="703" customWidth="1"/>
    <col min="2052" max="2052" width="11.7109375" style="703" customWidth="1"/>
    <col min="2053" max="2053" width="10.42578125" style="703" customWidth="1"/>
    <col min="2054" max="2054" width="9.140625" style="703"/>
    <col min="2055" max="2055" width="10.140625" style="703" customWidth="1"/>
    <col min="2056" max="2304" width="9.140625" style="703"/>
    <col min="2305" max="2305" width="10" style="703" customWidth="1"/>
    <col min="2306" max="2306" width="9.5703125" style="703" customWidth="1"/>
    <col min="2307" max="2307" width="43.140625" style="703" customWidth="1"/>
    <col min="2308" max="2308" width="11.7109375" style="703" customWidth="1"/>
    <col min="2309" max="2309" width="10.42578125" style="703" customWidth="1"/>
    <col min="2310" max="2310" width="9.140625" style="703"/>
    <col min="2311" max="2311" width="10.140625" style="703" customWidth="1"/>
    <col min="2312" max="2560" width="9.140625" style="703"/>
    <col min="2561" max="2561" width="10" style="703" customWidth="1"/>
    <col min="2562" max="2562" width="9.5703125" style="703" customWidth="1"/>
    <col min="2563" max="2563" width="43.140625" style="703" customWidth="1"/>
    <col min="2564" max="2564" width="11.7109375" style="703" customWidth="1"/>
    <col min="2565" max="2565" width="10.42578125" style="703" customWidth="1"/>
    <col min="2566" max="2566" width="9.140625" style="703"/>
    <col min="2567" max="2567" width="10.140625" style="703" customWidth="1"/>
    <col min="2568" max="2816" width="9.140625" style="703"/>
    <col min="2817" max="2817" width="10" style="703" customWidth="1"/>
    <col min="2818" max="2818" width="9.5703125" style="703" customWidth="1"/>
    <col min="2819" max="2819" width="43.140625" style="703" customWidth="1"/>
    <col min="2820" max="2820" width="11.7109375" style="703" customWidth="1"/>
    <col min="2821" max="2821" width="10.42578125" style="703" customWidth="1"/>
    <col min="2822" max="2822" width="9.140625" style="703"/>
    <col min="2823" max="2823" width="10.140625" style="703" customWidth="1"/>
    <col min="2824" max="3072" width="9.140625" style="703"/>
    <col min="3073" max="3073" width="10" style="703" customWidth="1"/>
    <col min="3074" max="3074" width="9.5703125" style="703" customWidth="1"/>
    <col min="3075" max="3075" width="43.140625" style="703" customWidth="1"/>
    <col min="3076" max="3076" width="11.7109375" style="703" customWidth="1"/>
    <col min="3077" max="3077" width="10.42578125" style="703" customWidth="1"/>
    <col min="3078" max="3078" width="9.140625" style="703"/>
    <col min="3079" max="3079" width="10.140625" style="703" customWidth="1"/>
    <col min="3080" max="3328" width="9.140625" style="703"/>
    <col min="3329" max="3329" width="10" style="703" customWidth="1"/>
    <col min="3330" max="3330" width="9.5703125" style="703" customWidth="1"/>
    <col min="3331" max="3331" width="43.140625" style="703" customWidth="1"/>
    <col min="3332" max="3332" width="11.7109375" style="703" customWidth="1"/>
    <col min="3333" max="3333" width="10.42578125" style="703" customWidth="1"/>
    <col min="3334" max="3334" width="9.140625" style="703"/>
    <col min="3335" max="3335" width="10.140625" style="703" customWidth="1"/>
    <col min="3336" max="3584" width="9.140625" style="703"/>
    <col min="3585" max="3585" width="10" style="703" customWidth="1"/>
    <col min="3586" max="3586" width="9.5703125" style="703" customWidth="1"/>
    <col min="3587" max="3587" width="43.140625" style="703" customWidth="1"/>
    <col min="3588" max="3588" width="11.7109375" style="703" customWidth="1"/>
    <col min="3589" max="3589" width="10.42578125" style="703" customWidth="1"/>
    <col min="3590" max="3590" width="9.140625" style="703"/>
    <col min="3591" max="3591" width="10.140625" style="703" customWidth="1"/>
    <col min="3592" max="3840" width="9.140625" style="703"/>
    <col min="3841" max="3841" width="10" style="703" customWidth="1"/>
    <col min="3842" max="3842" width="9.5703125" style="703" customWidth="1"/>
    <col min="3843" max="3843" width="43.140625" style="703" customWidth="1"/>
    <col min="3844" max="3844" width="11.7109375" style="703" customWidth="1"/>
    <col min="3845" max="3845" width="10.42578125" style="703" customWidth="1"/>
    <col min="3846" max="3846" width="9.140625" style="703"/>
    <col min="3847" max="3847" width="10.140625" style="703" customWidth="1"/>
    <col min="3848" max="4096" width="9.140625" style="703"/>
    <col min="4097" max="4097" width="10" style="703" customWidth="1"/>
    <col min="4098" max="4098" width="9.5703125" style="703" customWidth="1"/>
    <col min="4099" max="4099" width="43.140625" style="703" customWidth="1"/>
    <col min="4100" max="4100" width="11.7109375" style="703" customWidth="1"/>
    <col min="4101" max="4101" width="10.42578125" style="703" customWidth="1"/>
    <col min="4102" max="4102" width="9.140625" style="703"/>
    <col min="4103" max="4103" width="10.140625" style="703" customWidth="1"/>
    <col min="4104" max="4352" width="9.140625" style="703"/>
    <col min="4353" max="4353" width="10" style="703" customWidth="1"/>
    <col min="4354" max="4354" width="9.5703125" style="703" customWidth="1"/>
    <col min="4355" max="4355" width="43.140625" style="703" customWidth="1"/>
    <col min="4356" max="4356" width="11.7109375" style="703" customWidth="1"/>
    <col min="4357" max="4357" width="10.42578125" style="703" customWidth="1"/>
    <col min="4358" max="4358" width="9.140625" style="703"/>
    <col min="4359" max="4359" width="10.140625" style="703" customWidth="1"/>
    <col min="4360" max="4608" width="9.140625" style="703"/>
    <col min="4609" max="4609" width="10" style="703" customWidth="1"/>
    <col min="4610" max="4610" width="9.5703125" style="703" customWidth="1"/>
    <col min="4611" max="4611" width="43.140625" style="703" customWidth="1"/>
    <col min="4612" max="4612" width="11.7109375" style="703" customWidth="1"/>
    <col min="4613" max="4613" width="10.42578125" style="703" customWidth="1"/>
    <col min="4614" max="4614" width="9.140625" style="703"/>
    <col min="4615" max="4615" width="10.140625" style="703" customWidth="1"/>
    <col min="4616" max="4864" width="9.140625" style="703"/>
    <col min="4865" max="4865" width="10" style="703" customWidth="1"/>
    <col min="4866" max="4866" width="9.5703125" style="703" customWidth="1"/>
    <col min="4867" max="4867" width="43.140625" style="703" customWidth="1"/>
    <col min="4868" max="4868" width="11.7109375" style="703" customWidth="1"/>
    <col min="4869" max="4869" width="10.42578125" style="703" customWidth="1"/>
    <col min="4870" max="4870" width="9.140625" style="703"/>
    <col min="4871" max="4871" width="10.140625" style="703" customWidth="1"/>
    <col min="4872" max="5120" width="9.140625" style="703"/>
    <col min="5121" max="5121" width="10" style="703" customWidth="1"/>
    <col min="5122" max="5122" width="9.5703125" style="703" customWidth="1"/>
    <col min="5123" max="5123" width="43.140625" style="703" customWidth="1"/>
    <col min="5124" max="5124" width="11.7109375" style="703" customWidth="1"/>
    <col min="5125" max="5125" width="10.42578125" style="703" customWidth="1"/>
    <col min="5126" max="5126" width="9.140625" style="703"/>
    <col min="5127" max="5127" width="10.140625" style="703" customWidth="1"/>
    <col min="5128" max="5376" width="9.140625" style="703"/>
    <col min="5377" max="5377" width="10" style="703" customWidth="1"/>
    <col min="5378" max="5378" width="9.5703125" style="703" customWidth="1"/>
    <col min="5379" max="5379" width="43.140625" style="703" customWidth="1"/>
    <col min="5380" max="5380" width="11.7109375" style="703" customWidth="1"/>
    <col min="5381" max="5381" width="10.42578125" style="703" customWidth="1"/>
    <col min="5382" max="5382" width="9.140625" style="703"/>
    <col min="5383" max="5383" width="10.140625" style="703" customWidth="1"/>
    <col min="5384" max="5632" width="9.140625" style="703"/>
    <col min="5633" max="5633" width="10" style="703" customWidth="1"/>
    <col min="5634" max="5634" width="9.5703125" style="703" customWidth="1"/>
    <col min="5635" max="5635" width="43.140625" style="703" customWidth="1"/>
    <col min="5636" max="5636" width="11.7109375" style="703" customWidth="1"/>
    <col min="5637" max="5637" width="10.42578125" style="703" customWidth="1"/>
    <col min="5638" max="5638" width="9.140625" style="703"/>
    <col min="5639" max="5639" width="10.140625" style="703" customWidth="1"/>
    <col min="5640" max="5888" width="9.140625" style="703"/>
    <col min="5889" max="5889" width="10" style="703" customWidth="1"/>
    <col min="5890" max="5890" width="9.5703125" style="703" customWidth="1"/>
    <col min="5891" max="5891" width="43.140625" style="703" customWidth="1"/>
    <col min="5892" max="5892" width="11.7109375" style="703" customWidth="1"/>
    <col min="5893" max="5893" width="10.42578125" style="703" customWidth="1"/>
    <col min="5894" max="5894" width="9.140625" style="703"/>
    <col min="5895" max="5895" width="10.140625" style="703" customWidth="1"/>
    <col min="5896" max="6144" width="9.140625" style="703"/>
    <col min="6145" max="6145" width="10" style="703" customWidth="1"/>
    <col min="6146" max="6146" width="9.5703125" style="703" customWidth="1"/>
    <col min="6147" max="6147" width="43.140625" style="703" customWidth="1"/>
    <col min="6148" max="6148" width="11.7109375" style="703" customWidth="1"/>
    <col min="6149" max="6149" width="10.42578125" style="703" customWidth="1"/>
    <col min="6150" max="6150" width="9.140625" style="703"/>
    <col min="6151" max="6151" width="10.140625" style="703" customWidth="1"/>
    <col min="6152" max="6400" width="9.140625" style="703"/>
    <col min="6401" max="6401" width="10" style="703" customWidth="1"/>
    <col min="6402" max="6402" width="9.5703125" style="703" customWidth="1"/>
    <col min="6403" max="6403" width="43.140625" style="703" customWidth="1"/>
    <col min="6404" max="6404" width="11.7109375" style="703" customWidth="1"/>
    <col min="6405" max="6405" width="10.42578125" style="703" customWidth="1"/>
    <col min="6406" max="6406" width="9.140625" style="703"/>
    <col min="6407" max="6407" width="10.140625" style="703" customWidth="1"/>
    <col min="6408" max="6656" width="9.140625" style="703"/>
    <col min="6657" max="6657" width="10" style="703" customWidth="1"/>
    <col min="6658" max="6658" width="9.5703125" style="703" customWidth="1"/>
    <col min="6659" max="6659" width="43.140625" style="703" customWidth="1"/>
    <col min="6660" max="6660" width="11.7109375" style="703" customWidth="1"/>
    <col min="6661" max="6661" width="10.42578125" style="703" customWidth="1"/>
    <col min="6662" max="6662" width="9.140625" style="703"/>
    <col min="6663" max="6663" width="10.140625" style="703" customWidth="1"/>
    <col min="6664" max="6912" width="9.140625" style="703"/>
    <col min="6913" max="6913" width="10" style="703" customWidth="1"/>
    <col min="6914" max="6914" width="9.5703125" style="703" customWidth="1"/>
    <col min="6915" max="6915" width="43.140625" style="703" customWidth="1"/>
    <col min="6916" max="6916" width="11.7109375" style="703" customWidth="1"/>
    <col min="6917" max="6917" width="10.42578125" style="703" customWidth="1"/>
    <col min="6918" max="6918" width="9.140625" style="703"/>
    <col min="6919" max="6919" width="10.140625" style="703" customWidth="1"/>
    <col min="6920" max="7168" width="9.140625" style="703"/>
    <col min="7169" max="7169" width="10" style="703" customWidth="1"/>
    <col min="7170" max="7170" width="9.5703125" style="703" customWidth="1"/>
    <col min="7171" max="7171" width="43.140625" style="703" customWidth="1"/>
    <col min="7172" max="7172" width="11.7109375" style="703" customWidth="1"/>
    <col min="7173" max="7173" width="10.42578125" style="703" customWidth="1"/>
    <col min="7174" max="7174" width="9.140625" style="703"/>
    <col min="7175" max="7175" width="10.140625" style="703" customWidth="1"/>
    <col min="7176" max="7424" width="9.140625" style="703"/>
    <col min="7425" max="7425" width="10" style="703" customWidth="1"/>
    <col min="7426" max="7426" width="9.5703125" style="703" customWidth="1"/>
    <col min="7427" max="7427" width="43.140625" style="703" customWidth="1"/>
    <col min="7428" max="7428" width="11.7109375" style="703" customWidth="1"/>
    <col min="7429" max="7429" width="10.42578125" style="703" customWidth="1"/>
    <col min="7430" max="7430" width="9.140625" style="703"/>
    <col min="7431" max="7431" width="10.140625" style="703" customWidth="1"/>
    <col min="7432" max="7680" width="9.140625" style="703"/>
    <col min="7681" max="7681" width="10" style="703" customWidth="1"/>
    <col min="7682" max="7682" width="9.5703125" style="703" customWidth="1"/>
    <col min="7683" max="7683" width="43.140625" style="703" customWidth="1"/>
    <col min="7684" max="7684" width="11.7109375" style="703" customWidth="1"/>
    <col min="7685" max="7685" width="10.42578125" style="703" customWidth="1"/>
    <col min="7686" max="7686" width="9.140625" style="703"/>
    <col min="7687" max="7687" width="10.140625" style="703" customWidth="1"/>
    <col min="7688" max="7936" width="9.140625" style="703"/>
    <col min="7937" max="7937" width="10" style="703" customWidth="1"/>
    <col min="7938" max="7938" width="9.5703125" style="703" customWidth="1"/>
    <col min="7939" max="7939" width="43.140625" style="703" customWidth="1"/>
    <col min="7940" max="7940" width="11.7109375" style="703" customWidth="1"/>
    <col min="7941" max="7941" width="10.42578125" style="703" customWidth="1"/>
    <col min="7942" max="7942" width="9.140625" style="703"/>
    <col min="7943" max="7943" width="10.140625" style="703" customWidth="1"/>
    <col min="7944" max="8192" width="9.140625" style="703"/>
    <col min="8193" max="8193" width="10" style="703" customWidth="1"/>
    <col min="8194" max="8194" width="9.5703125" style="703" customWidth="1"/>
    <col min="8195" max="8195" width="43.140625" style="703" customWidth="1"/>
    <col min="8196" max="8196" width="11.7109375" style="703" customWidth="1"/>
    <col min="8197" max="8197" width="10.42578125" style="703" customWidth="1"/>
    <col min="8198" max="8198" width="9.140625" style="703"/>
    <col min="8199" max="8199" width="10.140625" style="703" customWidth="1"/>
    <col min="8200" max="8448" width="9.140625" style="703"/>
    <col min="8449" max="8449" width="10" style="703" customWidth="1"/>
    <col min="8450" max="8450" width="9.5703125" style="703" customWidth="1"/>
    <col min="8451" max="8451" width="43.140625" style="703" customWidth="1"/>
    <col min="8452" max="8452" width="11.7109375" style="703" customWidth="1"/>
    <col min="8453" max="8453" width="10.42578125" style="703" customWidth="1"/>
    <col min="8454" max="8454" width="9.140625" style="703"/>
    <col min="8455" max="8455" width="10.140625" style="703" customWidth="1"/>
    <col min="8456" max="8704" width="9.140625" style="703"/>
    <col min="8705" max="8705" width="10" style="703" customWidth="1"/>
    <col min="8706" max="8706" width="9.5703125" style="703" customWidth="1"/>
    <col min="8707" max="8707" width="43.140625" style="703" customWidth="1"/>
    <col min="8708" max="8708" width="11.7109375" style="703" customWidth="1"/>
    <col min="8709" max="8709" width="10.42578125" style="703" customWidth="1"/>
    <col min="8710" max="8710" width="9.140625" style="703"/>
    <col min="8711" max="8711" width="10.140625" style="703" customWidth="1"/>
    <col min="8712" max="8960" width="9.140625" style="703"/>
    <col min="8961" max="8961" width="10" style="703" customWidth="1"/>
    <col min="8962" max="8962" width="9.5703125" style="703" customWidth="1"/>
    <col min="8963" max="8963" width="43.140625" style="703" customWidth="1"/>
    <col min="8964" max="8964" width="11.7109375" style="703" customWidth="1"/>
    <col min="8965" max="8965" width="10.42578125" style="703" customWidth="1"/>
    <col min="8966" max="8966" width="9.140625" style="703"/>
    <col min="8967" max="8967" width="10.140625" style="703" customWidth="1"/>
    <col min="8968" max="9216" width="9.140625" style="703"/>
    <col min="9217" max="9217" width="10" style="703" customWidth="1"/>
    <col min="9218" max="9218" width="9.5703125" style="703" customWidth="1"/>
    <col min="9219" max="9219" width="43.140625" style="703" customWidth="1"/>
    <col min="9220" max="9220" width="11.7109375" style="703" customWidth="1"/>
    <col min="9221" max="9221" width="10.42578125" style="703" customWidth="1"/>
    <col min="9222" max="9222" width="9.140625" style="703"/>
    <col min="9223" max="9223" width="10.140625" style="703" customWidth="1"/>
    <col min="9224" max="9472" width="9.140625" style="703"/>
    <col min="9473" max="9473" width="10" style="703" customWidth="1"/>
    <col min="9474" max="9474" width="9.5703125" style="703" customWidth="1"/>
    <col min="9475" max="9475" width="43.140625" style="703" customWidth="1"/>
    <col min="9476" max="9476" width="11.7109375" style="703" customWidth="1"/>
    <col min="9477" max="9477" width="10.42578125" style="703" customWidth="1"/>
    <col min="9478" max="9478" width="9.140625" style="703"/>
    <col min="9479" max="9479" width="10.140625" style="703" customWidth="1"/>
    <col min="9480" max="9728" width="9.140625" style="703"/>
    <col min="9729" max="9729" width="10" style="703" customWidth="1"/>
    <col min="9730" max="9730" width="9.5703125" style="703" customWidth="1"/>
    <col min="9731" max="9731" width="43.140625" style="703" customWidth="1"/>
    <col min="9732" max="9732" width="11.7109375" style="703" customWidth="1"/>
    <col min="9733" max="9733" width="10.42578125" style="703" customWidth="1"/>
    <col min="9734" max="9734" width="9.140625" style="703"/>
    <col min="9735" max="9735" width="10.140625" style="703" customWidth="1"/>
    <col min="9736" max="9984" width="9.140625" style="703"/>
    <col min="9985" max="9985" width="10" style="703" customWidth="1"/>
    <col min="9986" max="9986" width="9.5703125" style="703" customWidth="1"/>
    <col min="9987" max="9987" width="43.140625" style="703" customWidth="1"/>
    <col min="9988" max="9988" width="11.7109375" style="703" customWidth="1"/>
    <col min="9989" max="9989" width="10.42578125" style="703" customWidth="1"/>
    <col min="9990" max="9990" width="9.140625" style="703"/>
    <col min="9991" max="9991" width="10.140625" style="703" customWidth="1"/>
    <col min="9992" max="10240" width="9.140625" style="703"/>
    <col min="10241" max="10241" width="10" style="703" customWidth="1"/>
    <col min="10242" max="10242" width="9.5703125" style="703" customWidth="1"/>
    <col min="10243" max="10243" width="43.140625" style="703" customWidth="1"/>
    <col min="10244" max="10244" width="11.7109375" style="703" customWidth="1"/>
    <col min="10245" max="10245" width="10.42578125" style="703" customWidth="1"/>
    <col min="10246" max="10246" width="9.140625" style="703"/>
    <col min="10247" max="10247" width="10.140625" style="703" customWidth="1"/>
    <col min="10248" max="10496" width="9.140625" style="703"/>
    <col min="10497" max="10497" width="10" style="703" customWidth="1"/>
    <col min="10498" max="10498" width="9.5703125" style="703" customWidth="1"/>
    <col min="10499" max="10499" width="43.140625" style="703" customWidth="1"/>
    <col min="10500" max="10500" width="11.7109375" style="703" customWidth="1"/>
    <col min="10501" max="10501" width="10.42578125" style="703" customWidth="1"/>
    <col min="10502" max="10502" width="9.140625" style="703"/>
    <col min="10503" max="10503" width="10.140625" style="703" customWidth="1"/>
    <col min="10504" max="10752" width="9.140625" style="703"/>
    <col min="10753" max="10753" width="10" style="703" customWidth="1"/>
    <col min="10754" max="10754" width="9.5703125" style="703" customWidth="1"/>
    <col min="10755" max="10755" width="43.140625" style="703" customWidth="1"/>
    <col min="10756" max="10756" width="11.7109375" style="703" customWidth="1"/>
    <col min="10757" max="10757" width="10.42578125" style="703" customWidth="1"/>
    <col min="10758" max="10758" width="9.140625" style="703"/>
    <col min="10759" max="10759" width="10.140625" style="703" customWidth="1"/>
    <col min="10760" max="11008" width="9.140625" style="703"/>
    <col min="11009" max="11009" width="10" style="703" customWidth="1"/>
    <col min="11010" max="11010" width="9.5703125" style="703" customWidth="1"/>
    <col min="11011" max="11011" width="43.140625" style="703" customWidth="1"/>
    <col min="11012" max="11012" width="11.7109375" style="703" customWidth="1"/>
    <col min="11013" max="11013" width="10.42578125" style="703" customWidth="1"/>
    <col min="11014" max="11014" width="9.140625" style="703"/>
    <col min="11015" max="11015" width="10.140625" style="703" customWidth="1"/>
    <col min="11016" max="11264" width="9.140625" style="703"/>
    <col min="11265" max="11265" width="10" style="703" customWidth="1"/>
    <col min="11266" max="11266" width="9.5703125" style="703" customWidth="1"/>
    <col min="11267" max="11267" width="43.140625" style="703" customWidth="1"/>
    <col min="11268" max="11268" width="11.7109375" style="703" customWidth="1"/>
    <col min="11269" max="11269" width="10.42578125" style="703" customWidth="1"/>
    <col min="11270" max="11270" width="9.140625" style="703"/>
    <col min="11271" max="11271" width="10.140625" style="703" customWidth="1"/>
    <col min="11272" max="11520" width="9.140625" style="703"/>
    <col min="11521" max="11521" width="10" style="703" customWidth="1"/>
    <col min="11522" max="11522" width="9.5703125" style="703" customWidth="1"/>
    <col min="11523" max="11523" width="43.140625" style="703" customWidth="1"/>
    <col min="11524" max="11524" width="11.7109375" style="703" customWidth="1"/>
    <col min="11525" max="11525" width="10.42578125" style="703" customWidth="1"/>
    <col min="11526" max="11526" width="9.140625" style="703"/>
    <col min="11527" max="11527" width="10.140625" style="703" customWidth="1"/>
    <col min="11528" max="11776" width="9.140625" style="703"/>
    <col min="11777" max="11777" width="10" style="703" customWidth="1"/>
    <col min="11778" max="11778" width="9.5703125" style="703" customWidth="1"/>
    <col min="11779" max="11779" width="43.140625" style="703" customWidth="1"/>
    <col min="11780" max="11780" width="11.7109375" style="703" customWidth="1"/>
    <col min="11781" max="11781" width="10.42578125" style="703" customWidth="1"/>
    <col min="11782" max="11782" width="9.140625" style="703"/>
    <col min="11783" max="11783" width="10.140625" style="703" customWidth="1"/>
    <col min="11784" max="12032" width="9.140625" style="703"/>
    <col min="12033" max="12033" width="10" style="703" customWidth="1"/>
    <col min="12034" max="12034" width="9.5703125" style="703" customWidth="1"/>
    <col min="12035" max="12035" width="43.140625" style="703" customWidth="1"/>
    <col min="12036" max="12036" width="11.7109375" style="703" customWidth="1"/>
    <col min="12037" max="12037" width="10.42578125" style="703" customWidth="1"/>
    <col min="12038" max="12038" width="9.140625" style="703"/>
    <col min="12039" max="12039" width="10.140625" style="703" customWidth="1"/>
    <col min="12040" max="12288" width="9.140625" style="703"/>
    <col min="12289" max="12289" width="10" style="703" customWidth="1"/>
    <col min="12290" max="12290" width="9.5703125" style="703" customWidth="1"/>
    <col min="12291" max="12291" width="43.140625" style="703" customWidth="1"/>
    <col min="12292" max="12292" width="11.7109375" style="703" customWidth="1"/>
    <col min="12293" max="12293" width="10.42578125" style="703" customWidth="1"/>
    <col min="12294" max="12294" width="9.140625" style="703"/>
    <col min="12295" max="12295" width="10.140625" style="703" customWidth="1"/>
    <col min="12296" max="12544" width="9.140625" style="703"/>
    <col min="12545" max="12545" width="10" style="703" customWidth="1"/>
    <col min="12546" max="12546" width="9.5703125" style="703" customWidth="1"/>
    <col min="12547" max="12547" width="43.140625" style="703" customWidth="1"/>
    <col min="12548" max="12548" width="11.7109375" style="703" customWidth="1"/>
    <col min="12549" max="12549" width="10.42578125" style="703" customWidth="1"/>
    <col min="12550" max="12550" width="9.140625" style="703"/>
    <col min="12551" max="12551" width="10.140625" style="703" customWidth="1"/>
    <col min="12552" max="12800" width="9.140625" style="703"/>
    <col min="12801" max="12801" width="10" style="703" customWidth="1"/>
    <col min="12802" max="12802" width="9.5703125" style="703" customWidth="1"/>
    <col min="12803" max="12803" width="43.140625" style="703" customWidth="1"/>
    <col min="12804" max="12804" width="11.7109375" style="703" customWidth="1"/>
    <col min="12805" max="12805" width="10.42578125" style="703" customWidth="1"/>
    <col min="12806" max="12806" width="9.140625" style="703"/>
    <col min="12807" max="12807" width="10.140625" style="703" customWidth="1"/>
    <col min="12808" max="13056" width="9.140625" style="703"/>
    <col min="13057" max="13057" width="10" style="703" customWidth="1"/>
    <col min="13058" max="13058" width="9.5703125" style="703" customWidth="1"/>
    <col min="13059" max="13059" width="43.140625" style="703" customWidth="1"/>
    <col min="13060" max="13060" width="11.7109375" style="703" customWidth="1"/>
    <col min="13061" max="13061" width="10.42578125" style="703" customWidth="1"/>
    <col min="13062" max="13062" width="9.140625" style="703"/>
    <col min="13063" max="13063" width="10.140625" style="703" customWidth="1"/>
    <col min="13064" max="13312" width="9.140625" style="703"/>
    <col min="13313" max="13313" width="10" style="703" customWidth="1"/>
    <col min="13314" max="13314" width="9.5703125" style="703" customWidth="1"/>
    <col min="13315" max="13315" width="43.140625" style="703" customWidth="1"/>
    <col min="13316" max="13316" width="11.7109375" style="703" customWidth="1"/>
    <col min="13317" max="13317" width="10.42578125" style="703" customWidth="1"/>
    <col min="13318" max="13318" width="9.140625" style="703"/>
    <col min="13319" max="13319" width="10.140625" style="703" customWidth="1"/>
    <col min="13320" max="13568" width="9.140625" style="703"/>
    <col min="13569" max="13569" width="10" style="703" customWidth="1"/>
    <col min="13570" max="13570" width="9.5703125" style="703" customWidth="1"/>
    <col min="13571" max="13571" width="43.140625" style="703" customWidth="1"/>
    <col min="13572" max="13572" width="11.7109375" style="703" customWidth="1"/>
    <col min="13573" max="13573" width="10.42578125" style="703" customWidth="1"/>
    <col min="13574" max="13574" width="9.140625" style="703"/>
    <col min="13575" max="13575" width="10.140625" style="703" customWidth="1"/>
    <col min="13576" max="13824" width="9.140625" style="703"/>
    <col min="13825" max="13825" width="10" style="703" customWidth="1"/>
    <col min="13826" max="13826" width="9.5703125" style="703" customWidth="1"/>
    <col min="13827" max="13827" width="43.140625" style="703" customWidth="1"/>
    <col min="13828" max="13828" width="11.7109375" style="703" customWidth="1"/>
    <col min="13829" max="13829" width="10.42578125" style="703" customWidth="1"/>
    <col min="13830" max="13830" width="9.140625" style="703"/>
    <col min="13831" max="13831" width="10.140625" style="703" customWidth="1"/>
    <col min="13832" max="14080" width="9.140625" style="703"/>
    <col min="14081" max="14081" width="10" style="703" customWidth="1"/>
    <col min="14082" max="14082" width="9.5703125" style="703" customWidth="1"/>
    <col min="14083" max="14083" width="43.140625" style="703" customWidth="1"/>
    <col min="14084" max="14084" width="11.7109375" style="703" customWidth="1"/>
    <col min="14085" max="14085" width="10.42578125" style="703" customWidth="1"/>
    <col min="14086" max="14086" width="9.140625" style="703"/>
    <col min="14087" max="14087" width="10.140625" style="703" customWidth="1"/>
    <col min="14088" max="14336" width="9.140625" style="703"/>
    <col min="14337" max="14337" width="10" style="703" customWidth="1"/>
    <col min="14338" max="14338" width="9.5703125" style="703" customWidth="1"/>
    <col min="14339" max="14339" width="43.140625" style="703" customWidth="1"/>
    <col min="14340" max="14340" width="11.7109375" style="703" customWidth="1"/>
    <col min="14341" max="14341" width="10.42578125" style="703" customWidth="1"/>
    <col min="14342" max="14342" width="9.140625" style="703"/>
    <col min="14343" max="14343" width="10.140625" style="703" customWidth="1"/>
    <col min="14344" max="14592" width="9.140625" style="703"/>
    <col min="14593" max="14593" width="10" style="703" customWidth="1"/>
    <col min="14594" max="14594" width="9.5703125" style="703" customWidth="1"/>
    <col min="14595" max="14595" width="43.140625" style="703" customWidth="1"/>
    <col min="14596" max="14596" width="11.7109375" style="703" customWidth="1"/>
    <col min="14597" max="14597" width="10.42578125" style="703" customWidth="1"/>
    <col min="14598" max="14598" width="9.140625" style="703"/>
    <col min="14599" max="14599" width="10.140625" style="703" customWidth="1"/>
    <col min="14600" max="14848" width="9.140625" style="703"/>
    <col min="14849" max="14849" width="10" style="703" customWidth="1"/>
    <col min="14850" max="14850" width="9.5703125" style="703" customWidth="1"/>
    <col min="14851" max="14851" width="43.140625" style="703" customWidth="1"/>
    <col min="14852" max="14852" width="11.7109375" style="703" customWidth="1"/>
    <col min="14853" max="14853" width="10.42578125" style="703" customWidth="1"/>
    <col min="14854" max="14854" width="9.140625" style="703"/>
    <col min="14855" max="14855" width="10.140625" style="703" customWidth="1"/>
    <col min="14856" max="15104" width="9.140625" style="703"/>
    <col min="15105" max="15105" width="10" style="703" customWidth="1"/>
    <col min="15106" max="15106" width="9.5703125" style="703" customWidth="1"/>
    <col min="15107" max="15107" width="43.140625" style="703" customWidth="1"/>
    <col min="15108" max="15108" width="11.7109375" style="703" customWidth="1"/>
    <col min="15109" max="15109" width="10.42578125" style="703" customWidth="1"/>
    <col min="15110" max="15110" width="9.140625" style="703"/>
    <col min="15111" max="15111" width="10.140625" style="703" customWidth="1"/>
    <col min="15112" max="15360" width="9.140625" style="703"/>
    <col min="15361" max="15361" width="10" style="703" customWidth="1"/>
    <col min="15362" max="15362" width="9.5703125" style="703" customWidth="1"/>
    <col min="15363" max="15363" width="43.140625" style="703" customWidth="1"/>
    <col min="15364" max="15364" width="11.7109375" style="703" customWidth="1"/>
    <col min="15365" max="15365" width="10.42578125" style="703" customWidth="1"/>
    <col min="15366" max="15366" width="9.140625" style="703"/>
    <col min="15367" max="15367" width="10.140625" style="703" customWidth="1"/>
    <col min="15368" max="15616" width="9.140625" style="703"/>
    <col min="15617" max="15617" width="10" style="703" customWidth="1"/>
    <col min="15618" max="15618" width="9.5703125" style="703" customWidth="1"/>
    <col min="15619" max="15619" width="43.140625" style="703" customWidth="1"/>
    <col min="15620" max="15620" width="11.7109375" style="703" customWidth="1"/>
    <col min="15621" max="15621" width="10.42578125" style="703" customWidth="1"/>
    <col min="15622" max="15622" width="9.140625" style="703"/>
    <col min="15623" max="15623" width="10.140625" style="703" customWidth="1"/>
    <col min="15624" max="15872" width="9.140625" style="703"/>
    <col min="15873" max="15873" width="10" style="703" customWidth="1"/>
    <col min="15874" max="15874" width="9.5703125" style="703" customWidth="1"/>
    <col min="15875" max="15875" width="43.140625" style="703" customWidth="1"/>
    <col min="15876" max="15876" width="11.7109375" style="703" customWidth="1"/>
    <col min="15877" max="15877" width="10.42578125" style="703" customWidth="1"/>
    <col min="15878" max="15878" width="9.140625" style="703"/>
    <col min="15879" max="15879" width="10.140625" style="703" customWidth="1"/>
    <col min="15880" max="16128" width="9.140625" style="703"/>
    <col min="16129" max="16129" width="10" style="703" customWidth="1"/>
    <col min="16130" max="16130" width="9.5703125" style="703" customWidth="1"/>
    <col min="16131" max="16131" width="43.140625" style="703" customWidth="1"/>
    <col min="16132" max="16132" width="11.7109375" style="703" customWidth="1"/>
    <col min="16133" max="16133" width="10.42578125" style="703" customWidth="1"/>
    <col min="16134" max="16134" width="9.140625" style="703"/>
    <col min="16135" max="16135" width="10.140625" style="703" customWidth="1"/>
    <col min="16136" max="16384" width="9.140625" style="703"/>
  </cols>
  <sheetData>
    <row r="1" spans="1:13" s="693" customFormat="1" ht="12" customHeight="1" thickTop="1">
      <c r="A1" s="686" t="s">
        <v>206</v>
      </c>
      <c r="B1" s="687" t="s">
        <v>205</v>
      </c>
      <c r="C1" s="688" t="s">
        <v>204</v>
      </c>
      <c r="D1" s="689" t="s">
        <v>1241</v>
      </c>
      <c r="E1" s="690" t="s">
        <v>1242</v>
      </c>
      <c r="F1" s="691"/>
      <c r="G1" s="691"/>
      <c r="H1" s="691"/>
      <c r="I1" s="691"/>
      <c r="J1" s="691"/>
      <c r="K1" s="692"/>
    </row>
    <row r="2" spans="1:13" ht="14.1" customHeight="1" thickBot="1">
      <c r="A2" s="694"/>
      <c r="B2" s="695"/>
      <c r="C2" s="696"/>
      <c r="D2" s="697"/>
      <c r="E2" s="698" t="s">
        <v>1243</v>
      </c>
      <c r="F2" s="699" t="s">
        <v>1244</v>
      </c>
      <c r="G2" s="700"/>
      <c r="H2" s="700"/>
      <c r="I2" s="701"/>
      <c r="J2" s="698" t="s">
        <v>1245</v>
      </c>
      <c r="K2" s="702" t="s">
        <v>1246</v>
      </c>
    </row>
    <row r="3" spans="1:13" s="712" customFormat="1" ht="56.25" customHeight="1" thickBot="1">
      <c r="A3" s="704"/>
      <c r="B3" s="705"/>
      <c r="C3" s="706"/>
      <c r="D3" s="707"/>
      <c r="E3" s="708"/>
      <c r="F3" s="709" t="s">
        <v>1247</v>
      </c>
      <c r="G3" s="709" t="s">
        <v>1248</v>
      </c>
      <c r="H3" s="709" t="s">
        <v>1249</v>
      </c>
      <c r="I3" s="709" t="s">
        <v>1250</v>
      </c>
      <c r="J3" s="710"/>
      <c r="K3" s="711"/>
      <c r="M3" s="713" t="s">
        <v>313</v>
      </c>
    </row>
    <row r="4" spans="1:13" ht="13.5" customHeight="1" thickBot="1">
      <c r="A4" s="714">
        <v>1</v>
      </c>
      <c r="B4" s="715">
        <v>2</v>
      </c>
      <c r="C4" s="716">
        <v>3</v>
      </c>
      <c r="D4" s="716">
        <v>4</v>
      </c>
      <c r="E4" s="715">
        <v>5</v>
      </c>
      <c r="F4" s="715">
        <v>6</v>
      </c>
      <c r="G4" s="715">
        <v>7</v>
      </c>
      <c r="H4" s="715">
        <v>8</v>
      </c>
      <c r="I4" s="715">
        <v>9</v>
      </c>
      <c r="J4" s="715">
        <v>10</v>
      </c>
      <c r="K4" s="717">
        <v>11</v>
      </c>
    </row>
    <row r="5" spans="1:13" ht="38.25" customHeight="1" thickBot="1">
      <c r="A5" s="718">
        <v>5001</v>
      </c>
      <c r="B5" s="719"/>
      <c r="C5" s="720" t="s">
        <v>1251</v>
      </c>
      <c r="D5" s="721">
        <f>D6+D110</f>
        <v>0</v>
      </c>
      <c r="E5" s="721">
        <f>SUM(F5:K5)</f>
        <v>80766</v>
      </c>
      <c r="F5" s="721">
        <f t="shared" ref="F5:K5" si="0">F6+F110</f>
        <v>61891</v>
      </c>
      <c r="G5" s="721">
        <f t="shared" si="0"/>
        <v>0</v>
      </c>
      <c r="H5" s="721">
        <f t="shared" si="0"/>
        <v>13378</v>
      </c>
      <c r="I5" s="721">
        <f t="shared" si="0"/>
        <v>0</v>
      </c>
      <c r="J5" s="721">
        <f t="shared" si="0"/>
        <v>1118</v>
      </c>
      <c r="K5" s="722">
        <f t="shared" si="0"/>
        <v>4379</v>
      </c>
    </row>
    <row r="6" spans="1:13" ht="25.35" customHeight="1">
      <c r="A6" s="718">
        <v>5002</v>
      </c>
      <c r="B6" s="719">
        <v>700000</v>
      </c>
      <c r="C6" s="720" t="s">
        <v>1252</v>
      </c>
      <c r="D6" s="721">
        <f>D7+D51+D61+D73+D98+D103+D107</f>
        <v>0</v>
      </c>
      <c r="E6" s="721">
        <f t="shared" ref="E6:E71" si="1">SUM(F6:K6)</f>
        <v>80766</v>
      </c>
      <c r="F6" s="721">
        <f t="shared" ref="F6:K6" si="2">F7+F51+F61+F73+F98+F103+F107</f>
        <v>61891</v>
      </c>
      <c r="G6" s="721">
        <f t="shared" si="2"/>
        <v>0</v>
      </c>
      <c r="H6" s="721">
        <f t="shared" si="2"/>
        <v>13378</v>
      </c>
      <c r="I6" s="721">
        <f t="shared" si="2"/>
        <v>0</v>
      </c>
      <c r="J6" s="721">
        <f t="shared" si="2"/>
        <v>1118</v>
      </c>
      <c r="K6" s="722">
        <f t="shared" si="2"/>
        <v>4379</v>
      </c>
    </row>
    <row r="7" spans="1:13" ht="25.35" customHeight="1">
      <c r="A7" s="723">
        <v>5003</v>
      </c>
      <c r="B7" s="724">
        <v>710000</v>
      </c>
      <c r="C7" s="725" t="s">
        <v>1253</v>
      </c>
      <c r="D7" s="726">
        <f>D8+D12+D14+D21+D27+D34+D37+D44</f>
        <v>0</v>
      </c>
      <c r="E7" s="726">
        <f t="shared" si="1"/>
        <v>0</v>
      </c>
      <c r="F7" s="726">
        <f t="shared" ref="F7:K7" si="3">F8+F12+F14+F21+F27+F34+F37+F44</f>
        <v>0</v>
      </c>
      <c r="G7" s="726">
        <f t="shared" si="3"/>
        <v>0</v>
      </c>
      <c r="H7" s="726">
        <f t="shared" si="3"/>
        <v>0</v>
      </c>
      <c r="I7" s="726">
        <f t="shared" si="3"/>
        <v>0</v>
      </c>
      <c r="J7" s="726">
        <f t="shared" si="3"/>
        <v>0</v>
      </c>
      <c r="K7" s="727">
        <f t="shared" si="3"/>
        <v>0</v>
      </c>
    </row>
    <row r="8" spans="1:13" ht="25.35" customHeight="1">
      <c r="A8" s="723">
        <v>5004</v>
      </c>
      <c r="B8" s="724">
        <v>711000</v>
      </c>
      <c r="C8" s="725" t="s">
        <v>1254</v>
      </c>
      <c r="D8" s="726">
        <f>SUM(D9:D11)</f>
        <v>0</v>
      </c>
      <c r="E8" s="726">
        <f t="shared" si="1"/>
        <v>0</v>
      </c>
      <c r="F8" s="726">
        <f t="shared" ref="F8:K8" si="4">SUM(F9:F11)</f>
        <v>0</v>
      </c>
      <c r="G8" s="726">
        <f t="shared" si="4"/>
        <v>0</v>
      </c>
      <c r="H8" s="726">
        <f t="shared" si="4"/>
        <v>0</v>
      </c>
      <c r="I8" s="726">
        <f t="shared" si="4"/>
        <v>0</v>
      </c>
      <c r="J8" s="726">
        <f t="shared" si="4"/>
        <v>0</v>
      </c>
      <c r="K8" s="727">
        <f t="shared" si="4"/>
        <v>0</v>
      </c>
    </row>
    <row r="9" spans="1:13" ht="25.35" customHeight="1">
      <c r="A9" s="728">
        <v>5005</v>
      </c>
      <c r="B9" s="729">
        <v>711100</v>
      </c>
      <c r="C9" s="730" t="s">
        <v>1255</v>
      </c>
      <c r="D9" s="731"/>
      <c r="E9" s="726">
        <f t="shared" si="1"/>
        <v>0</v>
      </c>
      <c r="F9" s="731"/>
      <c r="G9" s="731"/>
      <c r="H9" s="731"/>
      <c r="I9" s="731"/>
      <c r="J9" s="731"/>
      <c r="K9" s="732"/>
    </row>
    <row r="10" spans="1:13" ht="25.35" customHeight="1">
      <c r="A10" s="728">
        <v>5006</v>
      </c>
      <c r="B10" s="729">
        <v>711200</v>
      </c>
      <c r="C10" s="730" t="s">
        <v>435</v>
      </c>
      <c r="D10" s="731"/>
      <c r="E10" s="726">
        <f t="shared" si="1"/>
        <v>0</v>
      </c>
      <c r="F10" s="731"/>
      <c r="G10" s="731"/>
      <c r="H10" s="731"/>
      <c r="I10" s="731"/>
      <c r="J10" s="731"/>
      <c r="K10" s="732"/>
    </row>
    <row r="11" spans="1:13" ht="25.35" customHeight="1">
      <c r="A11" s="728">
        <v>5007</v>
      </c>
      <c r="B11" s="729">
        <v>711300</v>
      </c>
      <c r="C11" s="730" t="s">
        <v>436</v>
      </c>
      <c r="D11" s="731"/>
      <c r="E11" s="726">
        <f t="shared" si="1"/>
        <v>0</v>
      </c>
      <c r="F11" s="731"/>
      <c r="G11" s="731"/>
      <c r="H11" s="731"/>
      <c r="I11" s="731"/>
      <c r="J11" s="731"/>
      <c r="K11" s="732"/>
    </row>
    <row r="12" spans="1:13" ht="25.35" customHeight="1">
      <c r="A12" s="723">
        <v>5008</v>
      </c>
      <c r="B12" s="724">
        <v>712000</v>
      </c>
      <c r="C12" s="725" t="s">
        <v>1256</v>
      </c>
      <c r="D12" s="726">
        <f t="shared" ref="D12:K12" si="5">SUM(D13)</f>
        <v>0</v>
      </c>
      <c r="E12" s="726">
        <f t="shared" si="1"/>
        <v>0</v>
      </c>
      <c r="F12" s="726">
        <f t="shared" si="5"/>
        <v>0</v>
      </c>
      <c r="G12" s="726">
        <f t="shared" si="5"/>
        <v>0</v>
      </c>
      <c r="H12" s="726">
        <f t="shared" si="5"/>
        <v>0</v>
      </c>
      <c r="I12" s="726">
        <f t="shared" si="5"/>
        <v>0</v>
      </c>
      <c r="J12" s="726">
        <f t="shared" si="5"/>
        <v>0</v>
      </c>
      <c r="K12" s="727">
        <f t="shared" si="5"/>
        <v>0</v>
      </c>
    </row>
    <row r="13" spans="1:13" ht="25.35" customHeight="1">
      <c r="A13" s="728">
        <v>5009</v>
      </c>
      <c r="B13" s="729">
        <v>712100</v>
      </c>
      <c r="C13" s="730" t="s">
        <v>438</v>
      </c>
      <c r="D13" s="731"/>
      <c r="E13" s="726">
        <f t="shared" si="1"/>
        <v>0</v>
      </c>
      <c r="F13" s="731"/>
      <c r="G13" s="731"/>
      <c r="H13" s="731"/>
      <c r="I13" s="731"/>
      <c r="J13" s="731"/>
      <c r="K13" s="732"/>
    </row>
    <row r="14" spans="1:13" ht="25.35" customHeight="1">
      <c r="A14" s="723">
        <v>5010</v>
      </c>
      <c r="B14" s="724">
        <v>713000</v>
      </c>
      <c r="C14" s="725" t="s">
        <v>1257</v>
      </c>
      <c r="D14" s="726">
        <f t="shared" ref="D14:K14" si="6">SUM(D15:D20)</f>
        <v>0</v>
      </c>
      <c r="E14" s="726">
        <f t="shared" si="1"/>
        <v>0</v>
      </c>
      <c r="F14" s="726">
        <f t="shared" si="6"/>
        <v>0</v>
      </c>
      <c r="G14" s="726">
        <f t="shared" si="6"/>
        <v>0</v>
      </c>
      <c r="H14" s="726">
        <f t="shared" si="6"/>
        <v>0</v>
      </c>
      <c r="I14" s="726">
        <f t="shared" si="6"/>
        <v>0</v>
      </c>
      <c r="J14" s="726">
        <f t="shared" si="6"/>
        <v>0</v>
      </c>
      <c r="K14" s="727">
        <f t="shared" si="6"/>
        <v>0</v>
      </c>
    </row>
    <row r="15" spans="1:13" ht="25.35" customHeight="1">
      <c r="A15" s="728">
        <v>5011</v>
      </c>
      <c r="B15" s="729">
        <v>713100</v>
      </c>
      <c r="C15" s="730" t="s">
        <v>440</v>
      </c>
      <c r="D15" s="731"/>
      <c r="E15" s="726">
        <f t="shared" si="1"/>
        <v>0</v>
      </c>
      <c r="F15" s="731"/>
      <c r="G15" s="731"/>
      <c r="H15" s="731"/>
      <c r="I15" s="731"/>
      <c r="J15" s="731"/>
      <c r="K15" s="732"/>
    </row>
    <row r="16" spans="1:13" ht="25.35" customHeight="1">
      <c r="A16" s="728">
        <v>5012</v>
      </c>
      <c r="B16" s="729">
        <v>713200</v>
      </c>
      <c r="C16" s="730" t="s">
        <v>441</v>
      </c>
      <c r="D16" s="731"/>
      <c r="E16" s="726">
        <f t="shared" si="1"/>
        <v>0</v>
      </c>
      <c r="F16" s="731"/>
      <c r="G16" s="731"/>
      <c r="H16" s="731"/>
      <c r="I16" s="731"/>
      <c r="J16" s="731"/>
      <c r="K16" s="732"/>
    </row>
    <row r="17" spans="1:11" ht="25.35" customHeight="1">
      <c r="A17" s="728">
        <v>5013</v>
      </c>
      <c r="B17" s="729">
        <v>713300</v>
      </c>
      <c r="C17" s="730" t="s">
        <v>442</v>
      </c>
      <c r="D17" s="731"/>
      <c r="E17" s="726">
        <f t="shared" si="1"/>
        <v>0</v>
      </c>
      <c r="F17" s="731"/>
      <c r="G17" s="731"/>
      <c r="H17" s="731"/>
      <c r="I17" s="731"/>
      <c r="J17" s="731"/>
      <c r="K17" s="732"/>
    </row>
    <row r="18" spans="1:11" ht="25.35" customHeight="1">
      <c r="A18" s="728">
        <v>5014</v>
      </c>
      <c r="B18" s="729">
        <v>713400</v>
      </c>
      <c r="C18" s="730" t="s">
        <v>443</v>
      </c>
      <c r="D18" s="731"/>
      <c r="E18" s="726">
        <f t="shared" si="1"/>
        <v>0</v>
      </c>
      <c r="F18" s="731"/>
      <c r="G18" s="731"/>
      <c r="H18" s="731"/>
      <c r="I18" s="731"/>
      <c r="J18" s="731"/>
      <c r="K18" s="732"/>
    </row>
    <row r="19" spans="1:11" ht="25.35" customHeight="1">
      <c r="A19" s="728">
        <v>5015</v>
      </c>
      <c r="B19" s="729">
        <v>713500</v>
      </c>
      <c r="C19" s="730" t="s">
        <v>444</v>
      </c>
      <c r="D19" s="731"/>
      <c r="E19" s="726">
        <f t="shared" si="1"/>
        <v>0</v>
      </c>
      <c r="F19" s="731"/>
      <c r="G19" s="731"/>
      <c r="H19" s="731"/>
      <c r="I19" s="731"/>
      <c r="J19" s="731"/>
      <c r="K19" s="732"/>
    </row>
    <row r="20" spans="1:11" ht="25.35" customHeight="1">
      <c r="A20" s="728">
        <v>5016</v>
      </c>
      <c r="B20" s="729">
        <v>713600</v>
      </c>
      <c r="C20" s="730" t="s">
        <v>445</v>
      </c>
      <c r="D20" s="731"/>
      <c r="E20" s="726">
        <f t="shared" si="1"/>
        <v>0</v>
      </c>
      <c r="F20" s="731"/>
      <c r="G20" s="731"/>
      <c r="H20" s="731"/>
      <c r="I20" s="731"/>
      <c r="J20" s="731"/>
      <c r="K20" s="732"/>
    </row>
    <row r="21" spans="1:11" ht="25.35" customHeight="1">
      <c r="A21" s="723">
        <v>5017</v>
      </c>
      <c r="B21" s="724">
        <v>714000</v>
      </c>
      <c r="C21" s="725" t="s">
        <v>1258</v>
      </c>
      <c r="D21" s="726">
        <f t="shared" ref="D21:K21" si="7">SUM(D22:D26)</f>
        <v>0</v>
      </c>
      <c r="E21" s="726">
        <f t="shared" si="1"/>
        <v>0</v>
      </c>
      <c r="F21" s="726">
        <f t="shared" si="7"/>
        <v>0</v>
      </c>
      <c r="G21" s="726">
        <f t="shared" si="7"/>
        <v>0</v>
      </c>
      <c r="H21" s="726">
        <f t="shared" si="7"/>
        <v>0</v>
      </c>
      <c r="I21" s="726">
        <f t="shared" si="7"/>
        <v>0</v>
      </c>
      <c r="J21" s="726">
        <f t="shared" si="7"/>
        <v>0</v>
      </c>
      <c r="K21" s="727">
        <f t="shared" si="7"/>
        <v>0</v>
      </c>
    </row>
    <row r="22" spans="1:11" ht="25.35" customHeight="1">
      <c r="A22" s="728">
        <v>5018</v>
      </c>
      <c r="B22" s="729">
        <v>714100</v>
      </c>
      <c r="C22" s="730" t="s">
        <v>447</v>
      </c>
      <c r="D22" s="731"/>
      <c r="E22" s="726">
        <f t="shared" si="1"/>
        <v>0</v>
      </c>
      <c r="F22" s="731"/>
      <c r="G22" s="731"/>
      <c r="H22" s="731"/>
      <c r="I22" s="731"/>
      <c r="J22" s="731"/>
      <c r="K22" s="732"/>
    </row>
    <row r="23" spans="1:11" ht="25.35" customHeight="1">
      <c r="A23" s="728">
        <v>5019</v>
      </c>
      <c r="B23" s="729">
        <v>714300</v>
      </c>
      <c r="C23" s="730" t="s">
        <v>448</v>
      </c>
      <c r="D23" s="731"/>
      <c r="E23" s="726">
        <f t="shared" si="1"/>
        <v>0</v>
      </c>
      <c r="F23" s="731"/>
      <c r="G23" s="731"/>
      <c r="H23" s="731"/>
      <c r="I23" s="731"/>
      <c r="J23" s="731"/>
      <c r="K23" s="732"/>
    </row>
    <row r="24" spans="1:11" ht="25.35" customHeight="1">
      <c r="A24" s="728">
        <v>5020</v>
      </c>
      <c r="B24" s="729">
        <v>714400</v>
      </c>
      <c r="C24" s="730" t="s">
        <v>449</v>
      </c>
      <c r="D24" s="731"/>
      <c r="E24" s="726">
        <f t="shared" si="1"/>
        <v>0</v>
      </c>
      <c r="F24" s="731"/>
      <c r="G24" s="731"/>
      <c r="H24" s="731"/>
      <c r="I24" s="731"/>
      <c r="J24" s="731"/>
      <c r="K24" s="732"/>
    </row>
    <row r="25" spans="1:11" ht="25.35" customHeight="1">
      <c r="A25" s="728">
        <v>5021</v>
      </c>
      <c r="B25" s="729">
        <v>714500</v>
      </c>
      <c r="C25" s="730" t="s">
        <v>450</v>
      </c>
      <c r="D25" s="731"/>
      <c r="E25" s="726">
        <f t="shared" si="1"/>
        <v>0</v>
      </c>
      <c r="F25" s="731"/>
      <c r="G25" s="731"/>
      <c r="H25" s="731"/>
      <c r="I25" s="731"/>
      <c r="J25" s="731"/>
      <c r="K25" s="732"/>
    </row>
    <row r="26" spans="1:11" ht="25.35" customHeight="1">
      <c r="A26" s="728">
        <v>5022</v>
      </c>
      <c r="B26" s="729">
        <v>714600</v>
      </c>
      <c r="C26" s="730" t="s">
        <v>451</v>
      </c>
      <c r="D26" s="731"/>
      <c r="E26" s="726">
        <f t="shared" si="1"/>
        <v>0</v>
      </c>
      <c r="F26" s="731"/>
      <c r="G26" s="731"/>
      <c r="H26" s="731"/>
      <c r="I26" s="731"/>
      <c r="J26" s="731"/>
      <c r="K26" s="732"/>
    </row>
    <row r="27" spans="1:11" ht="25.35" customHeight="1">
      <c r="A27" s="723">
        <v>5023</v>
      </c>
      <c r="B27" s="724">
        <v>715000</v>
      </c>
      <c r="C27" s="725" t="s">
        <v>1259</v>
      </c>
      <c r="D27" s="726">
        <f t="shared" ref="D27:K27" si="8">SUM(D28:D33)</f>
        <v>0</v>
      </c>
      <c r="E27" s="726">
        <f t="shared" si="1"/>
        <v>0</v>
      </c>
      <c r="F27" s="726">
        <f t="shared" si="8"/>
        <v>0</v>
      </c>
      <c r="G27" s="726">
        <f t="shared" si="8"/>
        <v>0</v>
      </c>
      <c r="H27" s="726">
        <f t="shared" si="8"/>
        <v>0</v>
      </c>
      <c r="I27" s="726">
        <f t="shared" si="8"/>
        <v>0</v>
      </c>
      <c r="J27" s="726">
        <f t="shared" si="8"/>
        <v>0</v>
      </c>
      <c r="K27" s="727">
        <f t="shared" si="8"/>
        <v>0</v>
      </c>
    </row>
    <row r="28" spans="1:11" ht="25.35" customHeight="1">
      <c r="A28" s="728">
        <v>5024</v>
      </c>
      <c r="B28" s="729">
        <v>715100</v>
      </c>
      <c r="C28" s="730" t="s">
        <v>453</v>
      </c>
      <c r="D28" s="731"/>
      <c r="E28" s="726">
        <f t="shared" si="1"/>
        <v>0</v>
      </c>
      <c r="F28" s="731"/>
      <c r="G28" s="731"/>
      <c r="H28" s="731"/>
      <c r="I28" s="731"/>
      <c r="J28" s="731"/>
      <c r="K28" s="732"/>
    </row>
    <row r="29" spans="1:11" ht="25.35" customHeight="1">
      <c r="A29" s="728">
        <v>5025</v>
      </c>
      <c r="B29" s="729">
        <v>715200</v>
      </c>
      <c r="C29" s="730" t="s">
        <v>454</v>
      </c>
      <c r="D29" s="731"/>
      <c r="E29" s="726">
        <f t="shared" si="1"/>
        <v>0</v>
      </c>
      <c r="F29" s="731"/>
      <c r="G29" s="731"/>
      <c r="H29" s="731"/>
      <c r="I29" s="731"/>
      <c r="J29" s="731"/>
      <c r="K29" s="732"/>
    </row>
    <row r="30" spans="1:11" ht="25.35" customHeight="1">
      <c r="A30" s="728">
        <v>5026</v>
      </c>
      <c r="B30" s="729">
        <v>715300</v>
      </c>
      <c r="C30" s="730" t="s">
        <v>455</v>
      </c>
      <c r="D30" s="731"/>
      <c r="E30" s="726">
        <f t="shared" si="1"/>
        <v>0</v>
      </c>
      <c r="F30" s="731"/>
      <c r="G30" s="731"/>
      <c r="H30" s="731"/>
      <c r="I30" s="731"/>
      <c r="J30" s="731"/>
      <c r="K30" s="732"/>
    </row>
    <row r="31" spans="1:11" ht="25.35" customHeight="1">
      <c r="A31" s="728">
        <v>5027</v>
      </c>
      <c r="B31" s="729">
        <v>715400</v>
      </c>
      <c r="C31" s="730" t="s">
        <v>456</v>
      </c>
      <c r="D31" s="731"/>
      <c r="E31" s="726">
        <f t="shared" si="1"/>
        <v>0</v>
      </c>
      <c r="F31" s="731"/>
      <c r="G31" s="731"/>
      <c r="H31" s="731"/>
      <c r="I31" s="731"/>
      <c r="J31" s="731"/>
      <c r="K31" s="732"/>
    </row>
    <row r="32" spans="1:11" ht="25.35" customHeight="1">
      <c r="A32" s="728">
        <v>5028</v>
      </c>
      <c r="B32" s="729">
        <v>715500</v>
      </c>
      <c r="C32" s="730" t="s">
        <v>457</v>
      </c>
      <c r="D32" s="731"/>
      <c r="E32" s="726">
        <f t="shared" si="1"/>
        <v>0</v>
      </c>
      <c r="F32" s="731"/>
      <c r="G32" s="731"/>
      <c r="H32" s="731"/>
      <c r="I32" s="731"/>
      <c r="J32" s="731"/>
      <c r="K32" s="732"/>
    </row>
    <row r="33" spans="1:11" ht="25.35" customHeight="1">
      <c r="A33" s="728">
        <v>5029</v>
      </c>
      <c r="B33" s="729">
        <v>715600</v>
      </c>
      <c r="C33" s="730" t="s">
        <v>458</v>
      </c>
      <c r="D33" s="731"/>
      <c r="E33" s="726">
        <f t="shared" si="1"/>
        <v>0</v>
      </c>
      <c r="F33" s="731"/>
      <c r="G33" s="731"/>
      <c r="H33" s="731"/>
      <c r="I33" s="731"/>
      <c r="J33" s="731"/>
      <c r="K33" s="732"/>
    </row>
    <row r="34" spans="1:11" ht="25.35" customHeight="1">
      <c r="A34" s="723">
        <v>5030</v>
      </c>
      <c r="B34" s="724">
        <v>716000</v>
      </c>
      <c r="C34" s="725" t="s">
        <v>1260</v>
      </c>
      <c r="D34" s="726">
        <f t="shared" ref="D34:K34" si="9">SUM(D35:D36)</f>
        <v>0</v>
      </c>
      <c r="E34" s="726">
        <f t="shared" si="1"/>
        <v>0</v>
      </c>
      <c r="F34" s="726">
        <f t="shared" si="9"/>
        <v>0</v>
      </c>
      <c r="G34" s="726">
        <f t="shared" si="9"/>
        <v>0</v>
      </c>
      <c r="H34" s="726">
        <f t="shared" si="9"/>
        <v>0</v>
      </c>
      <c r="I34" s="726">
        <f t="shared" si="9"/>
        <v>0</v>
      </c>
      <c r="J34" s="726">
        <f t="shared" si="9"/>
        <v>0</v>
      </c>
      <c r="K34" s="727">
        <f t="shared" si="9"/>
        <v>0</v>
      </c>
    </row>
    <row r="35" spans="1:11" ht="25.35" customHeight="1">
      <c r="A35" s="728">
        <v>5031</v>
      </c>
      <c r="B35" s="729">
        <v>716100</v>
      </c>
      <c r="C35" s="730" t="s">
        <v>460</v>
      </c>
      <c r="D35" s="731"/>
      <c r="E35" s="726">
        <f t="shared" si="1"/>
        <v>0</v>
      </c>
      <c r="F35" s="731"/>
      <c r="G35" s="731"/>
      <c r="H35" s="731"/>
      <c r="I35" s="731"/>
      <c r="J35" s="731"/>
      <c r="K35" s="732"/>
    </row>
    <row r="36" spans="1:11" ht="25.35" customHeight="1">
      <c r="A36" s="728">
        <v>5032</v>
      </c>
      <c r="B36" s="729">
        <v>716200</v>
      </c>
      <c r="C36" s="730" t="s">
        <v>461</v>
      </c>
      <c r="D36" s="731"/>
      <c r="E36" s="726">
        <f t="shared" si="1"/>
        <v>0</v>
      </c>
      <c r="F36" s="731"/>
      <c r="G36" s="731"/>
      <c r="H36" s="731"/>
      <c r="I36" s="731"/>
      <c r="J36" s="731"/>
      <c r="K36" s="732"/>
    </row>
    <row r="37" spans="1:11" ht="25.35" customHeight="1">
      <c r="A37" s="723">
        <v>5033</v>
      </c>
      <c r="B37" s="724">
        <v>717000</v>
      </c>
      <c r="C37" s="725" t="s">
        <v>1261</v>
      </c>
      <c r="D37" s="726">
        <f t="shared" ref="D37:K37" si="10">SUM(D38:D43)</f>
        <v>0</v>
      </c>
      <c r="E37" s="726">
        <f t="shared" si="1"/>
        <v>0</v>
      </c>
      <c r="F37" s="726">
        <f t="shared" si="10"/>
        <v>0</v>
      </c>
      <c r="G37" s="726">
        <f t="shared" si="10"/>
        <v>0</v>
      </c>
      <c r="H37" s="726">
        <f t="shared" si="10"/>
        <v>0</v>
      </c>
      <c r="I37" s="726">
        <f t="shared" si="10"/>
        <v>0</v>
      </c>
      <c r="J37" s="726">
        <f t="shared" si="10"/>
        <v>0</v>
      </c>
      <c r="K37" s="727">
        <f t="shared" si="10"/>
        <v>0</v>
      </c>
    </row>
    <row r="38" spans="1:11" ht="25.35" customHeight="1">
      <c r="A38" s="728">
        <v>5034</v>
      </c>
      <c r="B38" s="729">
        <v>717100</v>
      </c>
      <c r="C38" s="730" t="s">
        <v>463</v>
      </c>
      <c r="D38" s="731"/>
      <c r="E38" s="726">
        <f t="shared" si="1"/>
        <v>0</v>
      </c>
      <c r="F38" s="731"/>
      <c r="G38" s="731"/>
      <c r="H38" s="731"/>
      <c r="I38" s="731"/>
      <c r="J38" s="731"/>
      <c r="K38" s="732"/>
    </row>
    <row r="39" spans="1:11" ht="25.35" customHeight="1">
      <c r="A39" s="728">
        <v>5035</v>
      </c>
      <c r="B39" s="729">
        <v>717200</v>
      </c>
      <c r="C39" s="730" t="s">
        <v>464</v>
      </c>
      <c r="D39" s="731"/>
      <c r="E39" s="726">
        <f t="shared" si="1"/>
        <v>0</v>
      </c>
      <c r="F39" s="731"/>
      <c r="G39" s="731"/>
      <c r="H39" s="731"/>
      <c r="I39" s="731"/>
      <c r="J39" s="731"/>
      <c r="K39" s="732"/>
    </row>
    <row r="40" spans="1:11" ht="25.35" customHeight="1">
      <c r="A40" s="728">
        <v>5036</v>
      </c>
      <c r="B40" s="729">
        <v>717300</v>
      </c>
      <c r="C40" s="730" t="s">
        <v>465</v>
      </c>
      <c r="D40" s="731"/>
      <c r="E40" s="726">
        <f t="shared" si="1"/>
        <v>0</v>
      </c>
      <c r="F40" s="731"/>
      <c r="G40" s="731"/>
      <c r="H40" s="731"/>
      <c r="I40" s="731"/>
      <c r="J40" s="731"/>
      <c r="K40" s="732"/>
    </row>
    <row r="41" spans="1:11" ht="25.35" customHeight="1">
      <c r="A41" s="728">
        <v>5037</v>
      </c>
      <c r="B41" s="729">
        <v>717400</v>
      </c>
      <c r="C41" s="730" t="s">
        <v>466</v>
      </c>
      <c r="D41" s="731"/>
      <c r="E41" s="726">
        <f t="shared" si="1"/>
        <v>0</v>
      </c>
      <c r="F41" s="731"/>
      <c r="G41" s="731"/>
      <c r="H41" s="731"/>
      <c r="I41" s="731"/>
      <c r="J41" s="731"/>
      <c r="K41" s="732"/>
    </row>
    <row r="42" spans="1:11" ht="25.35" customHeight="1">
      <c r="A42" s="728">
        <v>5038</v>
      </c>
      <c r="B42" s="729">
        <v>717500</v>
      </c>
      <c r="C42" s="730" t="s">
        <v>467</v>
      </c>
      <c r="D42" s="731"/>
      <c r="E42" s="726">
        <f t="shared" si="1"/>
        <v>0</v>
      </c>
      <c r="F42" s="731"/>
      <c r="G42" s="731"/>
      <c r="H42" s="731"/>
      <c r="I42" s="731"/>
      <c r="J42" s="731"/>
      <c r="K42" s="732"/>
    </row>
    <row r="43" spans="1:11" ht="25.35" customHeight="1">
      <c r="A43" s="728">
        <v>5039</v>
      </c>
      <c r="B43" s="729">
        <v>717600</v>
      </c>
      <c r="C43" s="730" t="s">
        <v>468</v>
      </c>
      <c r="D43" s="731"/>
      <c r="E43" s="726">
        <f t="shared" si="1"/>
        <v>0</v>
      </c>
      <c r="F43" s="731"/>
      <c r="G43" s="731"/>
      <c r="H43" s="731"/>
      <c r="I43" s="731"/>
      <c r="J43" s="731"/>
      <c r="K43" s="732"/>
    </row>
    <row r="44" spans="1:11" ht="35.1" customHeight="1">
      <c r="A44" s="723">
        <v>5040</v>
      </c>
      <c r="B44" s="724">
        <v>719000</v>
      </c>
      <c r="C44" s="725" t="s">
        <v>1262</v>
      </c>
      <c r="D44" s="726">
        <f t="shared" ref="D44:K44" si="11">SUM(D45:D50)</f>
        <v>0</v>
      </c>
      <c r="E44" s="726">
        <f t="shared" si="1"/>
        <v>0</v>
      </c>
      <c r="F44" s="726">
        <f t="shared" si="11"/>
        <v>0</v>
      </c>
      <c r="G44" s="726">
        <f t="shared" si="11"/>
        <v>0</v>
      </c>
      <c r="H44" s="726">
        <f t="shared" si="11"/>
        <v>0</v>
      </c>
      <c r="I44" s="726">
        <f t="shared" si="11"/>
        <v>0</v>
      </c>
      <c r="J44" s="726">
        <f t="shared" si="11"/>
        <v>0</v>
      </c>
      <c r="K44" s="727">
        <f t="shared" si="11"/>
        <v>0</v>
      </c>
    </row>
    <row r="45" spans="1:11" ht="25.35" customHeight="1">
      <c r="A45" s="728">
        <v>5041</v>
      </c>
      <c r="B45" s="729">
        <v>719100</v>
      </c>
      <c r="C45" s="730" t="s">
        <v>470</v>
      </c>
      <c r="D45" s="731"/>
      <c r="E45" s="726">
        <f t="shared" si="1"/>
        <v>0</v>
      </c>
      <c r="F45" s="731"/>
      <c r="G45" s="731"/>
      <c r="H45" s="731"/>
      <c r="I45" s="731"/>
      <c r="J45" s="731"/>
      <c r="K45" s="732"/>
    </row>
    <row r="46" spans="1:11" ht="25.35" customHeight="1">
      <c r="A46" s="728">
        <v>5042</v>
      </c>
      <c r="B46" s="729">
        <v>719200</v>
      </c>
      <c r="C46" s="730" t="s">
        <v>471</v>
      </c>
      <c r="D46" s="731"/>
      <c r="E46" s="726">
        <f t="shared" si="1"/>
        <v>0</v>
      </c>
      <c r="F46" s="731"/>
      <c r="G46" s="731"/>
      <c r="H46" s="731"/>
      <c r="I46" s="731"/>
      <c r="J46" s="731"/>
      <c r="K46" s="732"/>
    </row>
    <row r="47" spans="1:11" ht="25.35" customHeight="1">
      <c r="A47" s="728">
        <v>5043</v>
      </c>
      <c r="B47" s="729">
        <v>719300</v>
      </c>
      <c r="C47" s="730" t="s">
        <v>472</v>
      </c>
      <c r="D47" s="731"/>
      <c r="E47" s="726">
        <f t="shared" si="1"/>
        <v>0</v>
      </c>
      <c r="F47" s="731"/>
      <c r="G47" s="731"/>
      <c r="H47" s="731"/>
      <c r="I47" s="731"/>
      <c r="J47" s="731"/>
      <c r="K47" s="732"/>
    </row>
    <row r="48" spans="1:11" ht="25.35" customHeight="1">
      <c r="A48" s="728">
        <v>5044</v>
      </c>
      <c r="B48" s="729">
        <v>719400</v>
      </c>
      <c r="C48" s="730" t="s">
        <v>473</v>
      </c>
      <c r="D48" s="731"/>
      <c r="E48" s="726">
        <f t="shared" si="1"/>
        <v>0</v>
      </c>
      <c r="F48" s="731"/>
      <c r="G48" s="731"/>
      <c r="H48" s="731"/>
      <c r="I48" s="731"/>
      <c r="J48" s="731"/>
      <c r="K48" s="732"/>
    </row>
    <row r="49" spans="1:11" ht="25.35" customHeight="1">
      <c r="A49" s="728">
        <v>5045</v>
      </c>
      <c r="B49" s="729">
        <v>719500</v>
      </c>
      <c r="C49" s="730" t="s">
        <v>474</v>
      </c>
      <c r="D49" s="731"/>
      <c r="E49" s="726">
        <f t="shared" si="1"/>
        <v>0</v>
      </c>
      <c r="F49" s="731"/>
      <c r="G49" s="731"/>
      <c r="H49" s="731"/>
      <c r="I49" s="731"/>
      <c r="J49" s="731"/>
      <c r="K49" s="732"/>
    </row>
    <row r="50" spans="1:11" ht="25.35" customHeight="1">
      <c r="A50" s="728">
        <v>5046</v>
      </c>
      <c r="B50" s="729">
        <v>719600</v>
      </c>
      <c r="C50" s="730" t="s">
        <v>475</v>
      </c>
      <c r="D50" s="731"/>
      <c r="E50" s="726">
        <f t="shared" si="1"/>
        <v>0</v>
      </c>
      <c r="F50" s="731"/>
      <c r="G50" s="731"/>
      <c r="H50" s="731"/>
      <c r="I50" s="731"/>
      <c r="J50" s="731"/>
      <c r="K50" s="732"/>
    </row>
    <row r="51" spans="1:11" ht="25.35" customHeight="1">
      <c r="A51" s="723">
        <v>5047</v>
      </c>
      <c r="B51" s="724">
        <v>720000</v>
      </c>
      <c r="C51" s="725" t="s">
        <v>1263</v>
      </c>
      <c r="D51" s="726">
        <f t="shared" ref="D51:K51" si="12">D52+D57</f>
        <v>0</v>
      </c>
      <c r="E51" s="726">
        <f t="shared" si="1"/>
        <v>0</v>
      </c>
      <c r="F51" s="726">
        <f t="shared" si="12"/>
        <v>0</v>
      </c>
      <c r="G51" s="726">
        <f t="shared" si="12"/>
        <v>0</v>
      </c>
      <c r="H51" s="726">
        <f t="shared" si="12"/>
        <v>0</v>
      </c>
      <c r="I51" s="726">
        <f t="shared" si="12"/>
        <v>0</v>
      </c>
      <c r="J51" s="726">
        <f t="shared" si="12"/>
        <v>0</v>
      </c>
      <c r="K51" s="727">
        <f t="shared" si="12"/>
        <v>0</v>
      </c>
    </row>
    <row r="52" spans="1:11" ht="25.35" customHeight="1">
      <c r="A52" s="723">
        <v>5048</v>
      </c>
      <c r="B52" s="724">
        <v>721000</v>
      </c>
      <c r="C52" s="725" t="s">
        <v>1264</v>
      </c>
      <c r="D52" s="726">
        <f t="shared" ref="D52:K52" si="13">SUM(D53:D56)</f>
        <v>0</v>
      </c>
      <c r="E52" s="726">
        <f t="shared" si="1"/>
        <v>0</v>
      </c>
      <c r="F52" s="726">
        <f t="shared" si="13"/>
        <v>0</v>
      </c>
      <c r="G52" s="726">
        <f t="shared" si="13"/>
        <v>0</v>
      </c>
      <c r="H52" s="726">
        <f t="shared" si="13"/>
        <v>0</v>
      </c>
      <c r="I52" s="726">
        <f t="shared" si="13"/>
        <v>0</v>
      </c>
      <c r="J52" s="726">
        <f t="shared" si="13"/>
        <v>0</v>
      </c>
      <c r="K52" s="727">
        <f t="shared" si="13"/>
        <v>0</v>
      </c>
    </row>
    <row r="53" spans="1:11" ht="25.35" customHeight="1">
      <c r="A53" s="728">
        <v>5049</v>
      </c>
      <c r="B53" s="729">
        <v>721100</v>
      </c>
      <c r="C53" s="730" t="s">
        <v>478</v>
      </c>
      <c r="D53" s="731"/>
      <c r="E53" s="726">
        <f t="shared" si="1"/>
        <v>0</v>
      </c>
      <c r="F53" s="731"/>
      <c r="G53" s="731"/>
      <c r="H53" s="731"/>
      <c r="I53" s="731"/>
      <c r="J53" s="731"/>
      <c r="K53" s="732"/>
    </row>
    <row r="54" spans="1:11" ht="25.35" customHeight="1">
      <c r="A54" s="728">
        <v>5050</v>
      </c>
      <c r="B54" s="729">
        <v>721200</v>
      </c>
      <c r="C54" s="730" t="s">
        <v>1148</v>
      </c>
      <c r="D54" s="731"/>
      <c r="E54" s="726">
        <f t="shared" si="1"/>
        <v>0</v>
      </c>
      <c r="F54" s="731"/>
      <c r="G54" s="731"/>
      <c r="H54" s="731"/>
      <c r="I54" s="731"/>
      <c r="J54" s="731"/>
      <c r="K54" s="732"/>
    </row>
    <row r="55" spans="1:11" ht="25.35" customHeight="1">
      <c r="A55" s="728">
        <v>5051</v>
      </c>
      <c r="B55" s="729">
        <v>721300</v>
      </c>
      <c r="C55" s="730" t="s">
        <v>480</v>
      </c>
      <c r="D55" s="731"/>
      <c r="E55" s="726">
        <f t="shared" si="1"/>
        <v>0</v>
      </c>
      <c r="F55" s="731"/>
      <c r="G55" s="731"/>
      <c r="H55" s="731"/>
      <c r="I55" s="731"/>
      <c r="J55" s="731"/>
      <c r="K55" s="732"/>
    </row>
    <row r="56" spans="1:11" ht="25.35" customHeight="1">
      <c r="A56" s="728">
        <v>5052</v>
      </c>
      <c r="B56" s="729">
        <v>721400</v>
      </c>
      <c r="C56" s="730" t="s">
        <v>481</v>
      </c>
      <c r="D56" s="731"/>
      <c r="E56" s="726">
        <f t="shared" si="1"/>
        <v>0</v>
      </c>
      <c r="F56" s="731"/>
      <c r="G56" s="731"/>
      <c r="H56" s="731"/>
      <c r="I56" s="731"/>
      <c r="J56" s="731"/>
      <c r="K56" s="732"/>
    </row>
    <row r="57" spans="1:11" ht="25.35" customHeight="1">
      <c r="A57" s="723">
        <v>5053</v>
      </c>
      <c r="B57" s="724">
        <v>722000</v>
      </c>
      <c r="C57" s="725" t="s">
        <v>1265</v>
      </c>
      <c r="D57" s="726">
        <f t="shared" ref="D57:K57" si="14">SUM(D58:D60)</f>
        <v>0</v>
      </c>
      <c r="E57" s="726">
        <f t="shared" si="1"/>
        <v>0</v>
      </c>
      <c r="F57" s="726">
        <f t="shared" si="14"/>
        <v>0</v>
      </c>
      <c r="G57" s="726">
        <f t="shared" si="14"/>
        <v>0</v>
      </c>
      <c r="H57" s="726">
        <f t="shared" si="14"/>
        <v>0</v>
      </c>
      <c r="I57" s="726">
        <f t="shared" si="14"/>
        <v>0</v>
      </c>
      <c r="J57" s="726">
        <f t="shared" si="14"/>
        <v>0</v>
      </c>
      <c r="K57" s="727">
        <f t="shared" si="14"/>
        <v>0</v>
      </c>
    </row>
    <row r="58" spans="1:11" ht="25.35" customHeight="1">
      <c r="A58" s="728">
        <v>5054</v>
      </c>
      <c r="B58" s="729">
        <v>722100</v>
      </c>
      <c r="C58" s="730" t="s">
        <v>483</v>
      </c>
      <c r="D58" s="731"/>
      <c r="E58" s="726">
        <f t="shared" si="1"/>
        <v>0</v>
      </c>
      <c r="F58" s="731"/>
      <c r="G58" s="731"/>
      <c r="H58" s="731"/>
      <c r="I58" s="731"/>
      <c r="J58" s="731"/>
      <c r="K58" s="732"/>
    </row>
    <row r="59" spans="1:11" ht="25.35" customHeight="1">
      <c r="A59" s="728">
        <v>5055</v>
      </c>
      <c r="B59" s="729">
        <v>722200</v>
      </c>
      <c r="C59" s="730" t="s">
        <v>1146</v>
      </c>
      <c r="D59" s="731"/>
      <c r="E59" s="726">
        <f t="shared" si="1"/>
        <v>0</v>
      </c>
      <c r="F59" s="731"/>
      <c r="G59" s="731"/>
      <c r="H59" s="731"/>
      <c r="I59" s="731"/>
      <c r="J59" s="731"/>
      <c r="K59" s="732"/>
    </row>
    <row r="60" spans="1:11" ht="25.35" customHeight="1">
      <c r="A60" s="728">
        <v>5056</v>
      </c>
      <c r="B60" s="729">
        <v>722300</v>
      </c>
      <c r="C60" s="730" t="s">
        <v>485</v>
      </c>
      <c r="D60" s="731"/>
      <c r="E60" s="726">
        <f t="shared" si="1"/>
        <v>0</v>
      </c>
      <c r="F60" s="731"/>
      <c r="G60" s="731"/>
      <c r="H60" s="731"/>
      <c r="I60" s="731"/>
      <c r="J60" s="731"/>
      <c r="K60" s="732"/>
    </row>
    <row r="61" spans="1:11" ht="25.35" customHeight="1">
      <c r="A61" s="723">
        <v>5057</v>
      </c>
      <c r="B61" s="724">
        <v>730000</v>
      </c>
      <c r="C61" s="725" t="s">
        <v>1266</v>
      </c>
      <c r="D61" s="726">
        <f>D62+D65+D70</f>
        <v>0</v>
      </c>
      <c r="E61" s="726">
        <f t="shared" si="1"/>
        <v>13866</v>
      </c>
      <c r="F61" s="726">
        <f t="shared" ref="F61:K61" si="15">F62+F65+F70</f>
        <v>0</v>
      </c>
      <c r="G61" s="726">
        <f t="shared" si="15"/>
        <v>0</v>
      </c>
      <c r="H61" s="726">
        <f t="shared" si="15"/>
        <v>13378</v>
      </c>
      <c r="I61" s="726">
        <f t="shared" si="15"/>
        <v>0</v>
      </c>
      <c r="J61" s="726">
        <f t="shared" si="15"/>
        <v>488</v>
      </c>
      <c r="K61" s="727">
        <f t="shared" si="15"/>
        <v>0</v>
      </c>
    </row>
    <row r="62" spans="1:11" ht="25.35" customHeight="1">
      <c r="A62" s="723">
        <v>5058</v>
      </c>
      <c r="B62" s="724">
        <v>731000</v>
      </c>
      <c r="C62" s="725" t="s">
        <v>1267</v>
      </c>
      <c r="D62" s="726">
        <f t="shared" ref="D62:K62" si="16">SUM(D63:D64)</f>
        <v>0</v>
      </c>
      <c r="E62" s="726">
        <f t="shared" si="1"/>
        <v>0</v>
      </c>
      <c r="F62" s="726">
        <f t="shared" si="16"/>
        <v>0</v>
      </c>
      <c r="G62" s="726">
        <f t="shared" si="16"/>
        <v>0</v>
      </c>
      <c r="H62" s="726">
        <f t="shared" si="16"/>
        <v>0</v>
      </c>
      <c r="I62" s="726">
        <f t="shared" si="16"/>
        <v>0</v>
      </c>
      <c r="J62" s="726">
        <f t="shared" si="16"/>
        <v>0</v>
      </c>
      <c r="K62" s="727">
        <f t="shared" si="16"/>
        <v>0</v>
      </c>
    </row>
    <row r="63" spans="1:11" ht="25.35" customHeight="1">
      <c r="A63" s="728">
        <v>5059</v>
      </c>
      <c r="B63" s="729">
        <v>731100</v>
      </c>
      <c r="C63" s="730" t="s">
        <v>488</v>
      </c>
      <c r="D63" s="731"/>
      <c r="E63" s="726">
        <f t="shared" si="1"/>
        <v>0</v>
      </c>
      <c r="F63" s="731"/>
      <c r="G63" s="731"/>
      <c r="H63" s="731"/>
      <c r="I63" s="731"/>
      <c r="J63" s="731"/>
      <c r="K63" s="732"/>
    </row>
    <row r="64" spans="1:11" ht="25.35" customHeight="1">
      <c r="A64" s="728">
        <v>5060</v>
      </c>
      <c r="B64" s="729">
        <v>731200</v>
      </c>
      <c r="C64" s="730" t="s">
        <v>489</v>
      </c>
      <c r="D64" s="731"/>
      <c r="E64" s="726">
        <f t="shared" si="1"/>
        <v>0</v>
      </c>
      <c r="F64" s="731"/>
      <c r="G64" s="731"/>
      <c r="H64" s="731"/>
      <c r="I64" s="731"/>
      <c r="J64" s="731"/>
      <c r="K64" s="732"/>
    </row>
    <row r="65" spans="1:11" ht="25.35" customHeight="1">
      <c r="A65" s="723">
        <v>5061</v>
      </c>
      <c r="B65" s="724">
        <v>732000</v>
      </c>
      <c r="C65" s="725" t="s">
        <v>1268</v>
      </c>
      <c r="D65" s="726">
        <f>SUM(D66:D69)</f>
        <v>0</v>
      </c>
      <c r="E65" s="726">
        <f t="shared" si="1"/>
        <v>488</v>
      </c>
      <c r="F65" s="726">
        <f t="shared" ref="F65:K65" si="17">SUM(F66:F69)</f>
        <v>0</v>
      </c>
      <c r="G65" s="726">
        <f t="shared" si="17"/>
        <v>0</v>
      </c>
      <c r="H65" s="726">
        <f t="shared" si="17"/>
        <v>0</v>
      </c>
      <c r="I65" s="726">
        <f t="shared" si="17"/>
        <v>0</v>
      </c>
      <c r="J65" s="726">
        <f t="shared" si="17"/>
        <v>488</v>
      </c>
      <c r="K65" s="727">
        <f t="shared" si="17"/>
        <v>0</v>
      </c>
    </row>
    <row r="66" spans="1:11" ht="25.35" customHeight="1">
      <c r="A66" s="728">
        <v>5062</v>
      </c>
      <c r="B66" s="729">
        <v>732100</v>
      </c>
      <c r="C66" s="730" t="s">
        <v>491</v>
      </c>
      <c r="D66" s="731"/>
      <c r="E66" s="726">
        <f t="shared" si="1"/>
        <v>488</v>
      </c>
      <c r="F66" s="731"/>
      <c r="G66" s="731"/>
      <c r="H66" s="731"/>
      <c r="I66" s="731"/>
      <c r="J66" s="731">
        <v>488</v>
      </c>
      <c r="K66" s="732"/>
    </row>
    <row r="67" spans="1:11" ht="25.35" customHeight="1">
      <c r="A67" s="728">
        <v>5063</v>
      </c>
      <c r="B67" s="729">
        <v>732200</v>
      </c>
      <c r="C67" s="730" t="s">
        <v>492</v>
      </c>
      <c r="D67" s="731"/>
      <c r="E67" s="726">
        <f>SUM(F67:K67)</f>
        <v>0</v>
      </c>
      <c r="F67" s="731"/>
      <c r="G67" s="731"/>
      <c r="H67" s="731"/>
      <c r="I67" s="731"/>
      <c r="J67" s="731"/>
      <c r="K67" s="732"/>
    </row>
    <row r="68" spans="1:11" ht="25.35" customHeight="1">
      <c r="A68" s="728">
        <v>5064</v>
      </c>
      <c r="B68" s="729">
        <v>732300</v>
      </c>
      <c r="C68" s="730" t="s">
        <v>493</v>
      </c>
      <c r="D68" s="731"/>
      <c r="E68" s="726">
        <f>SUM(F68:K68)</f>
        <v>0</v>
      </c>
      <c r="F68" s="731"/>
      <c r="G68" s="731"/>
      <c r="H68" s="731"/>
      <c r="I68" s="731"/>
      <c r="J68" s="731"/>
      <c r="K68" s="732"/>
    </row>
    <row r="69" spans="1:11" ht="25.35" customHeight="1">
      <c r="A69" s="728">
        <v>5065</v>
      </c>
      <c r="B69" s="733">
        <v>732400</v>
      </c>
      <c r="C69" s="734" t="s">
        <v>494</v>
      </c>
      <c r="D69" s="735"/>
      <c r="E69" s="726">
        <f>SUM(F69:K69)</f>
        <v>0</v>
      </c>
      <c r="F69" s="731"/>
      <c r="G69" s="731"/>
      <c r="H69" s="731"/>
      <c r="I69" s="731"/>
      <c r="J69" s="731"/>
      <c r="K69" s="732"/>
    </row>
    <row r="70" spans="1:11" ht="25.35" customHeight="1">
      <c r="A70" s="736">
        <v>5066</v>
      </c>
      <c r="B70" s="724">
        <v>733000</v>
      </c>
      <c r="C70" s="725" t="s">
        <v>1269</v>
      </c>
      <c r="D70" s="726">
        <f t="shared" ref="D70:K70" si="18">SUM(D71:D72)</f>
        <v>0</v>
      </c>
      <c r="E70" s="726">
        <f t="shared" si="1"/>
        <v>13378</v>
      </c>
      <c r="F70" s="726">
        <f t="shared" si="18"/>
        <v>0</v>
      </c>
      <c r="G70" s="726">
        <f t="shared" si="18"/>
        <v>0</v>
      </c>
      <c r="H70" s="726">
        <f t="shared" si="18"/>
        <v>13378</v>
      </c>
      <c r="I70" s="726">
        <f t="shared" si="18"/>
        <v>0</v>
      </c>
      <c r="J70" s="726">
        <f t="shared" si="18"/>
        <v>0</v>
      </c>
      <c r="K70" s="727">
        <f t="shared" si="18"/>
        <v>0</v>
      </c>
    </row>
    <row r="71" spans="1:11" ht="25.35" customHeight="1">
      <c r="A71" s="728">
        <v>5067</v>
      </c>
      <c r="B71" s="729">
        <v>733100</v>
      </c>
      <c r="C71" s="730" t="s">
        <v>496</v>
      </c>
      <c r="D71" s="731"/>
      <c r="E71" s="726">
        <f t="shared" si="1"/>
        <v>13378</v>
      </c>
      <c r="F71" s="731"/>
      <c r="G71" s="731"/>
      <c r="H71" s="731">
        <v>13378</v>
      </c>
      <c r="I71" s="731"/>
      <c r="J71" s="731"/>
      <c r="K71" s="732"/>
    </row>
    <row r="72" spans="1:11" ht="25.35" customHeight="1">
      <c r="A72" s="728">
        <v>5068</v>
      </c>
      <c r="B72" s="729">
        <v>733200</v>
      </c>
      <c r="C72" s="730" t="s">
        <v>497</v>
      </c>
      <c r="D72" s="731"/>
      <c r="E72" s="726">
        <f t="shared" ref="E72:E135" si="19">SUM(F72:K72)</f>
        <v>0</v>
      </c>
      <c r="F72" s="731"/>
      <c r="G72" s="731"/>
      <c r="H72" s="731"/>
      <c r="I72" s="731"/>
      <c r="J72" s="731"/>
      <c r="K72" s="732"/>
    </row>
    <row r="73" spans="1:11" ht="25.35" customHeight="1">
      <c r="A73" s="736">
        <v>5069</v>
      </c>
      <c r="B73" s="724">
        <v>740000</v>
      </c>
      <c r="C73" s="737" t="s">
        <v>1270</v>
      </c>
      <c r="D73" s="726">
        <f>D74+D81+D86+D93+D96</f>
        <v>0</v>
      </c>
      <c r="E73" s="726">
        <f t="shared" si="19"/>
        <v>5009</v>
      </c>
      <c r="F73" s="726">
        <f t="shared" ref="F73:K73" si="20">F74+F81+F86+F93+F96</f>
        <v>0</v>
      </c>
      <c r="G73" s="726">
        <f t="shared" si="20"/>
        <v>0</v>
      </c>
      <c r="H73" s="726">
        <f t="shared" si="20"/>
        <v>0</v>
      </c>
      <c r="I73" s="726">
        <f t="shared" si="20"/>
        <v>0</v>
      </c>
      <c r="J73" s="726">
        <f t="shared" si="20"/>
        <v>630</v>
      </c>
      <c r="K73" s="727">
        <f t="shared" si="20"/>
        <v>4379</v>
      </c>
    </row>
    <row r="74" spans="1:11" ht="25.35" customHeight="1">
      <c r="A74" s="736">
        <v>5070</v>
      </c>
      <c r="B74" s="724">
        <v>741000</v>
      </c>
      <c r="C74" s="737" t="s">
        <v>1271</v>
      </c>
      <c r="D74" s="726">
        <f>SUM(D75:D80)</f>
        <v>0</v>
      </c>
      <c r="E74" s="726">
        <f t="shared" si="19"/>
        <v>0</v>
      </c>
      <c r="F74" s="726">
        <f t="shared" ref="F74:K74" si="21">SUM(F75:F80)</f>
        <v>0</v>
      </c>
      <c r="G74" s="726">
        <f t="shared" si="21"/>
        <v>0</v>
      </c>
      <c r="H74" s="726">
        <f t="shared" si="21"/>
        <v>0</v>
      </c>
      <c r="I74" s="726">
        <f t="shared" si="21"/>
        <v>0</v>
      </c>
      <c r="J74" s="726">
        <f t="shared" si="21"/>
        <v>0</v>
      </c>
      <c r="K74" s="727">
        <f t="shared" si="21"/>
        <v>0</v>
      </c>
    </row>
    <row r="75" spans="1:11" ht="25.35" customHeight="1">
      <c r="A75" s="728">
        <v>5071</v>
      </c>
      <c r="B75" s="729">
        <v>741100</v>
      </c>
      <c r="C75" s="730" t="s">
        <v>500</v>
      </c>
      <c r="D75" s="731"/>
      <c r="E75" s="726">
        <f t="shared" si="19"/>
        <v>0</v>
      </c>
      <c r="F75" s="731"/>
      <c r="G75" s="731"/>
      <c r="H75" s="731"/>
      <c r="I75" s="731"/>
      <c r="J75" s="731"/>
      <c r="K75" s="732"/>
    </row>
    <row r="76" spans="1:11" ht="25.35" customHeight="1">
      <c r="A76" s="728">
        <v>5072</v>
      </c>
      <c r="B76" s="729">
        <v>741200</v>
      </c>
      <c r="C76" s="730" t="s">
        <v>501</v>
      </c>
      <c r="D76" s="731"/>
      <c r="E76" s="726">
        <f t="shared" si="19"/>
        <v>0</v>
      </c>
      <c r="F76" s="731"/>
      <c r="G76" s="731"/>
      <c r="H76" s="731"/>
      <c r="I76" s="731"/>
      <c r="J76" s="731"/>
      <c r="K76" s="732"/>
    </row>
    <row r="77" spans="1:11" ht="25.35" customHeight="1">
      <c r="A77" s="728">
        <v>5073</v>
      </c>
      <c r="B77" s="729">
        <v>741300</v>
      </c>
      <c r="C77" s="730" t="s">
        <v>502</v>
      </c>
      <c r="D77" s="731"/>
      <c r="E77" s="726">
        <f t="shared" si="19"/>
        <v>0</v>
      </c>
      <c r="F77" s="731"/>
      <c r="G77" s="731"/>
      <c r="H77" s="731"/>
      <c r="I77" s="731"/>
      <c r="J77" s="731"/>
      <c r="K77" s="732"/>
    </row>
    <row r="78" spans="1:11" ht="25.35" customHeight="1">
      <c r="A78" s="728">
        <v>5074</v>
      </c>
      <c r="B78" s="729">
        <v>741400</v>
      </c>
      <c r="C78" s="730" t="s">
        <v>503</v>
      </c>
      <c r="D78" s="731"/>
      <c r="E78" s="726">
        <f t="shared" si="19"/>
        <v>0</v>
      </c>
      <c r="F78" s="731"/>
      <c r="G78" s="731"/>
      <c r="H78" s="731"/>
      <c r="I78" s="731"/>
      <c r="J78" s="731"/>
      <c r="K78" s="732"/>
    </row>
    <row r="79" spans="1:11" ht="25.35" customHeight="1">
      <c r="A79" s="728">
        <v>5075</v>
      </c>
      <c r="B79" s="729">
        <v>741500</v>
      </c>
      <c r="C79" s="730" t="s">
        <v>504</v>
      </c>
      <c r="D79" s="731"/>
      <c r="E79" s="726">
        <f t="shared" si="19"/>
        <v>0</v>
      </c>
      <c r="F79" s="731"/>
      <c r="G79" s="731"/>
      <c r="H79" s="731"/>
      <c r="I79" s="731"/>
      <c r="J79" s="731"/>
      <c r="K79" s="732"/>
    </row>
    <row r="80" spans="1:11" ht="25.35" customHeight="1">
      <c r="A80" s="728">
        <v>5076</v>
      </c>
      <c r="B80" s="729">
        <v>741600</v>
      </c>
      <c r="C80" s="730" t="s">
        <v>505</v>
      </c>
      <c r="D80" s="731"/>
      <c r="E80" s="726">
        <f t="shared" si="19"/>
        <v>0</v>
      </c>
      <c r="F80" s="731"/>
      <c r="G80" s="731"/>
      <c r="H80" s="731"/>
      <c r="I80" s="731"/>
      <c r="J80" s="731"/>
      <c r="K80" s="732"/>
    </row>
    <row r="81" spans="1:11" ht="25.35" customHeight="1">
      <c r="A81" s="736">
        <v>5077</v>
      </c>
      <c r="B81" s="724">
        <v>742000</v>
      </c>
      <c r="C81" s="737" t="s">
        <v>1272</v>
      </c>
      <c r="D81" s="726">
        <f t="shared" ref="D81:K81" si="22">SUM(D82:D85)</f>
        <v>0</v>
      </c>
      <c r="E81" s="726">
        <f t="shared" si="19"/>
        <v>4379</v>
      </c>
      <c r="F81" s="726">
        <f t="shared" si="22"/>
        <v>0</v>
      </c>
      <c r="G81" s="726">
        <f t="shared" si="22"/>
        <v>0</v>
      </c>
      <c r="H81" s="726">
        <f t="shared" si="22"/>
        <v>0</v>
      </c>
      <c r="I81" s="726">
        <f t="shared" si="22"/>
        <v>0</v>
      </c>
      <c r="J81" s="726">
        <f t="shared" si="22"/>
        <v>0</v>
      </c>
      <c r="K81" s="727">
        <f t="shared" si="22"/>
        <v>4379</v>
      </c>
    </row>
    <row r="82" spans="1:11" ht="25.35" customHeight="1">
      <c r="A82" s="728">
        <v>5078</v>
      </c>
      <c r="B82" s="729">
        <v>742100</v>
      </c>
      <c r="C82" s="730" t="s">
        <v>507</v>
      </c>
      <c r="D82" s="731"/>
      <c r="E82" s="726">
        <f t="shared" si="19"/>
        <v>0</v>
      </c>
      <c r="F82" s="731"/>
      <c r="G82" s="731"/>
      <c r="H82" s="731"/>
      <c r="I82" s="731"/>
      <c r="J82" s="731"/>
      <c r="K82" s="732"/>
    </row>
    <row r="83" spans="1:11" ht="25.35" customHeight="1">
      <c r="A83" s="728">
        <v>5079</v>
      </c>
      <c r="B83" s="729">
        <v>742200</v>
      </c>
      <c r="C83" s="730" t="s">
        <v>508</v>
      </c>
      <c r="D83" s="731"/>
      <c r="E83" s="726">
        <f t="shared" si="19"/>
        <v>0</v>
      </c>
      <c r="F83" s="731"/>
      <c r="G83" s="731"/>
      <c r="H83" s="731"/>
      <c r="I83" s="731"/>
      <c r="J83" s="731"/>
      <c r="K83" s="732"/>
    </row>
    <row r="84" spans="1:11" ht="25.35" customHeight="1">
      <c r="A84" s="728">
        <v>5080</v>
      </c>
      <c r="B84" s="729">
        <v>742300</v>
      </c>
      <c r="C84" s="730" t="s">
        <v>509</v>
      </c>
      <c r="D84" s="731"/>
      <c r="E84" s="726">
        <f t="shared" si="19"/>
        <v>4379</v>
      </c>
      <c r="F84" s="731"/>
      <c r="G84" s="731"/>
      <c r="H84" s="731"/>
      <c r="I84" s="731"/>
      <c r="J84" s="731"/>
      <c r="K84" s="732">
        <v>4379</v>
      </c>
    </row>
    <row r="85" spans="1:11" ht="25.35" customHeight="1">
      <c r="A85" s="728">
        <v>5081</v>
      </c>
      <c r="B85" s="729">
        <v>742400</v>
      </c>
      <c r="C85" s="730" t="s">
        <v>510</v>
      </c>
      <c r="D85" s="731"/>
      <c r="E85" s="726">
        <f t="shared" si="19"/>
        <v>0</v>
      </c>
      <c r="F85" s="731"/>
      <c r="G85" s="731"/>
      <c r="H85" s="731"/>
      <c r="I85" s="731"/>
      <c r="J85" s="731"/>
      <c r="K85" s="732"/>
    </row>
    <row r="86" spans="1:11" ht="25.35" customHeight="1">
      <c r="A86" s="736">
        <v>5082</v>
      </c>
      <c r="B86" s="724">
        <v>743000</v>
      </c>
      <c r="C86" s="737" t="s">
        <v>1273</v>
      </c>
      <c r="D86" s="726">
        <f t="shared" ref="D86:K86" si="23">SUM(D87:D92)</f>
        <v>0</v>
      </c>
      <c r="E86" s="726">
        <f t="shared" si="19"/>
        <v>0</v>
      </c>
      <c r="F86" s="726">
        <f t="shared" si="23"/>
        <v>0</v>
      </c>
      <c r="G86" s="726">
        <f t="shared" si="23"/>
        <v>0</v>
      </c>
      <c r="H86" s="726">
        <f t="shared" si="23"/>
        <v>0</v>
      </c>
      <c r="I86" s="726">
        <f t="shared" si="23"/>
        <v>0</v>
      </c>
      <c r="J86" s="726">
        <f t="shared" si="23"/>
        <v>0</v>
      </c>
      <c r="K86" s="727">
        <f t="shared" si="23"/>
        <v>0</v>
      </c>
    </row>
    <row r="87" spans="1:11" ht="25.35" customHeight="1">
      <c r="A87" s="728">
        <v>5083</v>
      </c>
      <c r="B87" s="729">
        <v>743100</v>
      </c>
      <c r="C87" s="730" t="s">
        <v>1274</v>
      </c>
      <c r="D87" s="731"/>
      <c r="E87" s="726">
        <f t="shared" si="19"/>
        <v>0</v>
      </c>
      <c r="F87" s="731"/>
      <c r="G87" s="731"/>
      <c r="H87" s="731"/>
      <c r="I87" s="731"/>
      <c r="J87" s="731"/>
      <c r="K87" s="732"/>
    </row>
    <row r="88" spans="1:11" ht="25.35" customHeight="1">
      <c r="A88" s="728">
        <v>5084</v>
      </c>
      <c r="B88" s="729">
        <v>743200</v>
      </c>
      <c r="C88" s="730" t="s">
        <v>513</v>
      </c>
      <c r="D88" s="731"/>
      <c r="E88" s="726">
        <f t="shared" si="19"/>
        <v>0</v>
      </c>
      <c r="F88" s="731"/>
      <c r="G88" s="731"/>
      <c r="H88" s="731"/>
      <c r="I88" s="731"/>
      <c r="J88" s="731"/>
      <c r="K88" s="732"/>
    </row>
    <row r="89" spans="1:11" ht="25.35" customHeight="1">
      <c r="A89" s="728">
        <v>5085</v>
      </c>
      <c r="B89" s="729">
        <v>743300</v>
      </c>
      <c r="C89" s="730" t="s">
        <v>514</v>
      </c>
      <c r="D89" s="731"/>
      <c r="E89" s="726">
        <f t="shared" si="19"/>
        <v>0</v>
      </c>
      <c r="F89" s="731"/>
      <c r="G89" s="731"/>
      <c r="H89" s="731"/>
      <c r="I89" s="731"/>
      <c r="J89" s="731"/>
      <c r="K89" s="732"/>
    </row>
    <row r="90" spans="1:11" ht="25.35" customHeight="1">
      <c r="A90" s="728">
        <v>5086</v>
      </c>
      <c r="B90" s="729">
        <v>743400</v>
      </c>
      <c r="C90" s="730" t="s">
        <v>515</v>
      </c>
      <c r="D90" s="731"/>
      <c r="E90" s="726">
        <f t="shared" si="19"/>
        <v>0</v>
      </c>
      <c r="F90" s="731"/>
      <c r="G90" s="731"/>
      <c r="H90" s="731"/>
      <c r="I90" s="731"/>
      <c r="J90" s="731"/>
      <c r="K90" s="732"/>
    </row>
    <row r="91" spans="1:11" ht="25.35" customHeight="1">
      <c r="A91" s="728">
        <v>5087</v>
      </c>
      <c r="B91" s="729">
        <v>743500</v>
      </c>
      <c r="C91" s="730" t="s">
        <v>516</v>
      </c>
      <c r="D91" s="731"/>
      <c r="E91" s="726">
        <f t="shared" si="19"/>
        <v>0</v>
      </c>
      <c r="F91" s="731"/>
      <c r="G91" s="731"/>
      <c r="H91" s="731"/>
      <c r="I91" s="731"/>
      <c r="J91" s="731"/>
      <c r="K91" s="732"/>
    </row>
    <row r="92" spans="1:11" ht="25.35" customHeight="1">
      <c r="A92" s="728">
        <v>5088</v>
      </c>
      <c r="B92" s="729">
        <v>743900</v>
      </c>
      <c r="C92" s="730" t="s">
        <v>517</v>
      </c>
      <c r="D92" s="731"/>
      <c r="E92" s="726">
        <f t="shared" si="19"/>
        <v>0</v>
      </c>
      <c r="F92" s="731"/>
      <c r="G92" s="731"/>
      <c r="H92" s="731"/>
      <c r="I92" s="731"/>
      <c r="J92" s="731"/>
      <c r="K92" s="732"/>
    </row>
    <row r="93" spans="1:11" ht="25.35" customHeight="1">
      <c r="A93" s="736">
        <v>5089</v>
      </c>
      <c r="B93" s="724">
        <v>744000</v>
      </c>
      <c r="C93" s="725" t="s">
        <v>1275</v>
      </c>
      <c r="D93" s="726">
        <f t="shared" ref="D93:K93" si="24">SUM(D94:D95)</f>
        <v>0</v>
      </c>
      <c r="E93" s="726">
        <f t="shared" si="19"/>
        <v>630</v>
      </c>
      <c r="F93" s="726">
        <f t="shared" si="24"/>
        <v>0</v>
      </c>
      <c r="G93" s="726">
        <f t="shared" si="24"/>
        <v>0</v>
      </c>
      <c r="H93" s="726">
        <f t="shared" si="24"/>
        <v>0</v>
      </c>
      <c r="I93" s="726">
        <f t="shared" si="24"/>
        <v>0</v>
      </c>
      <c r="J93" s="726">
        <f t="shared" si="24"/>
        <v>630</v>
      </c>
      <c r="K93" s="727">
        <f t="shared" si="24"/>
        <v>0</v>
      </c>
    </row>
    <row r="94" spans="1:11" ht="25.35" customHeight="1">
      <c r="A94" s="728">
        <v>5090</v>
      </c>
      <c r="B94" s="729">
        <v>744100</v>
      </c>
      <c r="C94" s="730" t="s">
        <v>519</v>
      </c>
      <c r="D94" s="731"/>
      <c r="E94" s="726">
        <f t="shared" si="19"/>
        <v>630</v>
      </c>
      <c r="F94" s="731"/>
      <c r="G94" s="731"/>
      <c r="H94" s="731"/>
      <c r="I94" s="731"/>
      <c r="J94" s="731">
        <v>630</v>
      </c>
      <c r="K94" s="732"/>
    </row>
    <row r="95" spans="1:11" ht="25.35" customHeight="1">
      <c r="A95" s="728">
        <v>5091</v>
      </c>
      <c r="B95" s="729">
        <v>744200</v>
      </c>
      <c r="C95" s="730" t="s">
        <v>520</v>
      </c>
      <c r="D95" s="731"/>
      <c r="E95" s="726">
        <f t="shared" si="19"/>
        <v>0</v>
      </c>
      <c r="F95" s="731"/>
      <c r="G95" s="731"/>
      <c r="H95" s="731"/>
      <c r="I95" s="731"/>
      <c r="J95" s="731"/>
      <c r="K95" s="732"/>
    </row>
    <row r="96" spans="1:11" ht="25.35" customHeight="1">
      <c r="A96" s="736">
        <v>5092</v>
      </c>
      <c r="B96" s="724">
        <v>745000</v>
      </c>
      <c r="C96" s="725" t="s">
        <v>1276</v>
      </c>
      <c r="D96" s="726">
        <f>D97</f>
        <v>0</v>
      </c>
      <c r="E96" s="726">
        <f t="shared" si="19"/>
        <v>0</v>
      </c>
      <c r="F96" s="726">
        <f t="shared" ref="F96:K96" si="25">F97</f>
        <v>0</v>
      </c>
      <c r="G96" s="726">
        <f t="shared" si="25"/>
        <v>0</v>
      </c>
      <c r="H96" s="726">
        <f t="shared" si="25"/>
        <v>0</v>
      </c>
      <c r="I96" s="726">
        <f t="shared" si="25"/>
        <v>0</v>
      </c>
      <c r="J96" s="726">
        <f t="shared" si="25"/>
        <v>0</v>
      </c>
      <c r="K96" s="727">
        <f t="shared" si="25"/>
        <v>0</v>
      </c>
    </row>
    <row r="97" spans="1:11" ht="25.35" customHeight="1">
      <c r="A97" s="728">
        <v>5093</v>
      </c>
      <c r="B97" s="729">
        <v>745100</v>
      </c>
      <c r="C97" s="730" t="s">
        <v>522</v>
      </c>
      <c r="D97" s="731"/>
      <c r="E97" s="726">
        <f t="shared" si="19"/>
        <v>0</v>
      </c>
      <c r="F97" s="731"/>
      <c r="G97" s="731"/>
      <c r="H97" s="731"/>
      <c r="I97" s="731"/>
      <c r="J97" s="731"/>
      <c r="K97" s="732"/>
    </row>
    <row r="98" spans="1:11" ht="25.35" customHeight="1">
      <c r="A98" s="736">
        <v>5094</v>
      </c>
      <c r="B98" s="724">
        <v>770000</v>
      </c>
      <c r="C98" s="738" t="s">
        <v>1277</v>
      </c>
      <c r="D98" s="726">
        <f t="shared" ref="D98:K98" si="26">D99+D101</f>
        <v>0</v>
      </c>
      <c r="E98" s="726">
        <f t="shared" si="19"/>
        <v>0</v>
      </c>
      <c r="F98" s="726">
        <f t="shared" si="26"/>
        <v>0</v>
      </c>
      <c r="G98" s="726">
        <f t="shared" si="26"/>
        <v>0</v>
      </c>
      <c r="H98" s="726">
        <f t="shared" si="26"/>
        <v>0</v>
      </c>
      <c r="I98" s="726">
        <f t="shared" si="26"/>
        <v>0</v>
      </c>
      <c r="J98" s="726">
        <f t="shared" si="26"/>
        <v>0</v>
      </c>
      <c r="K98" s="727">
        <f t="shared" si="26"/>
        <v>0</v>
      </c>
    </row>
    <row r="99" spans="1:11" ht="25.35" customHeight="1">
      <c r="A99" s="736">
        <v>5095</v>
      </c>
      <c r="B99" s="724">
        <v>771000</v>
      </c>
      <c r="C99" s="738" t="s">
        <v>1278</v>
      </c>
      <c r="D99" s="726">
        <f>D100</f>
        <v>0</v>
      </c>
      <c r="E99" s="726">
        <f t="shared" si="19"/>
        <v>0</v>
      </c>
      <c r="F99" s="726">
        <f t="shared" ref="F99:K99" si="27">F100</f>
        <v>0</v>
      </c>
      <c r="G99" s="726">
        <f t="shared" si="27"/>
        <v>0</v>
      </c>
      <c r="H99" s="726">
        <f t="shared" si="27"/>
        <v>0</v>
      </c>
      <c r="I99" s="726">
        <f t="shared" si="27"/>
        <v>0</v>
      </c>
      <c r="J99" s="726">
        <f t="shared" si="27"/>
        <v>0</v>
      </c>
      <c r="K99" s="727">
        <f t="shared" si="27"/>
        <v>0</v>
      </c>
    </row>
    <row r="100" spans="1:11" ht="25.35" customHeight="1">
      <c r="A100" s="728">
        <v>5096</v>
      </c>
      <c r="B100" s="729">
        <v>771100</v>
      </c>
      <c r="C100" s="730" t="s">
        <v>525</v>
      </c>
      <c r="D100" s="731"/>
      <c r="E100" s="726">
        <f t="shared" si="19"/>
        <v>0</v>
      </c>
      <c r="F100" s="731"/>
      <c r="G100" s="731"/>
      <c r="H100" s="731"/>
      <c r="I100" s="731"/>
      <c r="J100" s="731"/>
      <c r="K100" s="732"/>
    </row>
    <row r="101" spans="1:11" ht="25.35" customHeight="1">
      <c r="A101" s="736">
        <v>5097</v>
      </c>
      <c r="B101" s="724">
        <v>772000</v>
      </c>
      <c r="C101" s="725" t="s">
        <v>1279</v>
      </c>
      <c r="D101" s="726">
        <f>D102</f>
        <v>0</v>
      </c>
      <c r="E101" s="726">
        <f t="shared" si="19"/>
        <v>0</v>
      </c>
      <c r="F101" s="726">
        <f t="shared" ref="F101:K101" si="28">F102</f>
        <v>0</v>
      </c>
      <c r="G101" s="726">
        <f t="shared" si="28"/>
        <v>0</v>
      </c>
      <c r="H101" s="726">
        <f t="shared" si="28"/>
        <v>0</v>
      </c>
      <c r="I101" s="726">
        <f t="shared" si="28"/>
        <v>0</v>
      </c>
      <c r="J101" s="726">
        <f t="shared" si="28"/>
        <v>0</v>
      </c>
      <c r="K101" s="727">
        <f t="shared" si="28"/>
        <v>0</v>
      </c>
    </row>
    <row r="102" spans="1:11" ht="25.35" customHeight="1">
      <c r="A102" s="728">
        <v>5098</v>
      </c>
      <c r="B102" s="729">
        <v>772100</v>
      </c>
      <c r="C102" s="730" t="s">
        <v>527</v>
      </c>
      <c r="D102" s="731"/>
      <c r="E102" s="726">
        <f t="shared" si="19"/>
        <v>0</v>
      </c>
      <c r="F102" s="731"/>
      <c r="G102" s="731"/>
      <c r="H102" s="731"/>
      <c r="I102" s="731"/>
      <c r="J102" s="731"/>
      <c r="K102" s="732"/>
    </row>
    <row r="103" spans="1:11" ht="25.35" customHeight="1">
      <c r="A103" s="736">
        <v>5099</v>
      </c>
      <c r="B103" s="724">
        <v>780000</v>
      </c>
      <c r="C103" s="725" t="s">
        <v>1280</v>
      </c>
      <c r="D103" s="726">
        <f t="shared" ref="D103:K103" si="29">D104</f>
        <v>0</v>
      </c>
      <c r="E103" s="726">
        <f t="shared" si="19"/>
        <v>0</v>
      </c>
      <c r="F103" s="726">
        <f t="shared" si="29"/>
        <v>0</v>
      </c>
      <c r="G103" s="726">
        <f t="shared" si="29"/>
        <v>0</v>
      </c>
      <c r="H103" s="726">
        <f t="shared" si="29"/>
        <v>0</v>
      </c>
      <c r="I103" s="726">
        <f t="shared" si="29"/>
        <v>0</v>
      </c>
      <c r="J103" s="726">
        <f t="shared" si="29"/>
        <v>0</v>
      </c>
      <c r="K103" s="727">
        <f t="shared" si="29"/>
        <v>0</v>
      </c>
    </row>
    <row r="104" spans="1:11" ht="25.35" customHeight="1">
      <c r="A104" s="736">
        <v>5100</v>
      </c>
      <c r="B104" s="724">
        <v>781000</v>
      </c>
      <c r="C104" s="725" t="s">
        <v>1281</v>
      </c>
      <c r="D104" s="726">
        <f t="shared" ref="D104:K104" si="30">SUM(D105:D106)</f>
        <v>0</v>
      </c>
      <c r="E104" s="726">
        <f t="shared" si="19"/>
        <v>0</v>
      </c>
      <c r="F104" s="726">
        <f t="shared" si="30"/>
        <v>0</v>
      </c>
      <c r="G104" s="726">
        <f t="shared" si="30"/>
        <v>0</v>
      </c>
      <c r="H104" s="726">
        <f t="shared" si="30"/>
        <v>0</v>
      </c>
      <c r="I104" s="726">
        <f t="shared" si="30"/>
        <v>0</v>
      </c>
      <c r="J104" s="726">
        <f t="shared" si="30"/>
        <v>0</v>
      </c>
      <c r="K104" s="727">
        <f t="shared" si="30"/>
        <v>0</v>
      </c>
    </row>
    <row r="105" spans="1:11" ht="25.35" customHeight="1">
      <c r="A105" s="728">
        <v>5101</v>
      </c>
      <c r="B105" s="729">
        <v>781100</v>
      </c>
      <c r="C105" s="730" t="s">
        <v>530</v>
      </c>
      <c r="D105" s="731"/>
      <c r="E105" s="726">
        <f t="shared" si="19"/>
        <v>0</v>
      </c>
      <c r="F105" s="731"/>
      <c r="G105" s="731"/>
      <c r="H105" s="731"/>
      <c r="I105" s="731"/>
      <c r="J105" s="731"/>
      <c r="K105" s="732"/>
    </row>
    <row r="106" spans="1:11" ht="25.35" customHeight="1">
      <c r="A106" s="728">
        <v>5102</v>
      </c>
      <c r="B106" s="729">
        <v>781300</v>
      </c>
      <c r="C106" s="730" t="s">
        <v>531</v>
      </c>
      <c r="D106" s="731"/>
      <c r="E106" s="726">
        <f t="shared" si="19"/>
        <v>0</v>
      </c>
      <c r="F106" s="731"/>
      <c r="G106" s="731"/>
      <c r="H106" s="731"/>
      <c r="I106" s="731"/>
      <c r="J106" s="731"/>
      <c r="K106" s="732"/>
    </row>
    <row r="107" spans="1:11" ht="25.35" customHeight="1">
      <c r="A107" s="736">
        <v>5103</v>
      </c>
      <c r="B107" s="724">
        <v>790000</v>
      </c>
      <c r="C107" s="725" t="s">
        <v>1282</v>
      </c>
      <c r="D107" s="726">
        <f t="shared" ref="D107:K108" si="31">D108</f>
        <v>0</v>
      </c>
      <c r="E107" s="726">
        <f t="shared" si="19"/>
        <v>61891</v>
      </c>
      <c r="F107" s="726">
        <f t="shared" si="31"/>
        <v>61891</v>
      </c>
      <c r="G107" s="726">
        <f t="shared" si="31"/>
        <v>0</v>
      </c>
      <c r="H107" s="726">
        <f t="shared" si="31"/>
        <v>0</v>
      </c>
      <c r="I107" s="726">
        <f t="shared" si="31"/>
        <v>0</v>
      </c>
      <c r="J107" s="726">
        <f t="shared" si="31"/>
        <v>0</v>
      </c>
      <c r="K107" s="727">
        <f t="shared" si="31"/>
        <v>0</v>
      </c>
    </row>
    <row r="108" spans="1:11" ht="25.35" customHeight="1">
      <c r="A108" s="736">
        <v>5104</v>
      </c>
      <c r="B108" s="724">
        <v>791000</v>
      </c>
      <c r="C108" s="725" t="s">
        <v>1283</v>
      </c>
      <c r="D108" s="726">
        <f>D109</f>
        <v>0</v>
      </c>
      <c r="E108" s="726">
        <f t="shared" si="19"/>
        <v>61891</v>
      </c>
      <c r="F108" s="726">
        <f t="shared" si="31"/>
        <v>61891</v>
      </c>
      <c r="G108" s="726">
        <f t="shared" si="31"/>
        <v>0</v>
      </c>
      <c r="H108" s="726">
        <f t="shared" si="31"/>
        <v>0</v>
      </c>
      <c r="I108" s="726">
        <f t="shared" si="31"/>
        <v>0</v>
      </c>
      <c r="J108" s="726">
        <f t="shared" si="31"/>
        <v>0</v>
      </c>
      <c r="K108" s="727">
        <f t="shared" si="31"/>
        <v>0</v>
      </c>
    </row>
    <row r="109" spans="1:11" ht="25.35" customHeight="1">
      <c r="A109" s="728">
        <v>5105</v>
      </c>
      <c r="B109" s="729">
        <v>791100</v>
      </c>
      <c r="C109" s="730" t="s">
        <v>534</v>
      </c>
      <c r="D109" s="731"/>
      <c r="E109" s="726">
        <f t="shared" si="19"/>
        <v>61891</v>
      </c>
      <c r="F109" s="731">
        <v>61891</v>
      </c>
      <c r="G109" s="731"/>
      <c r="H109" s="731"/>
      <c r="I109" s="731"/>
      <c r="J109" s="731"/>
      <c r="K109" s="732"/>
    </row>
    <row r="110" spans="1:11" ht="25.35" customHeight="1">
      <c r="A110" s="736">
        <v>5106</v>
      </c>
      <c r="B110" s="724">
        <v>800000</v>
      </c>
      <c r="C110" s="725" t="s">
        <v>1284</v>
      </c>
      <c r="D110" s="726">
        <f>D111+D118+D125+D128</f>
        <v>0</v>
      </c>
      <c r="E110" s="726">
        <f t="shared" si="19"/>
        <v>0</v>
      </c>
      <c r="F110" s="726">
        <f t="shared" ref="F110:K110" si="32">F111+F118+F125+F128</f>
        <v>0</v>
      </c>
      <c r="G110" s="726">
        <f t="shared" si="32"/>
        <v>0</v>
      </c>
      <c r="H110" s="726">
        <f t="shared" si="32"/>
        <v>0</v>
      </c>
      <c r="I110" s="726">
        <f t="shared" si="32"/>
        <v>0</v>
      </c>
      <c r="J110" s="726">
        <f t="shared" si="32"/>
        <v>0</v>
      </c>
      <c r="K110" s="727">
        <f t="shared" si="32"/>
        <v>0</v>
      </c>
    </row>
    <row r="111" spans="1:11" ht="25.35" customHeight="1">
      <c r="A111" s="736">
        <v>5107</v>
      </c>
      <c r="B111" s="724">
        <v>810000</v>
      </c>
      <c r="C111" s="725" t="s">
        <v>1285</v>
      </c>
      <c r="D111" s="726">
        <f>D112+D114+D116</f>
        <v>0</v>
      </c>
      <c r="E111" s="726">
        <f t="shared" si="19"/>
        <v>0</v>
      </c>
      <c r="F111" s="726">
        <f t="shared" ref="F111:K111" si="33">F112+F114+F116</f>
        <v>0</v>
      </c>
      <c r="G111" s="726">
        <f t="shared" si="33"/>
        <v>0</v>
      </c>
      <c r="H111" s="726">
        <f t="shared" si="33"/>
        <v>0</v>
      </c>
      <c r="I111" s="726">
        <f t="shared" si="33"/>
        <v>0</v>
      </c>
      <c r="J111" s="726">
        <f t="shared" si="33"/>
        <v>0</v>
      </c>
      <c r="K111" s="727">
        <f t="shared" si="33"/>
        <v>0</v>
      </c>
    </row>
    <row r="112" spans="1:11" ht="25.35" customHeight="1">
      <c r="A112" s="736">
        <v>5108</v>
      </c>
      <c r="B112" s="724">
        <v>811000</v>
      </c>
      <c r="C112" s="725" t="s">
        <v>1286</v>
      </c>
      <c r="D112" s="726">
        <f>D113</f>
        <v>0</v>
      </c>
      <c r="E112" s="726">
        <f t="shared" si="19"/>
        <v>0</v>
      </c>
      <c r="F112" s="726">
        <f t="shared" ref="F112:K112" si="34">F113</f>
        <v>0</v>
      </c>
      <c r="G112" s="726">
        <f t="shared" si="34"/>
        <v>0</v>
      </c>
      <c r="H112" s="726">
        <f t="shared" si="34"/>
        <v>0</v>
      </c>
      <c r="I112" s="726">
        <f t="shared" si="34"/>
        <v>0</v>
      </c>
      <c r="J112" s="726">
        <f t="shared" si="34"/>
        <v>0</v>
      </c>
      <c r="K112" s="727">
        <f t="shared" si="34"/>
        <v>0</v>
      </c>
    </row>
    <row r="113" spans="1:11" ht="25.35" customHeight="1">
      <c r="A113" s="728">
        <v>5109</v>
      </c>
      <c r="B113" s="729">
        <v>811100</v>
      </c>
      <c r="C113" s="730" t="s">
        <v>538</v>
      </c>
      <c r="D113" s="731"/>
      <c r="E113" s="726">
        <f t="shared" si="19"/>
        <v>0</v>
      </c>
      <c r="F113" s="731"/>
      <c r="G113" s="731"/>
      <c r="H113" s="731"/>
      <c r="I113" s="731"/>
      <c r="J113" s="731"/>
      <c r="K113" s="732"/>
    </row>
    <row r="114" spans="1:11" ht="25.35" customHeight="1">
      <c r="A114" s="736">
        <v>5110</v>
      </c>
      <c r="B114" s="724">
        <v>812000</v>
      </c>
      <c r="C114" s="725" t="s">
        <v>1287</v>
      </c>
      <c r="D114" s="726">
        <f t="shared" ref="D114:K114" si="35">D115</f>
        <v>0</v>
      </c>
      <c r="E114" s="726">
        <f t="shared" si="19"/>
        <v>0</v>
      </c>
      <c r="F114" s="726">
        <f t="shared" si="35"/>
        <v>0</v>
      </c>
      <c r="G114" s="726">
        <f t="shared" si="35"/>
        <v>0</v>
      </c>
      <c r="H114" s="726">
        <f t="shared" si="35"/>
        <v>0</v>
      </c>
      <c r="I114" s="726">
        <f t="shared" si="35"/>
        <v>0</v>
      </c>
      <c r="J114" s="726">
        <f t="shared" si="35"/>
        <v>0</v>
      </c>
      <c r="K114" s="727">
        <f t="shared" si="35"/>
        <v>0</v>
      </c>
    </row>
    <row r="115" spans="1:11" ht="25.35" customHeight="1">
      <c r="A115" s="728">
        <v>5111</v>
      </c>
      <c r="B115" s="729">
        <v>812100</v>
      </c>
      <c r="C115" s="730" t="s">
        <v>540</v>
      </c>
      <c r="D115" s="731"/>
      <c r="E115" s="726">
        <f t="shared" si="19"/>
        <v>0</v>
      </c>
      <c r="F115" s="731"/>
      <c r="G115" s="731"/>
      <c r="H115" s="731"/>
      <c r="I115" s="731"/>
      <c r="J115" s="731"/>
      <c r="K115" s="732"/>
    </row>
    <row r="116" spans="1:11" ht="25.35" customHeight="1">
      <c r="A116" s="736">
        <v>5112</v>
      </c>
      <c r="B116" s="724">
        <v>813000</v>
      </c>
      <c r="C116" s="725" t="s">
        <v>1288</v>
      </c>
      <c r="D116" s="726">
        <f t="shared" ref="D116:K116" si="36">D117</f>
        <v>0</v>
      </c>
      <c r="E116" s="726">
        <f t="shared" si="19"/>
        <v>0</v>
      </c>
      <c r="F116" s="726">
        <f t="shared" si="36"/>
        <v>0</v>
      </c>
      <c r="G116" s="726">
        <f t="shared" si="36"/>
        <v>0</v>
      </c>
      <c r="H116" s="726">
        <f t="shared" si="36"/>
        <v>0</v>
      </c>
      <c r="I116" s="726">
        <f t="shared" si="36"/>
        <v>0</v>
      </c>
      <c r="J116" s="726">
        <f t="shared" si="36"/>
        <v>0</v>
      </c>
      <c r="K116" s="727">
        <f t="shared" si="36"/>
        <v>0</v>
      </c>
    </row>
    <row r="117" spans="1:11" ht="25.35" customHeight="1">
      <c r="A117" s="728">
        <v>5113</v>
      </c>
      <c r="B117" s="729">
        <v>813100</v>
      </c>
      <c r="C117" s="730" t="s">
        <v>542</v>
      </c>
      <c r="D117" s="731"/>
      <c r="E117" s="726">
        <f t="shared" si="19"/>
        <v>0</v>
      </c>
      <c r="F117" s="731"/>
      <c r="G117" s="731"/>
      <c r="H117" s="731"/>
      <c r="I117" s="731"/>
      <c r="J117" s="731"/>
      <c r="K117" s="732"/>
    </row>
    <row r="118" spans="1:11" ht="25.35" customHeight="1">
      <c r="A118" s="736">
        <v>5114</v>
      </c>
      <c r="B118" s="724">
        <v>820000</v>
      </c>
      <c r="C118" s="725" t="s">
        <v>1289</v>
      </c>
      <c r="D118" s="726">
        <f t="shared" ref="D118:K118" si="37">D119+D121+D123</f>
        <v>0</v>
      </c>
      <c r="E118" s="726">
        <f t="shared" si="19"/>
        <v>0</v>
      </c>
      <c r="F118" s="726">
        <f t="shared" si="37"/>
        <v>0</v>
      </c>
      <c r="G118" s="726">
        <f t="shared" si="37"/>
        <v>0</v>
      </c>
      <c r="H118" s="726">
        <f t="shared" si="37"/>
        <v>0</v>
      </c>
      <c r="I118" s="726">
        <f t="shared" si="37"/>
        <v>0</v>
      </c>
      <c r="J118" s="726">
        <f t="shared" si="37"/>
        <v>0</v>
      </c>
      <c r="K118" s="727">
        <f t="shared" si="37"/>
        <v>0</v>
      </c>
    </row>
    <row r="119" spans="1:11" ht="25.35" customHeight="1">
      <c r="A119" s="736">
        <v>5115</v>
      </c>
      <c r="B119" s="724">
        <v>821000</v>
      </c>
      <c r="C119" s="725" t="s">
        <v>1290</v>
      </c>
      <c r="D119" s="726">
        <f t="shared" ref="D119:K119" si="38">D120</f>
        <v>0</v>
      </c>
      <c r="E119" s="726">
        <f t="shared" si="19"/>
        <v>0</v>
      </c>
      <c r="F119" s="726">
        <f t="shared" si="38"/>
        <v>0</v>
      </c>
      <c r="G119" s="726">
        <f t="shared" si="38"/>
        <v>0</v>
      </c>
      <c r="H119" s="726">
        <f t="shared" si="38"/>
        <v>0</v>
      </c>
      <c r="I119" s="726">
        <f t="shared" si="38"/>
        <v>0</v>
      </c>
      <c r="J119" s="726">
        <f t="shared" si="38"/>
        <v>0</v>
      </c>
      <c r="K119" s="727">
        <f t="shared" si="38"/>
        <v>0</v>
      </c>
    </row>
    <row r="120" spans="1:11" ht="25.35" customHeight="1">
      <c r="A120" s="728">
        <v>5116</v>
      </c>
      <c r="B120" s="729">
        <v>821100</v>
      </c>
      <c r="C120" s="730" t="s">
        <v>545</v>
      </c>
      <c r="D120" s="731"/>
      <c r="E120" s="726">
        <f t="shared" si="19"/>
        <v>0</v>
      </c>
      <c r="F120" s="731"/>
      <c r="G120" s="731"/>
      <c r="H120" s="731"/>
      <c r="I120" s="731"/>
      <c r="J120" s="731"/>
      <c r="K120" s="732"/>
    </row>
    <row r="121" spans="1:11" ht="25.35" customHeight="1">
      <c r="A121" s="736">
        <v>5117</v>
      </c>
      <c r="B121" s="724">
        <v>822000</v>
      </c>
      <c r="C121" s="725" t="s">
        <v>1291</v>
      </c>
      <c r="D121" s="739">
        <f t="shared" ref="D121:K121" si="39">D122</f>
        <v>0</v>
      </c>
      <c r="E121" s="739">
        <f t="shared" si="19"/>
        <v>0</v>
      </c>
      <c r="F121" s="739">
        <f t="shared" si="39"/>
        <v>0</v>
      </c>
      <c r="G121" s="739">
        <f t="shared" si="39"/>
        <v>0</v>
      </c>
      <c r="H121" s="739">
        <f t="shared" si="39"/>
        <v>0</v>
      </c>
      <c r="I121" s="739">
        <f t="shared" si="39"/>
        <v>0</v>
      </c>
      <c r="J121" s="739">
        <f t="shared" si="39"/>
        <v>0</v>
      </c>
      <c r="K121" s="740">
        <f t="shared" si="39"/>
        <v>0</v>
      </c>
    </row>
    <row r="122" spans="1:11" ht="25.35" customHeight="1">
      <c r="A122" s="728">
        <v>5118</v>
      </c>
      <c r="B122" s="729">
        <v>822100</v>
      </c>
      <c r="C122" s="730" t="s">
        <v>547</v>
      </c>
      <c r="D122" s="731"/>
      <c r="E122" s="726">
        <f t="shared" si="19"/>
        <v>0</v>
      </c>
      <c r="F122" s="731"/>
      <c r="G122" s="731"/>
      <c r="H122" s="731"/>
      <c r="I122" s="731"/>
      <c r="J122" s="731"/>
      <c r="K122" s="732"/>
    </row>
    <row r="123" spans="1:11" ht="25.35" customHeight="1">
      <c r="A123" s="736">
        <v>5119</v>
      </c>
      <c r="B123" s="724">
        <v>823000</v>
      </c>
      <c r="C123" s="725" t="s">
        <v>1292</v>
      </c>
      <c r="D123" s="726">
        <f t="shared" ref="D123:K123" si="40">D124</f>
        <v>0</v>
      </c>
      <c r="E123" s="726">
        <f t="shared" si="19"/>
        <v>0</v>
      </c>
      <c r="F123" s="726">
        <f t="shared" si="40"/>
        <v>0</v>
      </c>
      <c r="G123" s="726">
        <f t="shared" si="40"/>
        <v>0</v>
      </c>
      <c r="H123" s="726">
        <f t="shared" si="40"/>
        <v>0</v>
      </c>
      <c r="I123" s="726">
        <f t="shared" si="40"/>
        <v>0</v>
      </c>
      <c r="J123" s="726">
        <f t="shared" si="40"/>
        <v>0</v>
      </c>
      <c r="K123" s="727">
        <f t="shared" si="40"/>
        <v>0</v>
      </c>
    </row>
    <row r="124" spans="1:11" ht="25.35" customHeight="1">
      <c r="A124" s="728">
        <v>5120</v>
      </c>
      <c r="B124" s="729">
        <v>823100</v>
      </c>
      <c r="C124" s="730" t="s">
        <v>549</v>
      </c>
      <c r="D124" s="731"/>
      <c r="E124" s="726">
        <f t="shared" si="19"/>
        <v>0</v>
      </c>
      <c r="F124" s="731"/>
      <c r="G124" s="731"/>
      <c r="H124" s="731"/>
      <c r="I124" s="731"/>
      <c r="J124" s="731"/>
      <c r="K124" s="732"/>
    </row>
    <row r="125" spans="1:11" ht="25.35" customHeight="1">
      <c r="A125" s="736">
        <v>5121</v>
      </c>
      <c r="B125" s="724">
        <v>830000</v>
      </c>
      <c r="C125" s="725" t="s">
        <v>1293</v>
      </c>
      <c r="D125" s="726">
        <f t="shared" ref="D125:K126" si="41">D126</f>
        <v>0</v>
      </c>
      <c r="E125" s="726">
        <f>SUM(F125:K125)</f>
        <v>0</v>
      </c>
      <c r="F125" s="726">
        <f t="shared" si="41"/>
        <v>0</v>
      </c>
      <c r="G125" s="726">
        <f t="shared" si="41"/>
        <v>0</v>
      </c>
      <c r="H125" s="726">
        <f t="shared" si="41"/>
        <v>0</v>
      </c>
      <c r="I125" s="726">
        <f t="shared" si="41"/>
        <v>0</v>
      </c>
      <c r="J125" s="726">
        <f t="shared" si="41"/>
        <v>0</v>
      </c>
      <c r="K125" s="727">
        <f t="shared" si="41"/>
        <v>0</v>
      </c>
    </row>
    <row r="126" spans="1:11" ht="25.35" customHeight="1">
      <c r="A126" s="736">
        <v>5122</v>
      </c>
      <c r="B126" s="724">
        <v>831000</v>
      </c>
      <c r="C126" s="725" t="s">
        <v>1294</v>
      </c>
      <c r="D126" s="726">
        <f t="shared" si="41"/>
        <v>0</v>
      </c>
      <c r="E126" s="726">
        <f t="shared" si="19"/>
        <v>0</v>
      </c>
      <c r="F126" s="726">
        <f t="shared" si="41"/>
        <v>0</v>
      </c>
      <c r="G126" s="726">
        <f t="shared" si="41"/>
        <v>0</v>
      </c>
      <c r="H126" s="726">
        <f t="shared" si="41"/>
        <v>0</v>
      </c>
      <c r="I126" s="726">
        <f t="shared" si="41"/>
        <v>0</v>
      </c>
      <c r="J126" s="726">
        <f t="shared" si="41"/>
        <v>0</v>
      </c>
      <c r="K126" s="727">
        <f t="shared" si="41"/>
        <v>0</v>
      </c>
    </row>
    <row r="127" spans="1:11" ht="25.35" customHeight="1">
      <c r="A127" s="728">
        <v>5123</v>
      </c>
      <c r="B127" s="729">
        <v>831100</v>
      </c>
      <c r="C127" s="730" t="s">
        <v>552</v>
      </c>
      <c r="D127" s="731"/>
      <c r="E127" s="726">
        <f t="shared" si="19"/>
        <v>0</v>
      </c>
      <c r="F127" s="731"/>
      <c r="G127" s="731"/>
      <c r="H127" s="731"/>
      <c r="I127" s="731"/>
      <c r="J127" s="731"/>
      <c r="K127" s="732"/>
    </row>
    <row r="128" spans="1:11" ht="25.35" customHeight="1">
      <c r="A128" s="736">
        <v>5124</v>
      </c>
      <c r="B128" s="724">
        <v>840000</v>
      </c>
      <c r="C128" s="725" t="s">
        <v>1295</v>
      </c>
      <c r="D128" s="726">
        <f t="shared" ref="D128:K128" si="42">D129+D131+D133</f>
        <v>0</v>
      </c>
      <c r="E128" s="726">
        <f t="shared" si="19"/>
        <v>0</v>
      </c>
      <c r="F128" s="726">
        <f t="shared" si="42"/>
        <v>0</v>
      </c>
      <c r="G128" s="726">
        <f t="shared" si="42"/>
        <v>0</v>
      </c>
      <c r="H128" s="726">
        <f t="shared" si="42"/>
        <v>0</v>
      </c>
      <c r="I128" s="726">
        <f t="shared" si="42"/>
        <v>0</v>
      </c>
      <c r="J128" s="726">
        <f t="shared" si="42"/>
        <v>0</v>
      </c>
      <c r="K128" s="727">
        <f t="shared" si="42"/>
        <v>0</v>
      </c>
    </row>
    <row r="129" spans="1:11" ht="25.35" customHeight="1">
      <c r="A129" s="736">
        <v>5125</v>
      </c>
      <c r="B129" s="724">
        <v>841000</v>
      </c>
      <c r="C129" s="725" t="s">
        <v>1296</v>
      </c>
      <c r="D129" s="726">
        <f t="shared" ref="D129:K129" si="43">D130</f>
        <v>0</v>
      </c>
      <c r="E129" s="726">
        <f t="shared" si="19"/>
        <v>0</v>
      </c>
      <c r="F129" s="726">
        <f t="shared" si="43"/>
        <v>0</v>
      </c>
      <c r="G129" s="726">
        <f t="shared" si="43"/>
        <v>0</v>
      </c>
      <c r="H129" s="726">
        <f t="shared" si="43"/>
        <v>0</v>
      </c>
      <c r="I129" s="726">
        <f t="shared" si="43"/>
        <v>0</v>
      </c>
      <c r="J129" s="726">
        <f t="shared" si="43"/>
        <v>0</v>
      </c>
      <c r="K129" s="727">
        <f t="shared" si="43"/>
        <v>0</v>
      </c>
    </row>
    <row r="130" spans="1:11" ht="25.35" customHeight="1">
      <c r="A130" s="728">
        <v>5126</v>
      </c>
      <c r="B130" s="729">
        <v>841100</v>
      </c>
      <c r="C130" s="730" t="s">
        <v>555</v>
      </c>
      <c r="D130" s="731"/>
      <c r="E130" s="726">
        <f t="shared" si="19"/>
        <v>0</v>
      </c>
      <c r="F130" s="731"/>
      <c r="G130" s="731"/>
      <c r="H130" s="731"/>
      <c r="I130" s="731"/>
      <c r="J130" s="731"/>
      <c r="K130" s="732"/>
    </row>
    <row r="131" spans="1:11" ht="25.35" customHeight="1">
      <c r="A131" s="736">
        <v>5127</v>
      </c>
      <c r="B131" s="724">
        <v>842000</v>
      </c>
      <c r="C131" s="725" t="s">
        <v>1297</v>
      </c>
      <c r="D131" s="726">
        <f t="shared" ref="D131:K131" si="44">D132</f>
        <v>0</v>
      </c>
      <c r="E131" s="726">
        <f t="shared" si="19"/>
        <v>0</v>
      </c>
      <c r="F131" s="726">
        <f t="shared" si="44"/>
        <v>0</v>
      </c>
      <c r="G131" s="726">
        <f t="shared" si="44"/>
        <v>0</v>
      </c>
      <c r="H131" s="726">
        <f t="shared" si="44"/>
        <v>0</v>
      </c>
      <c r="I131" s="726">
        <f t="shared" si="44"/>
        <v>0</v>
      </c>
      <c r="J131" s="726">
        <f t="shared" si="44"/>
        <v>0</v>
      </c>
      <c r="K131" s="727">
        <f t="shared" si="44"/>
        <v>0</v>
      </c>
    </row>
    <row r="132" spans="1:11" ht="25.35" customHeight="1">
      <c r="A132" s="728">
        <v>5128</v>
      </c>
      <c r="B132" s="729">
        <v>842100</v>
      </c>
      <c r="C132" s="730" t="s">
        <v>557</v>
      </c>
      <c r="D132" s="731"/>
      <c r="E132" s="726">
        <f t="shared" si="19"/>
        <v>0</v>
      </c>
      <c r="F132" s="731"/>
      <c r="G132" s="731"/>
      <c r="H132" s="731"/>
      <c r="I132" s="731"/>
      <c r="J132" s="731"/>
      <c r="K132" s="732"/>
    </row>
    <row r="133" spans="1:11" ht="25.35" customHeight="1">
      <c r="A133" s="736">
        <v>5129</v>
      </c>
      <c r="B133" s="724">
        <v>843000</v>
      </c>
      <c r="C133" s="725" t="s">
        <v>1298</v>
      </c>
      <c r="D133" s="726">
        <f t="shared" ref="D133:K133" si="45">D134</f>
        <v>0</v>
      </c>
      <c r="E133" s="726">
        <f t="shared" si="19"/>
        <v>0</v>
      </c>
      <c r="F133" s="726">
        <f t="shared" si="45"/>
        <v>0</v>
      </c>
      <c r="G133" s="726">
        <f t="shared" si="45"/>
        <v>0</v>
      </c>
      <c r="H133" s="726">
        <f t="shared" si="45"/>
        <v>0</v>
      </c>
      <c r="I133" s="726">
        <f t="shared" si="45"/>
        <v>0</v>
      </c>
      <c r="J133" s="726">
        <f t="shared" si="45"/>
        <v>0</v>
      </c>
      <c r="K133" s="727">
        <f t="shared" si="45"/>
        <v>0</v>
      </c>
    </row>
    <row r="134" spans="1:11" ht="25.35" customHeight="1">
      <c r="A134" s="728">
        <v>5130</v>
      </c>
      <c r="B134" s="729">
        <v>843100</v>
      </c>
      <c r="C134" s="730" t="s">
        <v>559</v>
      </c>
      <c r="D134" s="731"/>
      <c r="E134" s="726">
        <f t="shared" si="19"/>
        <v>0</v>
      </c>
      <c r="F134" s="731"/>
      <c r="G134" s="731"/>
      <c r="H134" s="731"/>
      <c r="I134" s="731"/>
      <c r="J134" s="731"/>
      <c r="K134" s="732"/>
    </row>
    <row r="135" spans="1:11" ht="25.35" customHeight="1">
      <c r="A135" s="736">
        <v>5131</v>
      </c>
      <c r="B135" s="724">
        <v>900000</v>
      </c>
      <c r="C135" s="725" t="s">
        <v>1299</v>
      </c>
      <c r="D135" s="726">
        <f>D136+D155</f>
        <v>0</v>
      </c>
      <c r="E135" s="726">
        <f t="shared" si="19"/>
        <v>0</v>
      </c>
      <c r="F135" s="726">
        <f t="shared" ref="F135:K135" si="46">F136+F155</f>
        <v>0</v>
      </c>
      <c r="G135" s="726">
        <f t="shared" si="46"/>
        <v>0</v>
      </c>
      <c r="H135" s="726">
        <f t="shared" si="46"/>
        <v>0</v>
      </c>
      <c r="I135" s="726">
        <f t="shared" si="46"/>
        <v>0</v>
      </c>
      <c r="J135" s="726">
        <f t="shared" si="46"/>
        <v>0</v>
      </c>
      <c r="K135" s="727">
        <f t="shared" si="46"/>
        <v>0</v>
      </c>
    </row>
    <row r="136" spans="1:11" ht="25.35" customHeight="1">
      <c r="A136" s="736">
        <v>5132</v>
      </c>
      <c r="B136" s="724">
        <v>910000</v>
      </c>
      <c r="C136" s="725" t="s">
        <v>1300</v>
      </c>
      <c r="D136" s="726">
        <f>D137+D147</f>
        <v>0</v>
      </c>
      <c r="E136" s="726">
        <f t="shared" ref="E136:E199" si="47">SUM(F136:K136)</f>
        <v>0</v>
      </c>
      <c r="F136" s="726">
        <f t="shared" ref="F136:K136" si="48">F137+F147</f>
        <v>0</v>
      </c>
      <c r="G136" s="726">
        <f t="shared" si="48"/>
        <v>0</v>
      </c>
      <c r="H136" s="726">
        <f t="shared" si="48"/>
        <v>0</v>
      </c>
      <c r="I136" s="726">
        <f t="shared" si="48"/>
        <v>0</v>
      </c>
      <c r="J136" s="726">
        <f t="shared" si="48"/>
        <v>0</v>
      </c>
      <c r="K136" s="727">
        <f t="shared" si="48"/>
        <v>0</v>
      </c>
    </row>
    <row r="137" spans="1:11" ht="25.35" customHeight="1">
      <c r="A137" s="736">
        <v>5133</v>
      </c>
      <c r="B137" s="724">
        <v>911000</v>
      </c>
      <c r="C137" s="725" t="s">
        <v>1301</v>
      </c>
      <c r="D137" s="726">
        <f t="shared" ref="D137:K137" si="49">SUM(D138:D146)</f>
        <v>0</v>
      </c>
      <c r="E137" s="726">
        <f t="shared" si="47"/>
        <v>0</v>
      </c>
      <c r="F137" s="726">
        <f t="shared" si="49"/>
        <v>0</v>
      </c>
      <c r="G137" s="726">
        <f t="shared" si="49"/>
        <v>0</v>
      </c>
      <c r="H137" s="726">
        <f t="shared" si="49"/>
        <v>0</v>
      </c>
      <c r="I137" s="726">
        <f t="shared" si="49"/>
        <v>0</v>
      </c>
      <c r="J137" s="726">
        <f t="shared" si="49"/>
        <v>0</v>
      </c>
      <c r="K137" s="727">
        <f t="shared" si="49"/>
        <v>0</v>
      </c>
    </row>
    <row r="138" spans="1:11" ht="25.35" customHeight="1">
      <c r="A138" s="728">
        <v>5134</v>
      </c>
      <c r="B138" s="729">
        <v>911100</v>
      </c>
      <c r="C138" s="730" t="s">
        <v>894</v>
      </c>
      <c r="D138" s="731"/>
      <c r="E138" s="726">
        <f t="shared" si="47"/>
        <v>0</v>
      </c>
      <c r="F138" s="731"/>
      <c r="G138" s="731"/>
      <c r="H138" s="731"/>
      <c r="I138" s="731"/>
      <c r="J138" s="731"/>
      <c r="K138" s="732"/>
    </row>
    <row r="139" spans="1:11" ht="25.35" customHeight="1">
      <c r="A139" s="728">
        <v>5135</v>
      </c>
      <c r="B139" s="729">
        <v>911200</v>
      </c>
      <c r="C139" s="730" t="s">
        <v>895</v>
      </c>
      <c r="D139" s="731"/>
      <c r="E139" s="726">
        <f t="shared" si="47"/>
        <v>0</v>
      </c>
      <c r="F139" s="731"/>
      <c r="G139" s="731"/>
      <c r="H139" s="731"/>
      <c r="I139" s="731"/>
      <c r="J139" s="731"/>
      <c r="K139" s="732"/>
    </row>
    <row r="140" spans="1:11" ht="25.35" customHeight="1">
      <c r="A140" s="728">
        <v>5136</v>
      </c>
      <c r="B140" s="729">
        <v>911300</v>
      </c>
      <c r="C140" s="730" t="s">
        <v>896</v>
      </c>
      <c r="D140" s="731"/>
      <c r="E140" s="726">
        <f t="shared" si="47"/>
        <v>0</v>
      </c>
      <c r="F140" s="731"/>
      <c r="G140" s="731"/>
      <c r="H140" s="731"/>
      <c r="I140" s="731"/>
      <c r="J140" s="731"/>
      <c r="K140" s="732"/>
    </row>
    <row r="141" spans="1:11" ht="25.35" customHeight="1">
      <c r="A141" s="728">
        <v>5137</v>
      </c>
      <c r="B141" s="729">
        <v>911400</v>
      </c>
      <c r="C141" s="730" t="s">
        <v>897</v>
      </c>
      <c r="D141" s="731"/>
      <c r="E141" s="726">
        <f t="shared" si="47"/>
        <v>0</v>
      </c>
      <c r="F141" s="731"/>
      <c r="G141" s="731"/>
      <c r="H141" s="731"/>
      <c r="I141" s="731"/>
      <c r="J141" s="731"/>
      <c r="K141" s="732"/>
    </row>
    <row r="142" spans="1:11" ht="25.35" customHeight="1">
      <c r="A142" s="728">
        <v>5138</v>
      </c>
      <c r="B142" s="729">
        <v>911500</v>
      </c>
      <c r="C142" s="730" t="s">
        <v>1302</v>
      </c>
      <c r="D142" s="731"/>
      <c r="E142" s="726">
        <f t="shared" si="47"/>
        <v>0</v>
      </c>
      <c r="F142" s="731"/>
      <c r="G142" s="731"/>
      <c r="H142" s="731"/>
      <c r="I142" s="731"/>
      <c r="J142" s="731"/>
      <c r="K142" s="732"/>
    </row>
    <row r="143" spans="1:11" ht="25.35" customHeight="1">
      <c r="A143" s="728">
        <v>5139</v>
      </c>
      <c r="B143" s="729">
        <v>911600</v>
      </c>
      <c r="C143" s="730" t="s">
        <v>899</v>
      </c>
      <c r="D143" s="731"/>
      <c r="E143" s="726">
        <f t="shared" si="47"/>
        <v>0</v>
      </c>
      <c r="F143" s="731"/>
      <c r="G143" s="731"/>
      <c r="H143" s="731"/>
      <c r="I143" s="731"/>
      <c r="J143" s="731"/>
      <c r="K143" s="732"/>
    </row>
    <row r="144" spans="1:11" ht="25.35" customHeight="1">
      <c r="A144" s="728">
        <v>5140</v>
      </c>
      <c r="B144" s="729">
        <v>911700</v>
      </c>
      <c r="C144" s="730" t="s">
        <v>900</v>
      </c>
      <c r="D144" s="731"/>
      <c r="E144" s="726">
        <f t="shared" si="47"/>
        <v>0</v>
      </c>
      <c r="F144" s="731"/>
      <c r="G144" s="731"/>
      <c r="H144" s="731"/>
      <c r="I144" s="731"/>
      <c r="J144" s="731"/>
      <c r="K144" s="732"/>
    </row>
    <row r="145" spans="1:11" ht="25.35" customHeight="1">
      <c r="A145" s="728">
        <v>5141</v>
      </c>
      <c r="B145" s="729">
        <v>911800</v>
      </c>
      <c r="C145" s="730" t="s">
        <v>901</v>
      </c>
      <c r="D145" s="731"/>
      <c r="E145" s="726">
        <f t="shared" si="47"/>
        <v>0</v>
      </c>
      <c r="F145" s="731"/>
      <c r="G145" s="731"/>
      <c r="H145" s="731"/>
      <c r="I145" s="731"/>
      <c r="J145" s="731"/>
      <c r="K145" s="732"/>
    </row>
    <row r="146" spans="1:11" ht="25.35" customHeight="1">
      <c r="A146" s="728">
        <v>5142</v>
      </c>
      <c r="B146" s="729">
        <v>911900</v>
      </c>
      <c r="C146" s="730" t="s">
        <v>902</v>
      </c>
      <c r="D146" s="731"/>
      <c r="E146" s="726">
        <f t="shared" si="47"/>
        <v>0</v>
      </c>
      <c r="F146" s="731"/>
      <c r="G146" s="731"/>
      <c r="H146" s="731"/>
      <c r="I146" s="731"/>
      <c r="J146" s="731"/>
      <c r="K146" s="732"/>
    </row>
    <row r="147" spans="1:11" ht="25.35" customHeight="1">
      <c r="A147" s="736">
        <v>5143</v>
      </c>
      <c r="B147" s="724">
        <v>912000</v>
      </c>
      <c r="C147" s="725" t="s">
        <v>1303</v>
      </c>
      <c r="D147" s="726">
        <f t="shared" ref="D147:K147" si="50">SUM(D148:D154)</f>
        <v>0</v>
      </c>
      <c r="E147" s="726">
        <f t="shared" si="47"/>
        <v>0</v>
      </c>
      <c r="F147" s="726">
        <f t="shared" si="50"/>
        <v>0</v>
      </c>
      <c r="G147" s="726">
        <f t="shared" si="50"/>
        <v>0</v>
      </c>
      <c r="H147" s="726">
        <f t="shared" si="50"/>
        <v>0</v>
      </c>
      <c r="I147" s="726">
        <f t="shared" si="50"/>
        <v>0</v>
      </c>
      <c r="J147" s="726">
        <f t="shared" si="50"/>
        <v>0</v>
      </c>
      <c r="K147" s="727">
        <f t="shared" si="50"/>
        <v>0</v>
      </c>
    </row>
    <row r="148" spans="1:11" ht="25.35" customHeight="1">
      <c r="A148" s="728">
        <v>5144</v>
      </c>
      <c r="B148" s="729">
        <v>912100</v>
      </c>
      <c r="C148" s="730" t="s">
        <v>904</v>
      </c>
      <c r="D148" s="731"/>
      <c r="E148" s="726">
        <f t="shared" si="47"/>
        <v>0</v>
      </c>
      <c r="F148" s="731"/>
      <c r="G148" s="731"/>
      <c r="H148" s="731"/>
      <c r="I148" s="731"/>
      <c r="J148" s="731"/>
      <c r="K148" s="732"/>
    </row>
    <row r="149" spans="1:11" ht="25.35" customHeight="1">
      <c r="A149" s="728">
        <v>5145</v>
      </c>
      <c r="B149" s="729">
        <v>912200</v>
      </c>
      <c r="C149" s="730" t="s">
        <v>905</v>
      </c>
      <c r="D149" s="731"/>
      <c r="E149" s="726">
        <f t="shared" si="47"/>
        <v>0</v>
      </c>
      <c r="F149" s="731"/>
      <c r="G149" s="731"/>
      <c r="H149" s="731"/>
      <c r="I149" s="731"/>
      <c r="J149" s="731"/>
      <c r="K149" s="732"/>
    </row>
    <row r="150" spans="1:11" ht="25.35" customHeight="1">
      <c r="A150" s="728">
        <v>5146</v>
      </c>
      <c r="B150" s="729">
        <v>912300</v>
      </c>
      <c r="C150" s="730" t="s">
        <v>906</v>
      </c>
      <c r="D150" s="731"/>
      <c r="E150" s="726">
        <f t="shared" si="47"/>
        <v>0</v>
      </c>
      <c r="F150" s="731"/>
      <c r="G150" s="731"/>
      <c r="H150" s="731"/>
      <c r="I150" s="731"/>
      <c r="J150" s="731"/>
      <c r="K150" s="732"/>
    </row>
    <row r="151" spans="1:11" ht="25.35" customHeight="1">
      <c r="A151" s="728">
        <v>5147</v>
      </c>
      <c r="B151" s="729">
        <v>912400</v>
      </c>
      <c r="C151" s="730" t="s">
        <v>1304</v>
      </c>
      <c r="D151" s="731"/>
      <c r="E151" s="726">
        <f t="shared" si="47"/>
        <v>0</v>
      </c>
      <c r="F151" s="731"/>
      <c r="G151" s="731"/>
      <c r="H151" s="731"/>
      <c r="I151" s="731"/>
      <c r="J151" s="731"/>
      <c r="K151" s="732"/>
    </row>
    <row r="152" spans="1:11" ht="25.35" customHeight="1">
      <c r="A152" s="728">
        <v>5148</v>
      </c>
      <c r="B152" s="729">
        <v>912500</v>
      </c>
      <c r="C152" s="730" t="s">
        <v>908</v>
      </c>
      <c r="D152" s="731"/>
      <c r="E152" s="726">
        <f t="shared" si="47"/>
        <v>0</v>
      </c>
      <c r="F152" s="731"/>
      <c r="G152" s="731"/>
      <c r="H152" s="731"/>
      <c r="I152" s="731"/>
      <c r="J152" s="731"/>
      <c r="K152" s="732"/>
    </row>
    <row r="153" spans="1:11" ht="25.35" customHeight="1">
      <c r="A153" s="728">
        <v>5149</v>
      </c>
      <c r="B153" s="729">
        <v>912600</v>
      </c>
      <c r="C153" s="730" t="s">
        <v>909</v>
      </c>
      <c r="D153" s="731"/>
      <c r="E153" s="726">
        <f t="shared" si="47"/>
        <v>0</v>
      </c>
      <c r="F153" s="731"/>
      <c r="G153" s="731"/>
      <c r="H153" s="731"/>
      <c r="I153" s="731"/>
      <c r="J153" s="731"/>
      <c r="K153" s="732"/>
    </row>
    <row r="154" spans="1:11" ht="25.35" customHeight="1">
      <c r="A154" s="728">
        <v>5150</v>
      </c>
      <c r="B154" s="729">
        <v>912900</v>
      </c>
      <c r="C154" s="730" t="s">
        <v>910</v>
      </c>
      <c r="D154" s="731"/>
      <c r="E154" s="726">
        <f t="shared" si="47"/>
        <v>0</v>
      </c>
      <c r="F154" s="731"/>
      <c r="G154" s="731"/>
      <c r="H154" s="731"/>
      <c r="I154" s="731"/>
      <c r="J154" s="731"/>
      <c r="K154" s="732"/>
    </row>
    <row r="155" spans="1:11" ht="25.35" customHeight="1">
      <c r="A155" s="736">
        <v>5151</v>
      </c>
      <c r="B155" s="724">
        <v>920000</v>
      </c>
      <c r="C155" s="725" t="s">
        <v>1305</v>
      </c>
      <c r="D155" s="726">
        <f t="shared" ref="D155:K155" si="51">D156+D166</f>
        <v>0</v>
      </c>
      <c r="E155" s="726">
        <f t="shared" si="47"/>
        <v>0</v>
      </c>
      <c r="F155" s="726">
        <f t="shared" si="51"/>
        <v>0</v>
      </c>
      <c r="G155" s="726">
        <f t="shared" si="51"/>
        <v>0</v>
      </c>
      <c r="H155" s="726">
        <f t="shared" si="51"/>
        <v>0</v>
      </c>
      <c r="I155" s="726">
        <f t="shared" si="51"/>
        <v>0</v>
      </c>
      <c r="J155" s="726">
        <f t="shared" si="51"/>
        <v>0</v>
      </c>
      <c r="K155" s="727">
        <f t="shared" si="51"/>
        <v>0</v>
      </c>
    </row>
    <row r="156" spans="1:11" ht="25.35" customHeight="1">
      <c r="A156" s="736">
        <v>5152</v>
      </c>
      <c r="B156" s="724">
        <v>921000</v>
      </c>
      <c r="C156" s="725" t="s">
        <v>1306</v>
      </c>
      <c r="D156" s="726">
        <f t="shared" ref="D156:K156" si="52">SUM(D157:D165)</f>
        <v>0</v>
      </c>
      <c r="E156" s="726">
        <f t="shared" si="47"/>
        <v>0</v>
      </c>
      <c r="F156" s="726">
        <f t="shared" si="52"/>
        <v>0</v>
      </c>
      <c r="G156" s="726">
        <f t="shared" si="52"/>
        <v>0</v>
      </c>
      <c r="H156" s="726">
        <f t="shared" si="52"/>
        <v>0</v>
      </c>
      <c r="I156" s="726">
        <f t="shared" si="52"/>
        <v>0</v>
      </c>
      <c r="J156" s="726">
        <f t="shared" si="52"/>
        <v>0</v>
      </c>
      <c r="K156" s="727">
        <f t="shared" si="52"/>
        <v>0</v>
      </c>
    </row>
    <row r="157" spans="1:11" ht="25.35" customHeight="1">
      <c r="A157" s="728">
        <v>5153</v>
      </c>
      <c r="B157" s="729">
        <v>921100</v>
      </c>
      <c r="C157" s="730" t="s">
        <v>913</v>
      </c>
      <c r="D157" s="731"/>
      <c r="E157" s="726">
        <f t="shared" si="47"/>
        <v>0</v>
      </c>
      <c r="F157" s="731"/>
      <c r="G157" s="731"/>
      <c r="H157" s="731"/>
      <c r="I157" s="731"/>
      <c r="J157" s="731"/>
      <c r="K157" s="732"/>
    </row>
    <row r="158" spans="1:11" ht="25.35" customHeight="1">
      <c r="A158" s="728">
        <v>5154</v>
      </c>
      <c r="B158" s="729">
        <v>921200</v>
      </c>
      <c r="C158" s="730" t="s">
        <v>914</v>
      </c>
      <c r="D158" s="731"/>
      <c r="E158" s="726">
        <f t="shared" si="47"/>
        <v>0</v>
      </c>
      <c r="F158" s="731"/>
      <c r="G158" s="731"/>
      <c r="H158" s="731"/>
      <c r="I158" s="731"/>
      <c r="J158" s="731"/>
      <c r="K158" s="732"/>
    </row>
    <row r="159" spans="1:11" ht="25.35" customHeight="1">
      <c r="A159" s="728">
        <v>5155</v>
      </c>
      <c r="B159" s="729">
        <v>921300</v>
      </c>
      <c r="C159" s="730" t="s">
        <v>915</v>
      </c>
      <c r="D159" s="731"/>
      <c r="E159" s="726">
        <f t="shared" si="47"/>
        <v>0</v>
      </c>
      <c r="F159" s="731"/>
      <c r="G159" s="731"/>
      <c r="H159" s="731"/>
      <c r="I159" s="731"/>
      <c r="J159" s="731"/>
      <c r="K159" s="732"/>
    </row>
    <row r="160" spans="1:11" ht="25.35" customHeight="1">
      <c r="A160" s="728">
        <v>5156</v>
      </c>
      <c r="B160" s="729">
        <v>921400</v>
      </c>
      <c r="C160" s="730" t="s">
        <v>1307</v>
      </c>
      <c r="D160" s="731"/>
      <c r="E160" s="726">
        <f t="shared" si="47"/>
        <v>0</v>
      </c>
      <c r="F160" s="731"/>
      <c r="G160" s="731"/>
      <c r="H160" s="731"/>
      <c r="I160" s="731"/>
      <c r="J160" s="731"/>
      <c r="K160" s="732"/>
    </row>
    <row r="161" spans="1:13" ht="25.35" customHeight="1">
      <c r="A161" s="728">
        <v>5157</v>
      </c>
      <c r="B161" s="729">
        <v>921500</v>
      </c>
      <c r="C161" s="730" t="s">
        <v>917</v>
      </c>
      <c r="D161" s="731"/>
      <c r="E161" s="726">
        <f t="shared" si="47"/>
        <v>0</v>
      </c>
      <c r="F161" s="731"/>
      <c r="G161" s="731"/>
      <c r="H161" s="731"/>
      <c r="I161" s="731"/>
      <c r="J161" s="731"/>
      <c r="K161" s="732"/>
    </row>
    <row r="162" spans="1:13" ht="25.35" customHeight="1">
      <c r="A162" s="728">
        <v>5158</v>
      </c>
      <c r="B162" s="729">
        <v>921600</v>
      </c>
      <c r="C162" s="730" t="s">
        <v>918</v>
      </c>
      <c r="D162" s="731"/>
      <c r="E162" s="726">
        <f t="shared" si="47"/>
        <v>0</v>
      </c>
      <c r="F162" s="731"/>
      <c r="G162" s="731"/>
      <c r="H162" s="731"/>
      <c r="I162" s="731"/>
      <c r="J162" s="731"/>
      <c r="K162" s="732"/>
    </row>
    <row r="163" spans="1:13" ht="25.35" customHeight="1">
      <c r="A163" s="728">
        <v>5159</v>
      </c>
      <c r="B163" s="729">
        <v>921700</v>
      </c>
      <c r="C163" s="730" t="s">
        <v>919</v>
      </c>
      <c r="D163" s="731"/>
      <c r="E163" s="726">
        <f t="shared" si="47"/>
        <v>0</v>
      </c>
      <c r="F163" s="731"/>
      <c r="G163" s="731"/>
      <c r="H163" s="731"/>
      <c r="I163" s="731"/>
      <c r="J163" s="731"/>
      <c r="K163" s="732"/>
    </row>
    <row r="164" spans="1:13" ht="25.35" customHeight="1">
      <c r="A164" s="728">
        <v>5160</v>
      </c>
      <c r="B164" s="729">
        <v>921800</v>
      </c>
      <c r="C164" s="730" t="s">
        <v>920</v>
      </c>
      <c r="D164" s="731"/>
      <c r="E164" s="726">
        <f t="shared" si="47"/>
        <v>0</v>
      </c>
      <c r="F164" s="731"/>
      <c r="G164" s="731"/>
      <c r="H164" s="731"/>
      <c r="I164" s="731"/>
      <c r="J164" s="731"/>
      <c r="K164" s="732"/>
    </row>
    <row r="165" spans="1:13" ht="25.35" customHeight="1">
      <c r="A165" s="728">
        <v>5161</v>
      </c>
      <c r="B165" s="741">
        <v>921900</v>
      </c>
      <c r="C165" s="742" t="s">
        <v>921</v>
      </c>
      <c r="D165" s="743"/>
      <c r="E165" s="726">
        <f t="shared" si="47"/>
        <v>0</v>
      </c>
      <c r="F165" s="743"/>
      <c r="G165" s="743"/>
      <c r="H165" s="743"/>
      <c r="I165" s="743"/>
      <c r="J165" s="743"/>
      <c r="K165" s="744"/>
    </row>
    <row r="166" spans="1:13" ht="25.35" customHeight="1">
      <c r="A166" s="736">
        <v>5162</v>
      </c>
      <c r="B166" s="724">
        <v>922000</v>
      </c>
      <c r="C166" s="725" t="s">
        <v>1308</v>
      </c>
      <c r="D166" s="726">
        <f>SUM(D167:D174)</f>
        <v>0</v>
      </c>
      <c r="E166" s="726">
        <f t="shared" si="47"/>
        <v>0</v>
      </c>
      <c r="F166" s="726">
        <f t="shared" ref="F166:K166" si="53">SUM(F167:F174)</f>
        <v>0</v>
      </c>
      <c r="G166" s="726">
        <f t="shared" si="53"/>
        <v>0</v>
      </c>
      <c r="H166" s="726">
        <f t="shared" si="53"/>
        <v>0</v>
      </c>
      <c r="I166" s="726">
        <f t="shared" si="53"/>
        <v>0</v>
      </c>
      <c r="J166" s="726">
        <f t="shared" si="53"/>
        <v>0</v>
      </c>
      <c r="K166" s="727">
        <f t="shared" si="53"/>
        <v>0</v>
      </c>
    </row>
    <row r="167" spans="1:13" ht="25.35" customHeight="1">
      <c r="A167" s="728">
        <v>5163</v>
      </c>
      <c r="B167" s="729">
        <v>922100</v>
      </c>
      <c r="C167" s="730" t="s">
        <v>923</v>
      </c>
      <c r="D167" s="731"/>
      <c r="E167" s="726">
        <f t="shared" si="47"/>
        <v>0</v>
      </c>
      <c r="F167" s="731"/>
      <c r="G167" s="731"/>
      <c r="H167" s="731"/>
      <c r="I167" s="731"/>
      <c r="J167" s="731"/>
      <c r="K167" s="732"/>
    </row>
    <row r="168" spans="1:13" ht="25.35" customHeight="1">
      <c r="A168" s="728">
        <v>5164</v>
      </c>
      <c r="B168" s="729">
        <v>922200</v>
      </c>
      <c r="C168" s="730" t="s">
        <v>924</v>
      </c>
      <c r="D168" s="731"/>
      <c r="E168" s="726">
        <f t="shared" si="47"/>
        <v>0</v>
      </c>
      <c r="F168" s="731"/>
      <c r="G168" s="731"/>
      <c r="H168" s="731"/>
      <c r="I168" s="731"/>
      <c r="J168" s="731"/>
      <c r="K168" s="732"/>
    </row>
    <row r="169" spans="1:13" ht="25.35" customHeight="1">
      <c r="A169" s="728">
        <v>5165</v>
      </c>
      <c r="B169" s="729">
        <v>922300</v>
      </c>
      <c r="C169" s="730" t="s">
        <v>925</v>
      </c>
      <c r="D169" s="731"/>
      <c r="E169" s="726">
        <f t="shared" si="47"/>
        <v>0</v>
      </c>
      <c r="F169" s="731"/>
      <c r="G169" s="731"/>
      <c r="H169" s="731"/>
      <c r="I169" s="731"/>
      <c r="J169" s="731"/>
      <c r="K169" s="732"/>
    </row>
    <row r="170" spans="1:13" ht="25.35" customHeight="1">
      <c r="A170" s="728">
        <v>5166</v>
      </c>
      <c r="B170" s="729">
        <v>922400</v>
      </c>
      <c r="C170" s="730" t="s">
        <v>926</v>
      </c>
      <c r="D170" s="731"/>
      <c r="E170" s="726">
        <f t="shared" si="47"/>
        <v>0</v>
      </c>
      <c r="F170" s="731"/>
      <c r="G170" s="731"/>
      <c r="H170" s="731"/>
      <c r="I170" s="731"/>
      <c r="J170" s="731"/>
      <c r="K170" s="732"/>
    </row>
    <row r="171" spans="1:13" ht="25.35" customHeight="1">
      <c r="A171" s="728">
        <v>5167</v>
      </c>
      <c r="B171" s="729">
        <v>922500</v>
      </c>
      <c r="C171" s="730" t="s">
        <v>927</v>
      </c>
      <c r="D171" s="731"/>
      <c r="E171" s="726">
        <f t="shared" si="47"/>
        <v>0</v>
      </c>
      <c r="F171" s="731"/>
      <c r="G171" s="731"/>
      <c r="H171" s="731"/>
      <c r="I171" s="731"/>
      <c r="J171" s="731"/>
      <c r="K171" s="732"/>
    </row>
    <row r="172" spans="1:13" ht="25.35" customHeight="1">
      <c r="A172" s="728">
        <v>5168</v>
      </c>
      <c r="B172" s="729">
        <v>922600</v>
      </c>
      <c r="C172" s="730" t="s">
        <v>928</v>
      </c>
      <c r="D172" s="731"/>
      <c r="E172" s="726">
        <f t="shared" si="47"/>
        <v>0</v>
      </c>
      <c r="F172" s="731"/>
      <c r="G172" s="731"/>
      <c r="H172" s="731"/>
      <c r="I172" s="731"/>
      <c r="J172" s="731"/>
      <c r="K172" s="732"/>
    </row>
    <row r="173" spans="1:13" ht="25.35" customHeight="1">
      <c r="A173" s="728">
        <v>5169</v>
      </c>
      <c r="B173" s="729">
        <v>922700</v>
      </c>
      <c r="C173" s="730" t="s">
        <v>929</v>
      </c>
      <c r="D173" s="731"/>
      <c r="E173" s="726">
        <f t="shared" si="47"/>
        <v>0</v>
      </c>
      <c r="F173" s="731"/>
      <c r="G173" s="731"/>
      <c r="H173" s="731"/>
      <c r="I173" s="731"/>
      <c r="J173" s="731"/>
      <c r="K173" s="732"/>
      <c r="M173" s="745"/>
    </row>
    <row r="174" spans="1:13" ht="25.35" customHeight="1">
      <c r="A174" s="728">
        <v>5170</v>
      </c>
      <c r="B174" s="729">
        <v>922800</v>
      </c>
      <c r="C174" s="730" t="s">
        <v>930</v>
      </c>
      <c r="D174" s="731"/>
      <c r="E174" s="726">
        <f t="shared" si="47"/>
        <v>0</v>
      </c>
      <c r="F174" s="731"/>
      <c r="G174" s="731"/>
      <c r="H174" s="731"/>
      <c r="I174" s="731"/>
      <c r="J174" s="731"/>
      <c r="K174" s="732"/>
      <c r="M174" s="745"/>
    </row>
    <row r="175" spans="1:13" ht="25.35" customHeight="1">
      <c r="A175" s="736">
        <v>5171</v>
      </c>
      <c r="B175" s="746"/>
      <c r="C175" s="725" t="s">
        <v>1309</v>
      </c>
      <c r="D175" s="726">
        <f>D5+D135</f>
        <v>0</v>
      </c>
      <c r="E175" s="726">
        <f t="shared" si="47"/>
        <v>80766</v>
      </c>
      <c r="F175" s="726">
        <f t="shared" ref="F175:K175" si="54">F5+F135</f>
        <v>61891</v>
      </c>
      <c r="G175" s="726">
        <f t="shared" si="54"/>
        <v>0</v>
      </c>
      <c r="H175" s="726">
        <f t="shared" si="54"/>
        <v>13378</v>
      </c>
      <c r="I175" s="726">
        <f t="shared" si="54"/>
        <v>0</v>
      </c>
      <c r="J175" s="726">
        <f t="shared" si="54"/>
        <v>1118</v>
      </c>
      <c r="K175" s="727">
        <f t="shared" si="54"/>
        <v>4379</v>
      </c>
      <c r="M175" s="745"/>
    </row>
    <row r="176" spans="1:13" ht="25.35" customHeight="1">
      <c r="A176" s="736">
        <v>5172</v>
      </c>
      <c r="B176" s="746"/>
      <c r="C176" s="725" t="s">
        <v>1310</v>
      </c>
      <c r="D176" s="726">
        <f>D177+D345</f>
        <v>0</v>
      </c>
      <c r="E176" s="726">
        <f t="shared" si="47"/>
        <v>80481</v>
      </c>
      <c r="F176" s="726">
        <f t="shared" ref="F176:K176" si="55">F177+F345</f>
        <v>61891</v>
      </c>
      <c r="G176" s="726">
        <f t="shared" si="55"/>
        <v>0</v>
      </c>
      <c r="H176" s="726">
        <f t="shared" si="55"/>
        <v>13378</v>
      </c>
      <c r="I176" s="726">
        <f t="shared" si="55"/>
        <v>0</v>
      </c>
      <c r="J176" s="726">
        <f t="shared" si="55"/>
        <v>938</v>
      </c>
      <c r="K176" s="727">
        <f t="shared" si="55"/>
        <v>4274</v>
      </c>
      <c r="M176" s="745"/>
    </row>
    <row r="177" spans="1:13" ht="25.35" customHeight="1">
      <c r="A177" s="736">
        <v>5173</v>
      </c>
      <c r="B177" s="724">
        <v>400000</v>
      </c>
      <c r="C177" s="725" t="s">
        <v>1311</v>
      </c>
      <c r="D177" s="726">
        <f>D178+D200+D245+D260+D284+D297+D313+D328</f>
        <v>0</v>
      </c>
      <c r="E177" s="726">
        <f t="shared" si="47"/>
        <v>79081</v>
      </c>
      <c r="F177" s="726">
        <f t="shared" ref="F177:K177" si="56">F178+F200+F245+F260+F284+F297+F313+F328</f>
        <v>61891</v>
      </c>
      <c r="G177" s="726">
        <f t="shared" si="56"/>
        <v>0</v>
      </c>
      <c r="H177" s="726">
        <f t="shared" si="56"/>
        <v>12317</v>
      </c>
      <c r="I177" s="726">
        <f t="shared" si="56"/>
        <v>0</v>
      </c>
      <c r="J177" s="726">
        <f t="shared" si="56"/>
        <v>599</v>
      </c>
      <c r="K177" s="727">
        <f t="shared" si="56"/>
        <v>4274</v>
      </c>
      <c r="M177" s="745"/>
    </row>
    <row r="178" spans="1:13" ht="25.35" customHeight="1">
      <c r="A178" s="736">
        <v>5174</v>
      </c>
      <c r="B178" s="724">
        <v>410000</v>
      </c>
      <c r="C178" s="725" t="s">
        <v>1312</v>
      </c>
      <c r="D178" s="726">
        <f>D179+D181+D185+D187+D192+D194+D196+D198</f>
        <v>0</v>
      </c>
      <c r="E178" s="726">
        <f t="shared" si="47"/>
        <v>65192</v>
      </c>
      <c r="F178" s="726">
        <f t="shared" ref="F178:K178" si="57">F179+F181+F185+F187+F192+F194+F196+F198</f>
        <v>61880</v>
      </c>
      <c r="G178" s="726">
        <f t="shared" si="57"/>
        <v>0</v>
      </c>
      <c r="H178" s="726">
        <f t="shared" si="57"/>
        <v>2573</v>
      </c>
      <c r="I178" s="726">
        <f t="shared" si="57"/>
        <v>0</v>
      </c>
      <c r="J178" s="726">
        <f t="shared" si="57"/>
        <v>0</v>
      </c>
      <c r="K178" s="727">
        <f t="shared" si="57"/>
        <v>739</v>
      </c>
      <c r="M178" s="745"/>
    </row>
    <row r="179" spans="1:13" ht="25.35" customHeight="1">
      <c r="A179" s="736">
        <v>5175</v>
      </c>
      <c r="B179" s="724">
        <v>411000</v>
      </c>
      <c r="C179" s="725" t="s">
        <v>1313</v>
      </c>
      <c r="D179" s="726">
        <f t="shared" ref="D179:K179" si="58">D180</f>
        <v>0</v>
      </c>
      <c r="E179" s="726">
        <f t="shared" si="47"/>
        <v>52945</v>
      </c>
      <c r="F179" s="726">
        <f t="shared" si="58"/>
        <v>52314</v>
      </c>
      <c r="G179" s="726">
        <f t="shared" si="58"/>
        <v>0</v>
      </c>
      <c r="H179" s="726">
        <f t="shared" si="58"/>
        <v>0</v>
      </c>
      <c r="I179" s="726">
        <f t="shared" si="58"/>
        <v>0</v>
      </c>
      <c r="J179" s="726">
        <f t="shared" si="58"/>
        <v>0</v>
      </c>
      <c r="K179" s="727">
        <f t="shared" si="58"/>
        <v>631</v>
      </c>
    </row>
    <row r="180" spans="1:13" ht="25.35" customHeight="1">
      <c r="A180" s="728">
        <v>5176</v>
      </c>
      <c r="B180" s="729">
        <v>411100</v>
      </c>
      <c r="C180" s="730" t="s">
        <v>564</v>
      </c>
      <c r="D180" s="731"/>
      <c r="E180" s="726">
        <f t="shared" si="47"/>
        <v>52945</v>
      </c>
      <c r="F180" s="731">
        <v>52314</v>
      </c>
      <c r="G180" s="731"/>
      <c r="H180" s="731"/>
      <c r="I180" s="731"/>
      <c r="J180" s="731"/>
      <c r="K180" s="732">
        <v>631</v>
      </c>
    </row>
    <row r="181" spans="1:13" ht="25.35" customHeight="1">
      <c r="A181" s="736">
        <v>5177</v>
      </c>
      <c r="B181" s="724">
        <v>412000</v>
      </c>
      <c r="C181" s="725" t="s">
        <v>1314</v>
      </c>
      <c r="D181" s="726">
        <f t="shared" ref="D181:K181" si="59">SUM(D182:D184)</f>
        <v>0</v>
      </c>
      <c r="E181" s="726">
        <f t="shared" si="47"/>
        <v>9093</v>
      </c>
      <c r="F181" s="726">
        <f t="shared" si="59"/>
        <v>8985</v>
      </c>
      <c r="G181" s="726">
        <f t="shared" si="59"/>
        <v>0</v>
      </c>
      <c r="H181" s="726">
        <f t="shared" si="59"/>
        <v>0</v>
      </c>
      <c r="I181" s="726">
        <f t="shared" si="59"/>
        <v>0</v>
      </c>
      <c r="J181" s="726">
        <f t="shared" si="59"/>
        <v>0</v>
      </c>
      <c r="K181" s="727">
        <f t="shared" si="59"/>
        <v>108</v>
      </c>
    </row>
    <row r="182" spans="1:13" ht="25.35" customHeight="1">
      <c r="A182" s="728">
        <v>5178</v>
      </c>
      <c r="B182" s="729">
        <v>412100</v>
      </c>
      <c r="C182" s="730" t="s">
        <v>1315</v>
      </c>
      <c r="D182" s="731"/>
      <c r="E182" s="726">
        <f t="shared" si="47"/>
        <v>6363</v>
      </c>
      <c r="F182" s="731">
        <v>6287</v>
      </c>
      <c r="G182" s="731"/>
      <c r="H182" s="731"/>
      <c r="I182" s="731"/>
      <c r="J182" s="731"/>
      <c r="K182" s="732">
        <v>76</v>
      </c>
    </row>
    <row r="183" spans="1:13" ht="25.35" customHeight="1">
      <c r="A183" s="728">
        <v>5179</v>
      </c>
      <c r="B183" s="729">
        <v>412200</v>
      </c>
      <c r="C183" s="730" t="s">
        <v>567</v>
      </c>
      <c r="D183" s="731"/>
      <c r="E183" s="726">
        <f t="shared" si="47"/>
        <v>2730</v>
      </c>
      <c r="F183" s="731">
        <v>2698</v>
      </c>
      <c r="G183" s="731"/>
      <c r="H183" s="731"/>
      <c r="I183" s="731"/>
      <c r="J183" s="731"/>
      <c r="K183" s="732">
        <v>32</v>
      </c>
    </row>
    <row r="184" spans="1:13" ht="25.35" customHeight="1">
      <c r="A184" s="728">
        <v>5180</v>
      </c>
      <c r="B184" s="729">
        <v>412300</v>
      </c>
      <c r="C184" s="730" t="s">
        <v>568</v>
      </c>
      <c r="D184" s="731"/>
      <c r="E184" s="726">
        <f t="shared" si="47"/>
        <v>0</v>
      </c>
      <c r="F184" s="731"/>
      <c r="G184" s="731"/>
      <c r="H184" s="731"/>
      <c r="I184" s="731"/>
      <c r="J184" s="731"/>
      <c r="K184" s="732"/>
    </row>
    <row r="185" spans="1:13" ht="25.35" customHeight="1">
      <c r="A185" s="736">
        <v>5181</v>
      </c>
      <c r="B185" s="724">
        <v>413000</v>
      </c>
      <c r="C185" s="725" t="s">
        <v>1316</v>
      </c>
      <c r="D185" s="726">
        <f t="shared" ref="D185:K185" si="60">D186</f>
        <v>0</v>
      </c>
      <c r="E185" s="726">
        <f t="shared" si="47"/>
        <v>1965</v>
      </c>
      <c r="F185" s="726">
        <f t="shared" si="60"/>
        <v>0</v>
      </c>
      <c r="G185" s="726">
        <f t="shared" si="60"/>
        <v>0</v>
      </c>
      <c r="H185" s="726">
        <f t="shared" si="60"/>
        <v>1965</v>
      </c>
      <c r="I185" s="726">
        <f t="shared" si="60"/>
        <v>0</v>
      </c>
      <c r="J185" s="726">
        <f t="shared" si="60"/>
        <v>0</v>
      </c>
      <c r="K185" s="727">
        <f t="shared" si="60"/>
        <v>0</v>
      </c>
    </row>
    <row r="186" spans="1:13" ht="25.35" customHeight="1">
      <c r="A186" s="728">
        <v>5182</v>
      </c>
      <c r="B186" s="729">
        <v>413100</v>
      </c>
      <c r="C186" s="730" t="s">
        <v>570</v>
      </c>
      <c r="D186" s="731"/>
      <c r="E186" s="726">
        <f t="shared" si="47"/>
        <v>1965</v>
      </c>
      <c r="F186" s="731"/>
      <c r="G186" s="731"/>
      <c r="H186" s="731">
        <v>1965</v>
      </c>
      <c r="I186" s="731"/>
      <c r="J186" s="731"/>
      <c r="K186" s="732"/>
    </row>
    <row r="187" spans="1:13" ht="25.35" customHeight="1">
      <c r="A187" s="736">
        <v>5183</v>
      </c>
      <c r="B187" s="724">
        <v>414000</v>
      </c>
      <c r="C187" s="725" t="s">
        <v>1317</v>
      </c>
      <c r="D187" s="726">
        <f t="shared" ref="D187:K187" si="61">SUM(D188:D191)</f>
        <v>0</v>
      </c>
      <c r="E187" s="726">
        <f t="shared" si="47"/>
        <v>733</v>
      </c>
      <c r="F187" s="726">
        <f t="shared" si="61"/>
        <v>581</v>
      </c>
      <c r="G187" s="726">
        <f t="shared" si="61"/>
        <v>0</v>
      </c>
      <c r="H187" s="726">
        <f t="shared" si="61"/>
        <v>152</v>
      </c>
      <c r="I187" s="726">
        <f t="shared" si="61"/>
        <v>0</v>
      </c>
      <c r="J187" s="726">
        <f t="shared" si="61"/>
        <v>0</v>
      </c>
      <c r="K187" s="727">
        <f t="shared" si="61"/>
        <v>0</v>
      </c>
    </row>
    <row r="188" spans="1:13" ht="25.35" customHeight="1">
      <c r="A188" s="728">
        <v>5184</v>
      </c>
      <c r="B188" s="729">
        <v>414100</v>
      </c>
      <c r="C188" s="730" t="s">
        <v>572</v>
      </c>
      <c r="D188" s="731"/>
      <c r="E188" s="726">
        <f t="shared" si="47"/>
        <v>0</v>
      </c>
      <c r="F188" s="731"/>
      <c r="G188" s="731"/>
      <c r="H188" s="731"/>
      <c r="I188" s="731"/>
      <c r="J188" s="731"/>
      <c r="K188" s="732"/>
    </row>
    <row r="189" spans="1:13" ht="25.35" customHeight="1">
      <c r="A189" s="728">
        <v>5185</v>
      </c>
      <c r="B189" s="729">
        <v>414200</v>
      </c>
      <c r="C189" s="730" t="s">
        <v>573</v>
      </c>
      <c r="D189" s="731"/>
      <c r="E189" s="726">
        <f t="shared" si="47"/>
        <v>0</v>
      </c>
      <c r="F189" s="731"/>
      <c r="G189" s="731"/>
      <c r="H189" s="731"/>
      <c r="I189" s="731"/>
      <c r="J189" s="731"/>
      <c r="K189" s="732"/>
    </row>
    <row r="190" spans="1:13" ht="25.35" customHeight="1">
      <c r="A190" s="728">
        <v>5186</v>
      </c>
      <c r="B190" s="729">
        <v>414300</v>
      </c>
      <c r="C190" s="730" t="s">
        <v>574</v>
      </c>
      <c r="D190" s="731"/>
      <c r="E190" s="726">
        <f t="shared" si="47"/>
        <v>581</v>
      </c>
      <c r="F190" s="731">
        <v>581</v>
      </c>
      <c r="G190" s="731"/>
      <c r="H190" s="731"/>
      <c r="I190" s="731"/>
      <c r="J190" s="731"/>
      <c r="K190" s="732"/>
    </row>
    <row r="191" spans="1:13" ht="25.35" customHeight="1">
      <c r="A191" s="728">
        <v>5187</v>
      </c>
      <c r="B191" s="729">
        <v>414400</v>
      </c>
      <c r="C191" s="730" t="s">
        <v>575</v>
      </c>
      <c r="D191" s="731"/>
      <c r="E191" s="726">
        <f t="shared" si="47"/>
        <v>152</v>
      </c>
      <c r="F191" s="731"/>
      <c r="G191" s="731"/>
      <c r="H191" s="731">
        <v>152</v>
      </c>
      <c r="I191" s="731"/>
      <c r="J191" s="731"/>
      <c r="K191" s="732"/>
    </row>
    <row r="192" spans="1:13" ht="25.35" customHeight="1">
      <c r="A192" s="736">
        <v>5188</v>
      </c>
      <c r="B192" s="724">
        <v>415000</v>
      </c>
      <c r="C192" s="725" t="s">
        <v>1318</v>
      </c>
      <c r="D192" s="726">
        <f t="shared" ref="D192:K192" si="62">D193</f>
        <v>0</v>
      </c>
      <c r="E192" s="726">
        <f t="shared" si="47"/>
        <v>0</v>
      </c>
      <c r="F192" s="726">
        <f t="shared" si="62"/>
        <v>0</v>
      </c>
      <c r="G192" s="726">
        <f t="shared" si="62"/>
        <v>0</v>
      </c>
      <c r="H192" s="726">
        <f t="shared" si="62"/>
        <v>0</v>
      </c>
      <c r="I192" s="726">
        <f t="shared" si="62"/>
        <v>0</v>
      </c>
      <c r="J192" s="726">
        <f t="shared" si="62"/>
        <v>0</v>
      </c>
      <c r="K192" s="727">
        <f t="shared" si="62"/>
        <v>0</v>
      </c>
    </row>
    <row r="193" spans="1:13" ht="25.35" customHeight="1">
      <c r="A193" s="728">
        <v>5189</v>
      </c>
      <c r="B193" s="729">
        <v>415100</v>
      </c>
      <c r="C193" s="730" t="s">
        <v>577</v>
      </c>
      <c r="D193" s="731"/>
      <c r="E193" s="726">
        <f t="shared" si="47"/>
        <v>0</v>
      </c>
      <c r="F193" s="731"/>
      <c r="G193" s="731"/>
      <c r="H193" s="731"/>
      <c r="I193" s="731"/>
      <c r="J193" s="731"/>
      <c r="K193" s="732"/>
    </row>
    <row r="194" spans="1:13" ht="25.35" customHeight="1">
      <c r="A194" s="736">
        <v>5190</v>
      </c>
      <c r="B194" s="724">
        <v>416000</v>
      </c>
      <c r="C194" s="747" t="s">
        <v>1319</v>
      </c>
      <c r="D194" s="726">
        <f t="shared" ref="D194:K194" si="63">D195</f>
        <v>0</v>
      </c>
      <c r="E194" s="726">
        <f t="shared" si="47"/>
        <v>456</v>
      </c>
      <c r="F194" s="726">
        <f t="shared" si="63"/>
        <v>0</v>
      </c>
      <c r="G194" s="726">
        <f t="shared" si="63"/>
        <v>0</v>
      </c>
      <c r="H194" s="726">
        <f t="shared" si="63"/>
        <v>456</v>
      </c>
      <c r="I194" s="726">
        <f t="shared" si="63"/>
        <v>0</v>
      </c>
      <c r="J194" s="726">
        <f t="shared" si="63"/>
        <v>0</v>
      </c>
      <c r="K194" s="727">
        <f t="shared" si="63"/>
        <v>0</v>
      </c>
      <c r="M194" s="745"/>
    </row>
    <row r="195" spans="1:13" ht="25.35" customHeight="1">
      <c r="A195" s="728">
        <v>5191</v>
      </c>
      <c r="B195" s="729">
        <v>416100</v>
      </c>
      <c r="C195" s="730" t="s">
        <v>579</v>
      </c>
      <c r="D195" s="731"/>
      <c r="E195" s="726">
        <f t="shared" si="47"/>
        <v>456</v>
      </c>
      <c r="F195" s="731"/>
      <c r="G195" s="731"/>
      <c r="H195" s="731">
        <v>456</v>
      </c>
      <c r="I195" s="731"/>
      <c r="J195" s="731"/>
      <c r="K195" s="732"/>
    </row>
    <row r="196" spans="1:13" ht="25.35" customHeight="1">
      <c r="A196" s="736">
        <v>5192</v>
      </c>
      <c r="B196" s="724">
        <v>417000</v>
      </c>
      <c r="C196" s="725" t="s">
        <v>1320</v>
      </c>
      <c r="D196" s="726">
        <f>D197</f>
        <v>0</v>
      </c>
      <c r="E196" s="726">
        <f t="shared" si="47"/>
        <v>0</v>
      </c>
      <c r="F196" s="726">
        <f t="shared" ref="F196:K196" si="64">F197</f>
        <v>0</v>
      </c>
      <c r="G196" s="726">
        <f t="shared" si="64"/>
        <v>0</v>
      </c>
      <c r="H196" s="726">
        <f t="shared" si="64"/>
        <v>0</v>
      </c>
      <c r="I196" s="726">
        <f t="shared" si="64"/>
        <v>0</v>
      </c>
      <c r="J196" s="726">
        <f t="shared" si="64"/>
        <v>0</v>
      </c>
      <c r="K196" s="727">
        <f t="shared" si="64"/>
        <v>0</v>
      </c>
      <c r="M196" s="745"/>
    </row>
    <row r="197" spans="1:13" ht="25.35" customHeight="1">
      <c r="A197" s="728">
        <v>5193</v>
      </c>
      <c r="B197" s="729">
        <v>417100</v>
      </c>
      <c r="C197" s="730" t="s">
        <v>581</v>
      </c>
      <c r="D197" s="731"/>
      <c r="E197" s="726">
        <f t="shared" si="47"/>
        <v>0</v>
      </c>
      <c r="F197" s="731"/>
      <c r="G197" s="731"/>
      <c r="H197" s="731"/>
      <c r="I197" s="731"/>
      <c r="J197" s="731"/>
      <c r="K197" s="732"/>
      <c r="M197" s="745"/>
    </row>
    <row r="198" spans="1:13" ht="25.35" customHeight="1">
      <c r="A198" s="736">
        <v>5194</v>
      </c>
      <c r="B198" s="724">
        <v>418000</v>
      </c>
      <c r="C198" s="725" t="s">
        <v>1321</v>
      </c>
      <c r="D198" s="726">
        <f>D199</f>
        <v>0</v>
      </c>
      <c r="E198" s="726">
        <f t="shared" si="47"/>
        <v>0</v>
      </c>
      <c r="F198" s="726">
        <f t="shared" ref="F198:K198" si="65">F199</f>
        <v>0</v>
      </c>
      <c r="G198" s="726">
        <f t="shared" si="65"/>
        <v>0</v>
      </c>
      <c r="H198" s="726">
        <f t="shared" si="65"/>
        <v>0</v>
      </c>
      <c r="I198" s="726">
        <f t="shared" si="65"/>
        <v>0</v>
      </c>
      <c r="J198" s="726">
        <f t="shared" si="65"/>
        <v>0</v>
      </c>
      <c r="K198" s="727">
        <f t="shared" si="65"/>
        <v>0</v>
      </c>
      <c r="M198" s="745"/>
    </row>
    <row r="199" spans="1:13" ht="25.35" customHeight="1">
      <c r="A199" s="728">
        <v>5195</v>
      </c>
      <c r="B199" s="729">
        <v>418100</v>
      </c>
      <c r="C199" s="730" t="s">
        <v>583</v>
      </c>
      <c r="D199" s="731"/>
      <c r="E199" s="726">
        <f t="shared" si="47"/>
        <v>0</v>
      </c>
      <c r="F199" s="731"/>
      <c r="G199" s="731"/>
      <c r="H199" s="731"/>
      <c r="I199" s="731"/>
      <c r="J199" s="731"/>
      <c r="K199" s="732"/>
    </row>
    <row r="200" spans="1:13" ht="25.35" customHeight="1">
      <c r="A200" s="736">
        <v>5196</v>
      </c>
      <c r="B200" s="724">
        <v>420000</v>
      </c>
      <c r="C200" s="725" t="s">
        <v>1322</v>
      </c>
      <c r="D200" s="726">
        <f t="shared" ref="D200:K200" si="66">D201+D209+D215+D224+D232+D235</f>
        <v>0</v>
      </c>
      <c r="E200" s="726">
        <f t="shared" ref="E200:E263" si="67">SUM(F200:K200)</f>
        <v>13889</v>
      </c>
      <c r="F200" s="726">
        <f t="shared" si="66"/>
        <v>11</v>
      </c>
      <c r="G200" s="726">
        <f t="shared" si="66"/>
        <v>0</v>
      </c>
      <c r="H200" s="726">
        <f t="shared" si="66"/>
        <v>9744</v>
      </c>
      <c r="I200" s="726">
        <f t="shared" si="66"/>
        <v>0</v>
      </c>
      <c r="J200" s="726">
        <f t="shared" si="66"/>
        <v>599</v>
      </c>
      <c r="K200" s="727">
        <f t="shared" si="66"/>
        <v>3535</v>
      </c>
    </row>
    <row r="201" spans="1:13" ht="25.35" customHeight="1">
      <c r="A201" s="736">
        <v>5197</v>
      </c>
      <c r="B201" s="724">
        <v>421000</v>
      </c>
      <c r="C201" s="725" t="s">
        <v>1323</v>
      </c>
      <c r="D201" s="726">
        <f t="shared" ref="D201:K201" si="68">SUM(D202:D208)</f>
        <v>0</v>
      </c>
      <c r="E201" s="726">
        <f t="shared" si="67"/>
        <v>6232</v>
      </c>
      <c r="F201" s="726">
        <f t="shared" si="68"/>
        <v>0</v>
      </c>
      <c r="G201" s="726">
        <f t="shared" si="68"/>
        <v>0</v>
      </c>
      <c r="H201" s="726">
        <f t="shared" si="68"/>
        <v>6222</v>
      </c>
      <c r="I201" s="726">
        <f t="shared" si="68"/>
        <v>0</v>
      </c>
      <c r="J201" s="726">
        <f t="shared" si="68"/>
        <v>9</v>
      </c>
      <c r="K201" s="727">
        <f t="shared" si="68"/>
        <v>1</v>
      </c>
    </row>
    <row r="202" spans="1:13" ht="25.35" customHeight="1">
      <c r="A202" s="728">
        <v>5198</v>
      </c>
      <c r="B202" s="729">
        <v>421100</v>
      </c>
      <c r="C202" s="730" t="s">
        <v>586</v>
      </c>
      <c r="D202" s="731"/>
      <c r="E202" s="726">
        <f t="shared" si="67"/>
        <v>106</v>
      </c>
      <c r="F202" s="731"/>
      <c r="G202" s="731"/>
      <c r="H202" s="731">
        <v>96</v>
      </c>
      <c r="I202" s="731"/>
      <c r="J202" s="731">
        <v>9</v>
      </c>
      <c r="K202" s="732">
        <v>1</v>
      </c>
    </row>
    <row r="203" spans="1:13" ht="25.35" customHeight="1">
      <c r="A203" s="728">
        <v>5199</v>
      </c>
      <c r="B203" s="729">
        <v>421200</v>
      </c>
      <c r="C203" s="730" t="s">
        <v>587</v>
      </c>
      <c r="D203" s="731"/>
      <c r="E203" s="726">
        <f t="shared" si="67"/>
        <v>4283</v>
      </c>
      <c r="F203" s="731"/>
      <c r="G203" s="731"/>
      <c r="H203" s="731">
        <v>4283</v>
      </c>
      <c r="I203" s="731"/>
      <c r="J203" s="731"/>
      <c r="K203" s="732"/>
    </row>
    <row r="204" spans="1:13" ht="25.35" customHeight="1">
      <c r="A204" s="728">
        <v>5200</v>
      </c>
      <c r="B204" s="729">
        <v>421300</v>
      </c>
      <c r="C204" s="730" t="s">
        <v>588</v>
      </c>
      <c r="D204" s="731"/>
      <c r="E204" s="726">
        <f t="shared" si="67"/>
        <v>559</v>
      </c>
      <c r="F204" s="731"/>
      <c r="G204" s="731"/>
      <c r="H204" s="731">
        <v>559</v>
      </c>
      <c r="I204" s="731"/>
      <c r="J204" s="731"/>
      <c r="K204" s="732"/>
    </row>
    <row r="205" spans="1:13" ht="25.35" customHeight="1">
      <c r="A205" s="728">
        <v>5201</v>
      </c>
      <c r="B205" s="729">
        <v>421400</v>
      </c>
      <c r="C205" s="730" t="s">
        <v>589</v>
      </c>
      <c r="D205" s="731"/>
      <c r="E205" s="726">
        <f t="shared" si="67"/>
        <v>203</v>
      </c>
      <c r="F205" s="731"/>
      <c r="G205" s="731"/>
      <c r="H205" s="731">
        <v>203</v>
      </c>
      <c r="I205" s="731"/>
      <c r="J205" s="731"/>
      <c r="K205" s="732"/>
    </row>
    <row r="206" spans="1:13" ht="25.35" customHeight="1">
      <c r="A206" s="728">
        <v>5202</v>
      </c>
      <c r="B206" s="729">
        <v>421500</v>
      </c>
      <c r="C206" s="730" t="s">
        <v>590</v>
      </c>
      <c r="D206" s="731"/>
      <c r="E206" s="726">
        <f t="shared" si="67"/>
        <v>0</v>
      </c>
      <c r="F206" s="731"/>
      <c r="G206" s="731"/>
      <c r="H206" s="731"/>
      <c r="I206" s="731"/>
      <c r="J206" s="731"/>
      <c r="K206" s="732"/>
    </row>
    <row r="207" spans="1:13" ht="25.35" customHeight="1">
      <c r="A207" s="728">
        <v>5203</v>
      </c>
      <c r="B207" s="729">
        <v>421600</v>
      </c>
      <c r="C207" s="730" t="s">
        <v>591</v>
      </c>
      <c r="D207" s="731"/>
      <c r="E207" s="726">
        <f t="shared" si="67"/>
        <v>1063</v>
      </c>
      <c r="F207" s="731"/>
      <c r="G207" s="731"/>
      <c r="H207" s="731">
        <v>1063</v>
      </c>
      <c r="I207" s="731"/>
      <c r="J207" s="731"/>
      <c r="K207" s="732"/>
      <c r="M207" s="745"/>
    </row>
    <row r="208" spans="1:13" ht="25.35" customHeight="1">
      <c r="A208" s="728">
        <v>5204</v>
      </c>
      <c r="B208" s="748">
        <v>421900</v>
      </c>
      <c r="C208" s="730" t="s">
        <v>592</v>
      </c>
      <c r="D208" s="731"/>
      <c r="E208" s="726">
        <f t="shared" si="67"/>
        <v>18</v>
      </c>
      <c r="F208" s="731"/>
      <c r="G208" s="731"/>
      <c r="H208" s="731">
        <v>18</v>
      </c>
      <c r="I208" s="731"/>
      <c r="J208" s="731"/>
      <c r="K208" s="732"/>
    </row>
    <row r="209" spans="1:11" ht="25.35" customHeight="1">
      <c r="A209" s="736">
        <v>5205</v>
      </c>
      <c r="B209" s="724">
        <v>422000</v>
      </c>
      <c r="C209" s="725" t="s">
        <v>1324</v>
      </c>
      <c r="D209" s="726">
        <f t="shared" ref="D209:K209" si="69">SUM(D210:D214)</f>
        <v>0</v>
      </c>
      <c r="E209" s="726">
        <f t="shared" si="67"/>
        <v>973</v>
      </c>
      <c r="F209" s="726">
        <f t="shared" si="69"/>
        <v>0</v>
      </c>
      <c r="G209" s="726">
        <f t="shared" si="69"/>
        <v>0</v>
      </c>
      <c r="H209" s="726">
        <f t="shared" si="69"/>
        <v>153</v>
      </c>
      <c r="I209" s="726">
        <f t="shared" si="69"/>
        <v>0</v>
      </c>
      <c r="J209" s="726">
        <f t="shared" si="69"/>
        <v>293</v>
      </c>
      <c r="K209" s="727">
        <f t="shared" si="69"/>
        <v>527</v>
      </c>
    </row>
    <row r="210" spans="1:11" ht="25.35" customHeight="1">
      <c r="A210" s="728">
        <v>5206</v>
      </c>
      <c r="B210" s="729">
        <v>422100</v>
      </c>
      <c r="C210" s="730" t="s">
        <v>594</v>
      </c>
      <c r="D210" s="731"/>
      <c r="E210" s="726">
        <f t="shared" si="67"/>
        <v>84</v>
      </c>
      <c r="F210" s="731"/>
      <c r="G210" s="731"/>
      <c r="H210" s="731">
        <v>84</v>
      </c>
      <c r="I210" s="731"/>
      <c r="J210" s="731"/>
      <c r="K210" s="732"/>
    </row>
    <row r="211" spans="1:11" ht="25.35" customHeight="1">
      <c r="A211" s="728">
        <v>5207</v>
      </c>
      <c r="B211" s="729">
        <v>422200</v>
      </c>
      <c r="C211" s="730" t="s">
        <v>595</v>
      </c>
      <c r="D211" s="731"/>
      <c r="E211" s="726">
        <f t="shared" si="67"/>
        <v>554</v>
      </c>
      <c r="F211" s="731"/>
      <c r="G211" s="731"/>
      <c r="H211" s="731"/>
      <c r="I211" s="731"/>
      <c r="J211" s="731">
        <v>27</v>
      </c>
      <c r="K211" s="732">
        <v>527</v>
      </c>
    </row>
    <row r="212" spans="1:11" ht="25.35" customHeight="1">
      <c r="A212" s="728">
        <v>5208</v>
      </c>
      <c r="B212" s="729">
        <v>422300</v>
      </c>
      <c r="C212" s="730" t="s">
        <v>596</v>
      </c>
      <c r="D212" s="731"/>
      <c r="E212" s="726">
        <f t="shared" si="67"/>
        <v>3</v>
      </c>
      <c r="F212" s="731"/>
      <c r="G212" s="731"/>
      <c r="H212" s="731">
        <v>3</v>
      </c>
      <c r="I212" s="731"/>
      <c r="J212" s="731"/>
      <c r="K212" s="732"/>
    </row>
    <row r="213" spans="1:11" ht="25.35" customHeight="1">
      <c r="A213" s="728">
        <v>5209</v>
      </c>
      <c r="B213" s="729">
        <v>422400</v>
      </c>
      <c r="C213" s="730" t="s">
        <v>597</v>
      </c>
      <c r="D213" s="731"/>
      <c r="E213" s="726">
        <f t="shared" si="67"/>
        <v>332</v>
      </c>
      <c r="F213" s="731"/>
      <c r="G213" s="731"/>
      <c r="H213" s="731">
        <v>66</v>
      </c>
      <c r="I213" s="731"/>
      <c r="J213" s="731">
        <v>266</v>
      </c>
      <c r="K213" s="732"/>
    </row>
    <row r="214" spans="1:11" ht="25.35" customHeight="1">
      <c r="A214" s="728">
        <v>5210</v>
      </c>
      <c r="B214" s="729">
        <v>422900</v>
      </c>
      <c r="C214" s="730" t="s">
        <v>598</v>
      </c>
      <c r="D214" s="731"/>
      <c r="E214" s="726">
        <f t="shared" si="67"/>
        <v>0</v>
      </c>
      <c r="F214" s="731"/>
      <c r="G214" s="731"/>
      <c r="H214" s="731"/>
      <c r="I214" s="731"/>
      <c r="J214" s="731"/>
      <c r="K214" s="732"/>
    </row>
    <row r="215" spans="1:11" ht="25.35" customHeight="1">
      <c r="A215" s="736">
        <v>5211</v>
      </c>
      <c r="B215" s="724">
        <v>423000</v>
      </c>
      <c r="C215" s="725" t="s">
        <v>1325</v>
      </c>
      <c r="D215" s="726">
        <f t="shared" ref="D215:K215" si="70">SUM(D216:D223)</f>
        <v>0</v>
      </c>
      <c r="E215" s="726">
        <f t="shared" si="67"/>
        <v>4339</v>
      </c>
      <c r="F215" s="726">
        <f t="shared" si="70"/>
        <v>11</v>
      </c>
      <c r="G215" s="726">
        <f t="shared" si="70"/>
        <v>0</v>
      </c>
      <c r="H215" s="726">
        <f t="shared" si="70"/>
        <v>1061</v>
      </c>
      <c r="I215" s="726">
        <f t="shared" si="70"/>
        <v>0</v>
      </c>
      <c r="J215" s="726">
        <f t="shared" si="70"/>
        <v>260</v>
      </c>
      <c r="K215" s="727">
        <f t="shared" si="70"/>
        <v>3007</v>
      </c>
    </row>
    <row r="216" spans="1:11" ht="25.35" customHeight="1">
      <c r="A216" s="728">
        <v>5212</v>
      </c>
      <c r="B216" s="729">
        <v>423100</v>
      </c>
      <c r="C216" s="730" t="s">
        <v>600</v>
      </c>
      <c r="D216" s="731"/>
      <c r="E216" s="726">
        <f t="shared" si="67"/>
        <v>0</v>
      </c>
      <c r="F216" s="731"/>
      <c r="G216" s="731"/>
      <c r="H216" s="731"/>
      <c r="I216" s="731"/>
      <c r="J216" s="731"/>
      <c r="K216" s="732"/>
    </row>
    <row r="217" spans="1:11" ht="25.35" customHeight="1">
      <c r="A217" s="728">
        <v>5213</v>
      </c>
      <c r="B217" s="729">
        <v>423200</v>
      </c>
      <c r="C217" s="730" t="s">
        <v>601</v>
      </c>
      <c r="D217" s="731"/>
      <c r="E217" s="726">
        <f t="shared" si="67"/>
        <v>121</v>
      </c>
      <c r="F217" s="731"/>
      <c r="G217" s="731"/>
      <c r="H217" s="731">
        <v>121</v>
      </c>
      <c r="I217" s="731"/>
      <c r="J217" s="731"/>
      <c r="K217" s="732"/>
    </row>
    <row r="218" spans="1:11" ht="25.35" customHeight="1">
      <c r="A218" s="728">
        <v>5214</v>
      </c>
      <c r="B218" s="729">
        <v>423300</v>
      </c>
      <c r="C218" s="730" t="s">
        <v>602</v>
      </c>
      <c r="D218" s="731"/>
      <c r="E218" s="726">
        <f t="shared" si="67"/>
        <v>178</v>
      </c>
      <c r="F218" s="731"/>
      <c r="G218" s="731"/>
      <c r="H218" s="731">
        <v>178</v>
      </c>
      <c r="I218" s="731"/>
      <c r="J218" s="731"/>
      <c r="K218" s="732"/>
    </row>
    <row r="219" spans="1:11" ht="25.35" customHeight="1">
      <c r="A219" s="728">
        <v>5215</v>
      </c>
      <c r="B219" s="729">
        <v>423400</v>
      </c>
      <c r="C219" s="730" t="s">
        <v>603</v>
      </c>
      <c r="D219" s="731"/>
      <c r="E219" s="726">
        <f t="shared" si="67"/>
        <v>239</v>
      </c>
      <c r="F219" s="731"/>
      <c r="G219" s="731"/>
      <c r="H219" s="731">
        <v>239</v>
      </c>
      <c r="I219" s="731"/>
      <c r="J219" s="731"/>
      <c r="K219" s="732"/>
    </row>
    <row r="220" spans="1:11" ht="25.35" customHeight="1">
      <c r="A220" s="728">
        <v>5216</v>
      </c>
      <c r="B220" s="729">
        <v>423500</v>
      </c>
      <c r="C220" s="730" t="s">
        <v>604</v>
      </c>
      <c r="D220" s="731"/>
      <c r="E220" s="726">
        <f t="shared" si="67"/>
        <v>275</v>
      </c>
      <c r="F220" s="731">
        <v>11</v>
      </c>
      <c r="G220" s="731"/>
      <c r="H220" s="731">
        <v>182</v>
      </c>
      <c r="I220" s="731"/>
      <c r="J220" s="731">
        <v>66</v>
      </c>
      <c r="K220" s="732">
        <v>16</v>
      </c>
    </row>
    <row r="221" spans="1:11" ht="25.35" customHeight="1">
      <c r="A221" s="728">
        <v>5217</v>
      </c>
      <c r="B221" s="729">
        <v>423600</v>
      </c>
      <c r="C221" s="730" t="s">
        <v>605</v>
      </c>
      <c r="D221" s="731"/>
      <c r="E221" s="726">
        <f t="shared" si="67"/>
        <v>43</v>
      </c>
      <c r="F221" s="731"/>
      <c r="G221" s="731"/>
      <c r="H221" s="731">
        <v>43</v>
      </c>
      <c r="I221" s="731"/>
      <c r="J221" s="731"/>
      <c r="K221" s="732"/>
    </row>
    <row r="222" spans="1:11" ht="25.35" customHeight="1">
      <c r="A222" s="728">
        <v>5218</v>
      </c>
      <c r="B222" s="729">
        <v>423700</v>
      </c>
      <c r="C222" s="730" t="s">
        <v>606</v>
      </c>
      <c r="D222" s="731"/>
      <c r="E222" s="726">
        <f t="shared" si="67"/>
        <v>130</v>
      </c>
      <c r="F222" s="731"/>
      <c r="G222" s="731"/>
      <c r="H222" s="731">
        <v>121</v>
      </c>
      <c r="I222" s="731"/>
      <c r="J222" s="731">
        <v>9</v>
      </c>
      <c r="K222" s="732"/>
    </row>
    <row r="223" spans="1:11" ht="25.35" customHeight="1">
      <c r="A223" s="728">
        <v>5219</v>
      </c>
      <c r="B223" s="741">
        <v>423900</v>
      </c>
      <c r="C223" s="742" t="s">
        <v>607</v>
      </c>
      <c r="D223" s="743"/>
      <c r="E223" s="726">
        <f t="shared" si="67"/>
        <v>3353</v>
      </c>
      <c r="F223" s="743"/>
      <c r="G223" s="743"/>
      <c r="H223" s="743">
        <v>177</v>
      </c>
      <c r="I223" s="743"/>
      <c r="J223" s="743">
        <v>185</v>
      </c>
      <c r="K223" s="744">
        <v>2991</v>
      </c>
    </row>
    <row r="224" spans="1:11" ht="25.35" customHeight="1">
      <c r="A224" s="736">
        <v>5220</v>
      </c>
      <c r="B224" s="724">
        <v>424000</v>
      </c>
      <c r="C224" s="725" t="s">
        <v>1326</v>
      </c>
      <c r="D224" s="726">
        <f t="shared" ref="D224:K224" si="71">SUM(D225:D231)</f>
        <v>0</v>
      </c>
      <c r="E224" s="726">
        <f t="shared" si="67"/>
        <v>169</v>
      </c>
      <c r="F224" s="726">
        <f t="shared" si="71"/>
        <v>0</v>
      </c>
      <c r="G224" s="726">
        <f t="shared" si="71"/>
        <v>0</v>
      </c>
      <c r="H224" s="726">
        <f t="shared" si="71"/>
        <v>158</v>
      </c>
      <c r="I224" s="726">
        <f t="shared" si="71"/>
        <v>0</v>
      </c>
      <c r="J224" s="726">
        <f t="shared" si="71"/>
        <v>11</v>
      </c>
      <c r="K224" s="727">
        <f t="shared" si="71"/>
        <v>0</v>
      </c>
    </row>
    <row r="225" spans="1:11" ht="25.35" customHeight="1">
      <c r="A225" s="728">
        <v>5221</v>
      </c>
      <c r="B225" s="729">
        <v>424100</v>
      </c>
      <c r="C225" s="730" t="s">
        <v>609</v>
      </c>
      <c r="D225" s="731"/>
      <c r="E225" s="726">
        <f t="shared" si="67"/>
        <v>0</v>
      </c>
      <c r="F225" s="731"/>
      <c r="G225" s="731"/>
      <c r="H225" s="731"/>
      <c r="I225" s="731"/>
      <c r="J225" s="731"/>
      <c r="K225" s="732"/>
    </row>
    <row r="226" spans="1:11" ht="25.35" customHeight="1">
      <c r="A226" s="728">
        <v>5222</v>
      </c>
      <c r="B226" s="729">
        <v>424200</v>
      </c>
      <c r="C226" s="730" t="s">
        <v>610</v>
      </c>
      <c r="D226" s="731"/>
      <c r="E226" s="726">
        <f t="shared" si="67"/>
        <v>11</v>
      </c>
      <c r="F226" s="731"/>
      <c r="G226" s="731"/>
      <c r="H226" s="731"/>
      <c r="I226" s="731"/>
      <c r="J226" s="731">
        <v>11</v>
      </c>
      <c r="K226" s="732"/>
    </row>
    <row r="227" spans="1:11" ht="25.35" customHeight="1">
      <c r="A227" s="728">
        <v>5223</v>
      </c>
      <c r="B227" s="729">
        <v>424300</v>
      </c>
      <c r="C227" s="730" t="s">
        <v>611</v>
      </c>
      <c r="D227" s="731"/>
      <c r="E227" s="726">
        <f t="shared" si="67"/>
        <v>0</v>
      </c>
      <c r="F227" s="731"/>
      <c r="G227" s="731"/>
      <c r="H227" s="731"/>
      <c r="I227" s="731"/>
      <c r="J227" s="731"/>
      <c r="K227" s="732"/>
    </row>
    <row r="228" spans="1:11" ht="25.35" customHeight="1">
      <c r="A228" s="728">
        <v>5224</v>
      </c>
      <c r="B228" s="729">
        <v>424400</v>
      </c>
      <c r="C228" s="730" t="s">
        <v>612</v>
      </c>
      <c r="D228" s="731"/>
      <c r="E228" s="726">
        <f t="shared" si="67"/>
        <v>0</v>
      </c>
      <c r="F228" s="731"/>
      <c r="G228" s="731"/>
      <c r="H228" s="731"/>
      <c r="I228" s="731"/>
      <c r="J228" s="731"/>
      <c r="K228" s="732"/>
    </row>
    <row r="229" spans="1:11" ht="25.35" customHeight="1">
      <c r="A229" s="728">
        <v>5225</v>
      </c>
      <c r="B229" s="729">
        <v>424500</v>
      </c>
      <c r="C229" s="730" t="s">
        <v>613</v>
      </c>
      <c r="D229" s="731"/>
      <c r="E229" s="726">
        <f t="shared" si="67"/>
        <v>0</v>
      </c>
      <c r="F229" s="731"/>
      <c r="G229" s="731"/>
      <c r="H229" s="731"/>
      <c r="I229" s="731"/>
      <c r="J229" s="731"/>
      <c r="K229" s="732"/>
    </row>
    <row r="230" spans="1:11" ht="25.35" customHeight="1">
      <c r="A230" s="728">
        <v>5226</v>
      </c>
      <c r="B230" s="729">
        <v>424600</v>
      </c>
      <c r="C230" s="730" t="s">
        <v>614</v>
      </c>
      <c r="D230" s="731"/>
      <c r="E230" s="726">
        <f t="shared" si="67"/>
        <v>0</v>
      </c>
      <c r="F230" s="731"/>
      <c r="G230" s="731"/>
      <c r="H230" s="731"/>
      <c r="I230" s="731"/>
      <c r="J230" s="731"/>
      <c r="K230" s="732"/>
    </row>
    <row r="231" spans="1:11" ht="25.35" customHeight="1">
      <c r="A231" s="728">
        <v>5227</v>
      </c>
      <c r="B231" s="729">
        <v>424900</v>
      </c>
      <c r="C231" s="730" t="s">
        <v>615</v>
      </c>
      <c r="D231" s="731"/>
      <c r="E231" s="726">
        <f t="shared" si="67"/>
        <v>158</v>
      </c>
      <c r="F231" s="731"/>
      <c r="G231" s="731"/>
      <c r="H231" s="731">
        <v>158</v>
      </c>
      <c r="I231" s="731"/>
      <c r="J231" s="731"/>
      <c r="K231" s="732"/>
    </row>
    <row r="232" spans="1:11" ht="25.35" customHeight="1">
      <c r="A232" s="736">
        <v>5228</v>
      </c>
      <c r="B232" s="724">
        <v>425000</v>
      </c>
      <c r="C232" s="725" t="s">
        <v>1327</v>
      </c>
      <c r="D232" s="726">
        <f>D233+D234</f>
        <v>0</v>
      </c>
      <c r="E232" s="726">
        <f t="shared" si="67"/>
        <v>1001</v>
      </c>
      <c r="F232" s="726">
        <f t="shared" ref="F232:K232" si="72">F233+F234</f>
        <v>0</v>
      </c>
      <c r="G232" s="726">
        <f t="shared" si="72"/>
        <v>0</v>
      </c>
      <c r="H232" s="726">
        <f t="shared" si="72"/>
        <v>1001</v>
      </c>
      <c r="I232" s="726">
        <f t="shared" si="72"/>
        <v>0</v>
      </c>
      <c r="J232" s="726">
        <f t="shared" si="72"/>
        <v>0</v>
      </c>
      <c r="K232" s="727">
        <f t="shared" si="72"/>
        <v>0</v>
      </c>
    </row>
    <row r="233" spans="1:11" ht="25.35" customHeight="1">
      <c r="A233" s="728">
        <v>5229</v>
      </c>
      <c r="B233" s="741">
        <v>425100</v>
      </c>
      <c r="C233" s="742" t="s">
        <v>617</v>
      </c>
      <c r="D233" s="743"/>
      <c r="E233" s="726">
        <f t="shared" si="67"/>
        <v>465</v>
      </c>
      <c r="F233" s="743"/>
      <c r="G233" s="743"/>
      <c r="H233" s="743">
        <v>465</v>
      </c>
      <c r="I233" s="743"/>
      <c r="J233" s="743"/>
      <c r="K233" s="744"/>
    </row>
    <row r="234" spans="1:11" ht="25.35" customHeight="1">
      <c r="A234" s="728">
        <v>5230</v>
      </c>
      <c r="B234" s="741">
        <v>425200</v>
      </c>
      <c r="C234" s="742" t="s">
        <v>618</v>
      </c>
      <c r="D234" s="743"/>
      <c r="E234" s="726">
        <f t="shared" si="67"/>
        <v>536</v>
      </c>
      <c r="F234" s="743"/>
      <c r="G234" s="743"/>
      <c r="H234" s="743">
        <v>536</v>
      </c>
      <c r="I234" s="743"/>
      <c r="J234" s="743"/>
      <c r="K234" s="744"/>
    </row>
    <row r="235" spans="1:11" ht="25.35" customHeight="1">
      <c r="A235" s="736">
        <v>5231</v>
      </c>
      <c r="B235" s="724">
        <v>426000</v>
      </c>
      <c r="C235" s="725" t="s">
        <v>1328</v>
      </c>
      <c r="D235" s="726">
        <f t="shared" ref="D235:K235" si="73">SUM(D236:D244)</f>
        <v>0</v>
      </c>
      <c r="E235" s="726">
        <f t="shared" si="67"/>
        <v>1175</v>
      </c>
      <c r="F235" s="726">
        <f t="shared" si="73"/>
        <v>0</v>
      </c>
      <c r="G235" s="726">
        <f t="shared" si="73"/>
        <v>0</v>
      </c>
      <c r="H235" s="726">
        <f t="shared" si="73"/>
        <v>1149</v>
      </c>
      <c r="I235" s="726">
        <f t="shared" si="73"/>
        <v>0</v>
      </c>
      <c r="J235" s="726">
        <f t="shared" si="73"/>
        <v>26</v>
      </c>
      <c r="K235" s="727">
        <f t="shared" si="73"/>
        <v>0</v>
      </c>
    </row>
    <row r="236" spans="1:11" ht="25.35" customHeight="1">
      <c r="A236" s="728">
        <v>5232</v>
      </c>
      <c r="B236" s="729">
        <v>426100</v>
      </c>
      <c r="C236" s="730" t="s">
        <v>620</v>
      </c>
      <c r="D236" s="731"/>
      <c r="E236" s="726">
        <f t="shared" si="67"/>
        <v>99</v>
      </c>
      <c r="F236" s="731"/>
      <c r="G236" s="731"/>
      <c r="H236" s="731">
        <v>89</v>
      </c>
      <c r="I236" s="731"/>
      <c r="J236" s="731">
        <v>10</v>
      </c>
      <c r="K236" s="732"/>
    </row>
    <row r="237" spans="1:11" ht="25.35" customHeight="1">
      <c r="A237" s="728">
        <v>5233</v>
      </c>
      <c r="B237" s="729">
        <v>426200</v>
      </c>
      <c r="C237" s="730" t="s">
        <v>1329</v>
      </c>
      <c r="D237" s="731"/>
      <c r="E237" s="726">
        <f t="shared" si="67"/>
        <v>0</v>
      </c>
      <c r="F237" s="731"/>
      <c r="G237" s="731"/>
      <c r="H237" s="731"/>
      <c r="I237" s="731"/>
      <c r="J237" s="731"/>
      <c r="K237" s="732"/>
    </row>
    <row r="238" spans="1:11" ht="25.35" customHeight="1">
      <c r="A238" s="728">
        <v>5234</v>
      </c>
      <c r="B238" s="729">
        <v>426300</v>
      </c>
      <c r="C238" s="730" t="s">
        <v>622</v>
      </c>
      <c r="D238" s="731"/>
      <c r="E238" s="726">
        <f t="shared" si="67"/>
        <v>243</v>
      </c>
      <c r="F238" s="731"/>
      <c r="G238" s="731"/>
      <c r="H238" s="731">
        <v>243</v>
      </c>
      <c r="I238" s="731"/>
      <c r="J238" s="731"/>
      <c r="K238" s="732"/>
    </row>
    <row r="239" spans="1:11" ht="25.35" customHeight="1">
      <c r="A239" s="728">
        <v>5235</v>
      </c>
      <c r="B239" s="729">
        <v>426400</v>
      </c>
      <c r="C239" s="730" t="s">
        <v>623</v>
      </c>
      <c r="D239" s="731"/>
      <c r="E239" s="726">
        <f t="shared" si="67"/>
        <v>20</v>
      </c>
      <c r="F239" s="731"/>
      <c r="G239" s="731"/>
      <c r="H239" s="731">
        <v>20</v>
      </c>
      <c r="I239" s="731"/>
      <c r="J239" s="731"/>
      <c r="K239" s="732"/>
    </row>
    <row r="240" spans="1:11" ht="25.35" customHeight="1">
      <c r="A240" s="728">
        <v>5236</v>
      </c>
      <c r="B240" s="729">
        <v>426500</v>
      </c>
      <c r="C240" s="730" t="s">
        <v>624</v>
      </c>
      <c r="D240" s="731"/>
      <c r="E240" s="726">
        <f t="shared" si="67"/>
        <v>0</v>
      </c>
      <c r="F240" s="731"/>
      <c r="G240" s="731"/>
      <c r="H240" s="731"/>
      <c r="I240" s="731"/>
      <c r="J240" s="731"/>
      <c r="K240" s="732"/>
    </row>
    <row r="241" spans="1:11" ht="25.35" customHeight="1">
      <c r="A241" s="728">
        <v>5237</v>
      </c>
      <c r="B241" s="729">
        <v>426600</v>
      </c>
      <c r="C241" s="730" t="s">
        <v>625</v>
      </c>
      <c r="D241" s="731"/>
      <c r="E241" s="726">
        <f t="shared" si="67"/>
        <v>291</v>
      </c>
      <c r="F241" s="731"/>
      <c r="G241" s="731"/>
      <c r="H241" s="731">
        <v>275</v>
      </c>
      <c r="I241" s="731"/>
      <c r="J241" s="731">
        <v>16</v>
      </c>
      <c r="K241" s="732"/>
    </row>
    <row r="242" spans="1:11" ht="25.35" customHeight="1">
      <c r="A242" s="728">
        <v>5238</v>
      </c>
      <c r="B242" s="729">
        <v>426700</v>
      </c>
      <c r="C242" s="730" t="s">
        <v>626</v>
      </c>
      <c r="D242" s="731"/>
      <c r="E242" s="726">
        <f t="shared" si="67"/>
        <v>0</v>
      </c>
      <c r="F242" s="731"/>
      <c r="G242" s="731"/>
      <c r="H242" s="731"/>
      <c r="I242" s="731"/>
      <c r="J242" s="731"/>
      <c r="K242" s="732"/>
    </row>
    <row r="243" spans="1:11" ht="25.35" customHeight="1">
      <c r="A243" s="728">
        <v>5239</v>
      </c>
      <c r="B243" s="729">
        <v>426800</v>
      </c>
      <c r="C243" s="730" t="s">
        <v>627</v>
      </c>
      <c r="D243" s="731"/>
      <c r="E243" s="726">
        <f t="shared" si="67"/>
        <v>253</v>
      </c>
      <c r="F243" s="731"/>
      <c r="G243" s="731"/>
      <c r="H243" s="731">
        <v>253</v>
      </c>
      <c r="I243" s="731"/>
      <c r="J243" s="731"/>
      <c r="K243" s="732"/>
    </row>
    <row r="244" spans="1:11" ht="25.35" customHeight="1">
      <c r="A244" s="728">
        <v>5240</v>
      </c>
      <c r="B244" s="729">
        <v>426900</v>
      </c>
      <c r="C244" s="730" t="s">
        <v>628</v>
      </c>
      <c r="D244" s="731"/>
      <c r="E244" s="726">
        <f t="shared" si="67"/>
        <v>269</v>
      </c>
      <c r="F244" s="731"/>
      <c r="G244" s="731"/>
      <c r="H244" s="731">
        <v>269</v>
      </c>
      <c r="I244" s="731"/>
      <c r="J244" s="731"/>
      <c r="K244" s="732"/>
    </row>
    <row r="245" spans="1:11" ht="25.35" customHeight="1">
      <c r="A245" s="736">
        <v>5241</v>
      </c>
      <c r="B245" s="724">
        <v>430000</v>
      </c>
      <c r="C245" s="725" t="s">
        <v>1330</v>
      </c>
      <c r="D245" s="726">
        <f>D246+D250+D252+D254+D258</f>
        <v>0</v>
      </c>
      <c r="E245" s="726">
        <f t="shared" si="67"/>
        <v>0</v>
      </c>
      <c r="F245" s="726">
        <f t="shared" ref="F245:K245" si="74">F246+F250+F252+F254+F258</f>
        <v>0</v>
      </c>
      <c r="G245" s="726">
        <f t="shared" si="74"/>
        <v>0</v>
      </c>
      <c r="H245" s="726">
        <f t="shared" si="74"/>
        <v>0</v>
      </c>
      <c r="I245" s="726">
        <f t="shared" si="74"/>
        <v>0</v>
      </c>
      <c r="J245" s="726">
        <f t="shared" si="74"/>
        <v>0</v>
      </c>
      <c r="K245" s="727">
        <f t="shared" si="74"/>
        <v>0</v>
      </c>
    </row>
    <row r="246" spans="1:11" ht="25.35" customHeight="1">
      <c r="A246" s="736">
        <v>5242</v>
      </c>
      <c r="B246" s="724">
        <v>431000</v>
      </c>
      <c r="C246" s="725" t="s">
        <v>1331</v>
      </c>
      <c r="D246" s="726">
        <f t="shared" ref="D246:K246" si="75">SUM(D247:D249)</f>
        <v>0</v>
      </c>
      <c r="E246" s="726">
        <f t="shared" si="67"/>
        <v>0</v>
      </c>
      <c r="F246" s="726">
        <f t="shared" si="75"/>
        <v>0</v>
      </c>
      <c r="G246" s="726">
        <f t="shared" si="75"/>
        <v>0</v>
      </c>
      <c r="H246" s="726">
        <f t="shared" si="75"/>
        <v>0</v>
      </c>
      <c r="I246" s="726">
        <f t="shared" si="75"/>
        <v>0</v>
      </c>
      <c r="J246" s="726">
        <f t="shared" si="75"/>
        <v>0</v>
      </c>
      <c r="K246" s="727">
        <f t="shared" si="75"/>
        <v>0</v>
      </c>
    </row>
    <row r="247" spans="1:11" ht="25.35" customHeight="1">
      <c r="A247" s="728">
        <v>5243</v>
      </c>
      <c r="B247" s="729">
        <v>431100</v>
      </c>
      <c r="C247" s="730" t="s">
        <v>631</v>
      </c>
      <c r="D247" s="731"/>
      <c r="E247" s="726">
        <f t="shared" si="67"/>
        <v>0</v>
      </c>
      <c r="F247" s="731"/>
      <c r="G247" s="731"/>
      <c r="H247" s="731"/>
      <c r="I247" s="731"/>
      <c r="J247" s="731"/>
      <c r="K247" s="732"/>
    </row>
    <row r="248" spans="1:11" ht="25.35" customHeight="1">
      <c r="A248" s="728">
        <v>5244</v>
      </c>
      <c r="B248" s="729">
        <v>431200</v>
      </c>
      <c r="C248" s="730" t="s">
        <v>632</v>
      </c>
      <c r="D248" s="731"/>
      <c r="E248" s="726">
        <f t="shared" si="67"/>
        <v>0</v>
      </c>
      <c r="F248" s="731"/>
      <c r="G248" s="731"/>
      <c r="H248" s="731"/>
      <c r="I248" s="731"/>
      <c r="J248" s="731"/>
      <c r="K248" s="732"/>
    </row>
    <row r="249" spans="1:11" ht="25.35" customHeight="1">
      <c r="A249" s="728">
        <v>5245</v>
      </c>
      <c r="B249" s="729">
        <v>431300</v>
      </c>
      <c r="C249" s="730" t="s">
        <v>633</v>
      </c>
      <c r="D249" s="731"/>
      <c r="E249" s="726">
        <f t="shared" si="67"/>
        <v>0</v>
      </c>
      <c r="F249" s="731"/>
      <c r="G249" s="731"/>
      <c r="H249" s="731"/>
      <c r="I249" s="731"/>
      <c r="J249" s="731"/>
      <c r="K249" s="732"/>
    </row>
    <row r="250" spans="1:11" ht="25.35" customHeight="1">
      <c r="A250" s="736">
        <v>5246</v>
      </c>
      <c r="B250" s="724">
        <v>432000</v>
      </c>
      <c r="C250" s="725" t="s">
        <v>1332</v>
      </c>
      <c r="D250" s="726">
        <f t="shared" ref="D250:K250" si="76">D251</f>
        <v>0</v>
      </c>
      <c r="E250" s="726">
        <f t="shared" si="67"/>
        <v>0</v>
      </c>
      <c r="F250" s="726">
        <f t="shared" si="76"/>
        <v>0</v>
      </c>
      <c r="G250" s="726">
        <f t="shared" si="76"/>
        <v>0</v>
      </c>
      <c r="H250" s="726">
        <f t="shared" si="76"/>
        <v>0</v>
      </c>
      <c r="I250" s="726">
        <f t="shared" si="76"/>
        <v>0</v>
      </c>
      <c r="J250" s="726">
        <f t="shared" si="76"/>
        <v>0</v>
      </c>
      <c r="K250" s="727">
        <f t="shared" si="76"/>
        <v>0</v>
      </c>
    </row>
    <row r="251" spans="1:11" ht="25.35" customHeight="1">
      <c r="A251" s="728">
        <v>5247</v>
      </c>
      <c r="B251" s="729">
        <v>432100</v>
      </c>
      <c r="C251" s="730" t="s">
        <v>635</v>
      </c>
      <c r="D251" s="731"/>
      <c r="E251" s="726">
        <f t="shared" si="67"/>
        <v>0</v>
      </c>
      <c r="F251" s="731"/>
      <c r="G251" s="731"/>
      <c r="H251" s="731"/>
      <c r="I251" s="731"/>
      <c r="J251" s="731"/>
      <c r="K251" s="732"/>
    </row>
    <row r="252" spans="1:11" ht="25.35" customHeight="1">
      <c r="A252" s="736">
        <v>5248</v>
      </c>
      <c r="B252" s="749">
        <v>433000</v>
      </c>
      <c r="C252" s="725" t="s">
        <v>1333</v>
      </c>
      <c r="D252" s="726">
        <f t="shared" ref="D252:K252" si="77">D253</f>
        <v>0</v>
      </c>
      <c r="E252" s="726">
        <f t="shared" si="67"/>
        <v>0</v>
      </c>
      <c r="F252" s="726">
        <f t="shared" si="77"/>
        <v>0</v>
      </c>
      <c r="G252" s="726">
        <f t="shared" si="77"/>
        <v>0</v>
      </c>
      <c r="H252" s="726">
        <f t="shared" si="77"/>
        <v>0</v>
      </c>
      <c r="I252" s="726">
        <f t="shared" si="77"/>
        <v>0</v>
      </c>
      <c r="J252" s="726">
        <f t="shared" si="77"/>
        <v>0</v>
      </c>
      <c r="K252" s="727">
        <f t="shared" si="77"/>
        <v>0</v>
      </c>
    </row>
    <row r="253" spans="1:11" ht="25.35" customHeight="1">
      <c r="A253" s="728">
        <v>5249</v>
      </c>
      <c r="B253" s="729">
        <v>433100</v>
      </c>
      <c r="C253" s="730" t="s">
        <v>637</v>
      </c>
      <c r="D253" s="731"/>
      <c r="E253" s="726">
        <f t="shared" si="67"/>
        <v>0</v>
      </c>
      <c r="F253" s="731"/>
      <c r="G253" s="731"/>
      <c r="H253" s="731"/>
      <c r="I253" s="731"/>
      <c r="J253" s="731"/>
      <c r="K253" s="732"/>
    </row>
    <row r="254" spans="1:11" ht="25.35" customHeight="1">
      <c r="A254" s="736">
        <v>5250</v>
      </c>
      <c r="B254" s="724">
        <v>434000</v>
      </c>
      <c r="C254" s="725" t="s">
        <v>1334</v>
      </c>
      <c r="D254" s="726">
        <f t="shared" ref="D254:K254" si="78">SUM(D255:D257)</f>
        <v>0</v>
      </c>
      <c r="E254" s="726">
        <f t="shared" si="67"/>
        <v>0</v>
      </c>
      <c r="F254" s="726">
        <f t="shared" si="78"/>
        <v>0</v>
      </c>
      <c r="G254" s="726">
        <f t="shared" si="78"/>
        <v>0</v>
      </c>
      <c r="H254" s="726">
        <f t="shared" si="78"/>
        <v>0</v>
      </c>
      <c r="I254" s="726">
        <f t="shared" si="78"/>
        <v>0</v>
      </c>
      <c r="J254" s="726">
        <f t="shared" si="78"/>
        <v>0</v>
      </c>
      <c r="K254" s="727">
        <f t="shared" si="78"/>
        <v>0</v>
      </c>
    </row>
    <row r="255" spans="1:11" ht="25.35" customHeight="1">
      <c r="A255" s="728">
        <v>5251</v>
      </c>
      <c r="B255" s="729">
        <v>434100</v>
      </c>
      <c r="C255" s="730" t="s">
        <v>818</v>
      </c>
      <c r="D255" s="731"/>
      <c r="E255" s="726">
        <f t="shared" si="67"/>
        <v>0</v>
      </c>
      <c r="F255" s="731"/>
      <c r="G255" s="731"/>
      <c r="H255" s="731"/>
      <c r="I255" s="731"/>
      <c r="J255" s="731"/>
      <c r="K255" s="732"/>
    </row>
    <row r="256" spans="1:11" ht="25.35" customHeight="1">
      <c r="A256" s="728">
        <v>5252</v>
      </c>
      <c r="B256" s="729">
        <v>434200</v>
      </c>
      <c r="C256" s="730" t="s">
        <v>640</v>
      </c>
      <c r="D256" s="731"/>
      <c r="E256" s="726">
        <f t="shared" si="67"/>
        <v>0</v>
      </c>
      <c r="F256" s="731"/>
      <c r="G256" s="731"/>
      <c r="H256" s="731"/>
      <c r="I256" s="731"/>
      <c r="J256" s="731"/>
      <c r="K256" s="732"/>
    </row>
    <row r="257" spans="1:11" ht="25.35" customHeight="1">
      <c r="A257" s="728">
        <v>5253</v>
      </c>
      <c r="B257" s="729">
        <v>434300</v>
      </c>
      <c r="C257" s="730" t="s">
        <v>641</v>
      </c>
      <c r="D257" s="731"/>
      <c r="E257" s="726">
        <f t="shared" si="67"/>
        <v>0</v>
      </c>
      <c r="F257" s="731"/>
      <c r="G257" s="731"/>
      <c r="H257" s="731"/>
      <c r="I257" s="731"/>
      <c r="J257" s="731"/>
      <c r="K257" s="732"/>
    </row>
    <row r="258" spans="1:11" ht="25.35" customHeight="1">
      <c r="A258" s="736">
        <v>5254</v>
      </c>
      <c r="B258" s="724">
        <v>435000</v>
      </c>
      <c r="C258" s="725" t="s">
        <v>1335</v>
      </c>
      <c r="D258" s="726">
        <f t="shared" ref="D258:K258" si="79">D259</f>
        <v>0</v>
      </c>
      <c r="E258" s="726">
        <f t="shared" si="67"/>
        <v>0</v>
      </c>
      <c r="F258" s="726">
        <f t="shared" si="79"/>
        <v>0</v>
      </c>
      <c r="G258" s="726">
        <f t="shared" si="79"/>
        <v>0</v>
      </c>
      <c r="H258" s="726">
        <f t="shared" si="79"/>
        <v>0</v>
      </c>
      <c r="I258" s="726">
        <f t="shared" si="79"/>
        <v>0</v>
      </c>
      <c r="J258" s="726">
        <f t="shared" si="79"/>
        <v>0</v>
      </c>
      <c r="K258" s="727">
        <f t="shared" si="79"/>
        <v>0</v>
      </c>
    </row>
    <row r="259" spans="1:11" ht="25.35" customHeight="1">
      <c r="A259" s="728">
        <v>5255</v>
      </c>
      <c r="B259" s="729">
        <v>435100</v>
      </c>
      <c r="C259" s="730" t="s">
        <v>643</v>
      </c>
      <c r="D259" s="731"/>
      <c r="E259" s="726">
        <f t="shared" si="67"/>
        <v>0</v>
      </c>
      <c r="F259" s="731"/>
      <c r="G259" s="731"/>
      <c r="H259" s="731"/>
      <c r="I259" s="731"/>
      <c r="J259" s="731"/>
      <c r="K259" s="732"/>
    </row>
    <row r="260" spans="1:11" ht="25.35" customHeight="1">
      <c r="A260" s="736">
        <v>5256</v>
      </c>
      <c r="B260" s="724">
        <v>440000</v>
      </c>
      <c r="C260" s="725" t="s">
        <v>1336</v>
      </c>
      <c r="D260" s="726">
        <f t="shared" ref="D260:K260" si="80">D261+D271+D278+D280</f>
        <v>0</v>
      </c>
      <c r="E260" s="726">
        <f t="shared" si="67"/>
        <v>0</v>
      </c>
      <c r="F260" s="726">
        <f t="shared" si="80"/>
        <v>0</v>
      </c>
      <c r="G260" s="726">
        <f t="shared" si="80"/>
        <v>0</v>
      </c>
      <c r="H260" s="726">
        <f t="shared" si="80"/>
        <v>0</v>
      </c>
      <c r="I260" s="726">
        <f t="shared" si="80"/>
        <v>0</v>
      </c>
      <c r="J260" s="726">
        <f t="shared" si="80"/>
        <v>0</v>
      </c>
      <c r="K260" s="727">
        <f t="shared" si="80"/>
        <v>0</v>
      </c>
    </row>
    <row r="261" spans="1:11" ht="25.35" customHeight="1">
      <c r="A261" s="736">
        <v>5257</v>
      </c>
      <c r="B261" s="724">
        <v>441000</v>
      </c>
      <c r="C261" s="725" t="s">
        <v>1337</v>
      </c>
      <c r="D261" s="726">
        <f>SUM(D262:D270)</f>
        <v>0</v>
      </c>
      <c r="E261" s="726">
        <f t="shared" si="67"/>
        <v>0</v>
      </c>
      <c r="F261" s="726">
        <f t="shared" ref="F261:K261" si="81">SUM(F262:F270)</f>
        <v>0</v>
      </c>
      <c r="G261" s="726">
        <f t="shared" si="81"/>
        <v>0</v>
      </c>
      <c r="H261" s="726">
        <f t="shared" si="81"/>
        <v>0</v>
      </c>
      <c r="I261" s="726">
        <f t="shared" si="81"/>
        <v>0</v>
      </c>
      <c r="J261" s="726">
        <f t="shared" si="81"/>
        <v>0</v>
      </c>
      <c r="K261" s="727">
        <f t="shared" si="81"/>
        <v>0</v>
      </c>
    </row>
    <row r="262" spans="1:11" ht="25.35" customHeight="1">
      <c r="A262" s="728">
        <v>5258</v>
      </c>
      <c r="B262" s="729">
        <v>441100</v>
      </c>
      <c r="C262" s="730" t="s">
        <v>646</v>
      </c>
      <c r="D262" s="731"/>
      <c r="E262" s="726">
        <f t="shared" si="67"/>
        <v>0</v>
      </c>
      <c r="F262" s="731"/>
      <c r="G262" s="731"/>
      <c r="H262" s="731"/>
      <c r="I262" s="731"/>
      <c r="J262" s="731"/>
      <c r="K262" s="732"/>
    </row>
    <row r="263" spans="1:11" ht="25.35" customHeight="1">
      <c r="A263" s="728">
        <v>5259</v>
      </c>
      <c r="B263" s="729">
        <v>441200</v>
      </c>
      <c r="C263" s="730" t="s">
        <v>647</v>
      </c>
      <c r="D263" s="731"/>
      <c r="E263" s="726">
        <f t="shared" si="67"/>
        <v>0</v>
      </c>
      <c r="F263" s="731"/>
      <c r="G263" s="731"/>
      <c r="H263" s="731"/>
      <c r="I263" s="731"/>
      <c r="J263" s="731"/>
      <c r="K263" s="732"/>
    </row>
    <row r="264" spans="1:11" ht="25.35" customHeight="1">
      <c r="A264" s="728">
        <v>5260</v>
      </c>
      <c r="B264" s="729">
        <v>441300</v>
      </c>
      <c r="C264" s="730" t="s">
        <v>648</v>
      </c>
      <c r="D264" s="731"/>
      <c r="E264" s="726">
        <f t="shared" ref="E264:E327" si="82">SUM(F264:K264)</f>
        <v>0</v>
      </c>
      <c r="F264" s="731"/>
      <c r="G264" s="731"/>
      <c r="H264" s="731"/>
      <c r="I264" s="731"/>
      <c r="J264" s="731"/>
      <c r="K264" s="732"/>
    </row>
    <row r="265" spans="1:11" ht="25.35" customHeight="1">
      <c r="A265" s="728">
        <v>5261</v>
      </c>
      <c r="B265" s="729">
        <v>441400</v>
      </c>
      <c r="C265" s="730" t="s">
        <v>649</v>
      </c>
      <c r="D265" s="731"/>
      <c r="E265" s="726">
        <f t="shared" si="82"/>
        <v>0</v>
      </c>
      <c r="F265" s="731"/>
      <c r="G265" s="731"/>
      <c r="H265" s="731"/>
      <c r="I265" s="731"/>
      <c r="J265" s="731"/>
      <c r="K265" s="732"/>
    </row>
    <row r="266" spans="1:11" ht="25.35" customHeight="1">
      <c r="A266" s="728">
        <v>5262</v>
      </c>
      <c r="B266" s="729">
        <v>441500</v>
      </c>
      <c r="C266" s="730" t="s">
        <v>650</v>
      </c>
      <c r="D266" s="731"/>
      <c r="E266" s="726">
        <f t="shared" si="82"/>
        <v>0</v>
      </c>
      <c r="F266" s="731"/>
      <c r="G266" s="731"/>
      <c r="H266" s="731"/>
      <c r="I266" s="731"/>
      <c r="J266" s="731"/>
      <c r="K266" s="732"/>
    </row>
    <row r="267" spans="1:11" ht="25.35" customHeight="1">
      <c r="A267" s="728">
        <v>5263</v>
      </c>
      <c r="B267" s="729">
        <v>441600</v>
      </c>
      <c r="C267" s="730" t="s">
        <v>651</v>
      </c>
      <c r="D267" s="731"/>
      <c r="E267" s="726">
        <f t="shared" si="82"/>
        <v>0</v>
      </c>
      <c r="F267" s="731"/>
      <c r="G267" s="731"/>
      <c r="H267" s="731"/>
      <c r="I267" s="731"/>
      <c r="J267" s="731"/>
      <c r="K267" s="732"/>
    </row>
    <row r="268" spans="1:11" ht="25.35" customHeight="1">
      <c r="A268" s="728">
        <v>5264</v>
      </c>
      <c r="B268" s="729">
        <v>441700</v>
      </c>
      <c r="C268" s="730" t="s">
        <v>652</v>
      </c>
      <c r="D268" s="731"/>
      <c r="E268" s="726">
        <f t="shared" si="82"/>
        <v>0</v>
      </c>
      <c r="F268" s="731"/>
      <c r="G268" s="731"/>
      <c r="H268" s="731"/>
      <c r="I268" s="731"/>
      <c r="J268" s="731"/>
      <c r="K268" s="732"/>
    </row>
    <row r="269" spans="1:11" ht="25.35" customHeight="1">
      <c r="A269" s="728">
        <v>5265</v>
      </c>
      <c r="B269" s="729">
        <v>441800</v>
      </c>
      <c r="C269" s="730" t="s">
        <v>653</v>
      </c>
      <c r="D269" s="731"/>
      <c r="E269" s="726">
        <f t="shared" si="82"/>
        <v>0</v>
      </c>
      <c r="F269" s="731"/>
      <c r="G269" s="731"/>
      <c r="H269" s="731"/>
      <c r="I269" s="731"/>
      <c r="J269" s="731"/>
      <c r="K269" s="732"/>
    </row>
    <row r="270" spans="1:11" ht="25.35" customHeight="1">
      <c r="A270" s="728">
        <v>5266</v>
      </c>
      <c r="B270" s="729">
        <v>441900</v>
      </c>
      <c r="C270" s="730" t="s">
        <v>505</v>
      </c>
      <c r="D270" s="731"/>
      <c r="E270" s="726">
        <f t="shared" si="82"/>
        <v>0</v>
      </c>
      <c r="F270" s="731"/>
      <c r="G270" s="731"/>
      <c r="H270" s="731"/>
      <c r="I270" s="731"/>
      <c r="J270" s="731"/>
      <c r="K270" s="732"/>
    </row>
    <row r="271" spans="1:11" ht="25.35" customHeight="1">
      <c r="A271" s="736">
        <v>5267</v>
      </c>
      <c r="B271" s="724">
        <v>442000</v>
      </c>
      <c r="C271" s="725" t="s">
        <v>1338</v>
      </c>
      <c r="D271" s="726">
        <f t="shared" ref="D271:K271" si="83">SUM(D272:D277)</f>
        <v>0</v>
      </c>
      <c r="E271" s="726">
        <f t="shared" si="82"/>
        <v>0</v>
      </c>
      <c r="F271" s="726">
        <f t="shared" si="83"/>
        <v>0</v>
      </c>
      <c r="G271" s="726">
        <f t="shared" si="83"/>
        <v>0</v>
      </c>
      <c r="H271" s="726">
        <f t="shared" si="83"/>
        <v>0</v>
      </c>
      <c r="I271" s="726">
        <f t="shared" si="83"/>
        <v>0</v>
      </c>
      <c r="J271" s="726">
        <f t="shared" si="83"/>
        <v>0</v>
      </c>
      <c r="K271" s="727">
        <f t="shared" si="83"/>
        <v>0</v>
      </c>
    </row>
    <row r="272" spans="1:11" ht="25.35" customHeight="1">
      <c r="A272" s="728">
        <v>5268</v>
      </c>
      <c r="B272" s="729">
        <v>442100</v>
      </c>
      <c r="C272" s="730" t="s">
        <v>655</v>
      </c>
      <c r="D272" s="731"/>
      <c r="E272" s="726">
        <f>SUM(F272:K272)</f>
        <v>0</v>
      </c>
      <c r="F272" s="731"/>
      <c r="G272" s="731"/>
      <c r="H272" s="731"/>
      <c r="I272" s="731"/>
      <c r="J272" s="731"/>
      <c r="K272" s="732"/>
    </row>
    <row r="273" spans="1:11" ht="25.35" customHeight="1">
      <c r="A273" s="728">
        <v>5269</v>
      </c>
      <c r="B273" s="729">
        <v>442200</v>
      </c>
      <c r="C273" s="730" t="s">
        <v>656</v>
      </c>
      <c r="D273" s="731"/>
      <c r="E273" s="726">
        <f t="shared" si="82"/>
        <v>0</v>
      </c>
      <c r="F273" s="731"/>
      <c r="G273" s="731"/>
      <c r="H273" s="731"/>
      <c r="I273" s="731"/>
      <c r="J273" s="731"/>
      <c r="K273" s="732"/>
    </row>
    <row r="274" spans="1:11" ht="25.35" customHeight="1">
      <c r="A274" s="728">
        <v>5270</v>
      </c>
      <c r="B274" s="729">
        <v>442300</v>
      </c>
      <c r="C274" s="730" t="s">
        <v>657</v>
      </c>
      <c r="D274" s="731"/>
      <c r="E274" s="726">
        <f t="shared" si="82"/>
        <v>0</v>
      </c>
      <c r="F274" s="731"/>
      <c r="G274" s="731"/>
      <c r="H274" s="731"/>
      <c r="I274" s="731"/>
      <c r="J274" s="731"/>
      <c r="K274" s="732"/>
    </row>
    <row r="275" spans="1:11" ht="25.35" customHeight="1">
      <c r="A275" s="728">
        <v>5271</v>
      </c>
      <c r="B275" s="729">
        <v>442400</v>
      </c>
      <c r="C275" s="730" t="s">
        <v>658</v>
      </c>
      <c r="D275" s="731"/>
      <c r="E275" s="726">
        <f t="shared" si="82"/>
        <v>0</v>
      </c>
      <c r="F275" s="731"/>
      <c r="G275" s="731"/>
      <c r="H275" s="731"/>
      <c r="I275" s="731"/>
      <c r="J275" s="731"/>
      <c r="K275" s="732"/>
    </row>
    <row r="276" spans="1:11" ht="25.35" customHeight="1">
      <c r="A276" s="728">
        <v>5272</v>
      </c>
      <c r="B276" s="729">
        <v>442500</v>
      </c>
      <c r="C276" s="730" t="s">
        <v>659</v>
      </c>
      <c r="D276" s="731"/>
      <c r="E276" s="726">
        <f t="shared" si="82"/>
        <v>0</v>
      </c>
      <c r="F276" s="731"/>
      <c r="G276" s="731"/>
      <c r="H276" s="731"/>
      <c r="I276" s="731"/>
      <c r="J276" s="731"/>
      <c r="K276" s="732"/>
    </row>
    <row r="277" spans="1:11" ht="25.35" customHeight="1">
      <c r="A277" s="728">
        <v>5273</v>
      </c>
      <c r="B277" s="729">
        <v>442600</v>
      </c>
      <c r="C277" s="730" t="s">
        <v>660</v>
      </c>
      <c r="D277" s="731"/>
      <c r="E277" s="726">
        <f t="shared" si="82"/>
        <v>0</v>
      </c>
      <c r="F277" s="731"/>
      <c r="G277" s="731"/>
      <c r="H277" s="731"/>
      <c r="I277" s="731"/>
      <c r="J277" s="731"/>
      <c r="K277" s="732"/>
    </row>
    <row r="278" spans="1:11" ht="25.35" customHeight="1">
      <c r="A278" s="736">
        <v>5274</v>
      </c>
      <c r="B278" s="724">
        <v>443000</v>
      </c>
      <c r="C278" s="725" t="s">
        <v>1339</v>
      </c>
      <c r="D278" s="726">
        <f>D279</f>
        <v>0</v>
      </c>
      <c r="E278" s="726">
        <f>SUM(F278:K278)</f>
        <v>0</v>
      </c>
      <c r="F278" s="726">
        <f t="shared" ref="F278:K278" si="84">F279</f>
        <v>0</v>
      </c>
      <c r="G278" s="726">
        <f t="shared" si="84"/>
        <v>0</v>
      </c>
      <c r="H278" s="726">
        <f t="shared" si="84"/>
        <v>0</v>
      </c>
      <c r="I278" s="726">
        <f t="shared" si="84"/>
        <v>0</v>
      </c>
      <c r="J278" s="726">
        <f t="shared" si="84"/>
        <v>0</v>
      </c>
      <c r="K278" s="727">
        <f t="shared" si="84"/>
        <v>0</v>
      </c>
    </row>
    <row r="279" spans="1:11" ht="25.35" customHeight="1">
      <c r="A279" s="728">
        <v>5275</v>
      </c>
      <c r="B279" s="729">
        <v>443100</v>
      </c>
      <c r="C279" s="730" t="s">
        <v>662</v>
      </c>
      <c r="D279" s="731"/>
      <c r="E279" s="726">
        <f t="shared" si="82"/>
        <v>0</v>
      </c>
      <c r="F279" s="731"/>
      <c r="G279" s="731"/>
      <c r="H279" s="731"/>
      <c r="I279" s="731"/>
      <c r="J279" s="731"/>
      <c r="K279" s="732"/>
    </row>
    <row r="280" spans="1:11" ht="25.35" customHeight="1">
      <c r="A280" s="736">
        <v>5276</v>
      </c>
      <c r="B280" s="724">
        <v>444000</v>
      </c>
      <c r="C280" s="725" t="s">
        <v>1340</v>
      </c>
      <c r="D280" s="726">
        <f t="shared" ref="D280:K280" si="85">SUM(D281:D283)</f>
        <v>0</v>
      </c>
      <c r="E280" s="726">
        <f t="shared" si="82"/>
        <v>0</v>
      </c>
      <c r="F280" s="726">
        <f t="shared" si="85"/>
        <v>0</v>
      </c>
      <c r="G280" s="726">
        <f t="shared" si="85"/>
        <v>0</v>
      </c>
      <c r="H280" s="726">
        <f t="shared" si="85"/>
        <v>0</v>
      </c>
      <c r="I280" s="726">
        <f t="shared" si="85"/>
        <v>0</v>
      </c>
      <c r="J280" s="726">
        <f t="shared" si="85"/>
        <v>0</v>
      </c>
      <c r="K280" s="727">
        <f t="shared" si="85"/>
        <v>0</v>
      </c>
    </row>
    <row r="281" spans="1:11" ht="25.35" customHeight="1">
      <c r="A281" s="728">
        <v>5277</v>
      </c>
      <c r="B281" s="729">
        <v>444100</v>
      </c>
      <c r="C281" s="730" t="s">
        <v>664</v>
      </c>
      <c r="D281" s="731"/>
      <c r="E281" s="726">
        <f t="shared" si="82"/>
        <v>0</v>
      </c>
      <c r="F281" s="731"/>
      <c r="G281" s="731"/>
      <c r="H281" s="731"/>
      <c r="I281" s="731"/>
      <c r="J281" s="731"/>
      <c r="K281" s="732"/>
    </row>
    <row r="282" spans="1:11" ht="25.35" customHeight="1">
      <c r="A282" s="728">
        <v>5278</v>
      </c>
      <c r="B282" s="729">
        <v>444200</v>
      </c>
      <c r="C282" s="730" t="s">
        <v>665</v>
      </c>
      <c r="D282" s="731"/>
      <c r="E282" s="726">
        <f t="shared" si="82"/>
        <v>0</v>
      </c>
      <c r="F282" s="731"/>
      <c r="G282" s="731"/>
      <c r="H282" s="731"/>
      <c r="I282" s="731"/>
      <c r="J282" s="731"/>
      <c r="K282" s="732"/>
    </row>
    <row r="283" spans="1:11" ht="25.35" customHeight="1">
      <c r="A283" s="728">
        <v>5279</v>
      </c>
      <c r="B283" s="729">
        <v>444300</v>
      </c>
      <c r="C283" s="730" t="s">
        <v>666</v>
      </c>
      <c r="D283" s="731"/>
      <c r="E283" s="726">
        <f t="shared" si="82"/>
        <v>0</v>
      </c>
      <c r="F283" s="731"/>
      <c r="G283" s="731"/>
      <c r="H283" s="731"/>
      <c r="I283" s="731"/>
      <c r="J283" s="731"/>
      <c r="K283" s="732"/>
    </row>
    <row r="284" spans="1:11" ht="25.35" customHeight="1">
      <c r="A284" s="736">
        <v>5280</v>
      </c>
      <c r="B284" s="724">
        <v>450000</v>
      </c>
      <c r="C284" s="725" t="s">
        <v>1341</v>
      </c>
      <c r="D284" s="726">
        <f t="shared" ref="D284:K284" si="86">D285+D288+D291+D294</f>
        <v>0</v>
      </c>
      <c r="E284" s="726">
        <f t="shared" si="82"/>
        <v>0</v>
      </c>
      <c r="F284" s="726">
        <f t="shared" si="86"/>
        <v>0</v>
      </c>
      <c r="G284" s="726">
        <f t="shared" si="86"/>
        <v>0</v>
      </c>
      <c r="H284" s="726">
        <f t="shared" si="86"/>
        <v>0</v>
      </c>
      <c r="I284" s="726">
        <f t="shared" si="86"/>
        <v>0</v>
      </c>
      <c r="J284" s="726">
        <f t="shared" si="86"/>
        <v>0</v>
      </c>
      <c r="K284" s="727">
        <f t="shared" si="86"/>
        <v>0</v>
      </c>
    </row>
    <row r="285" spans="1:11" ht="25.35" customHeight="1">
      <c r="A285" s="736">
        <v>5281</v>
      </c>
      <c r="B285" s="724">
        <v>451000</v>
      </c>
      <c r="C285" s="725" t="s">
        <v>1342</v>
      </c>
      <c r="D285" s="726">
        <f t="shared" ref="D285:K285" si="87">SUM(D286:D287)</f>
        <v>0</v>
      </c>
      <c r="E285" s="726">
        <f t="shared" si="82"/>
        <v>0</v>
      </c>
      <c r="F285" s="726">
        <f t="shared" si="87"/>
        <v>0</v>
      </c>
      <c r="G285" s="726">
        <f t="shared" si="87"/>
        <v>0</v>
      </c>
      <c r="H285" s="726">
        <f t="shared" si="87"/>
        <v>0</v>
      </c>
      <c r="I285" s="726">
        <f t="shared" si="87"/>
        <v>0</v>
      </c>
      <c r="J285" s="726">
        <f t="shared" si="87"/>
        <v>0</v>
      </c>
      <c r="K285" s="727">
        <f t="shared" si="87"/>
        <v>0</v>
      </c>
    </row>
    <row r="286" spans="1:11" ht="25.35" customHeight="1">
      <c r="A286" s="728">
        <v>5282</v>
      </c>
      <c r="B286" s="729">
        <v>451100</v>
      </c>
      <c r="C286" s="730" t="s">
        <v>669</v>
      </c>
      <c r="D286" s="731"/>
      <c r="E286" s="726">
        <f t="shared" si="82"/>
        <v>0</v>
      </c>
      <c r="F286" s="731"/>
      <c r="G286" s="731"/>
      <c r="H286" s="731"/>
      <c r="I286" s="731"/>
      <c r="J286" s="731"/>
      <c r="K286" s="732"/>
    </row>
    <row r="287" spans="1:11" ht="25.35" customHeight="1">
      <c r="A287" s="728">
        <v>5283</v>
      </c>
      <c r="B287" s="729">
        <v>451200</v>
      </c>
      <c r="C287" s="730" t="s">
        <v>670</v>
      </c>
      <c r="D287" s="731"/>
      <c r="E287" s="726">
        <f t="shared" si="82"/>
        <v>0</v>
      </c>
      <c r="F287" s="731"/>
      <c r="G287" s="731"/>
      <c r="H287" s="731"/>
      <c r="I287" s="731"/>
      <c r="J287" s="731"/>
      <c r="K287" s="732"/>
    </row>
    <row r="288" spans="1:11" ht="25.35" customHeight="1">
      <c r="A288" s="736">
        <v>5284</v>
      </c>
      <c r="B288" s="724">
        <v>452000</v>
      </c>
      <c r="C288" s="725" t="s">
        <v>1343</v>
      </c>
      <c r="D288" s="726">
        <f t="shared" ref="D288:K288" si="88">SUM(D289:D290)</f>
        <v>0</v>
      </c>
      <c r="E288" s="726">
        <f t="shared" si="82"/>
        <v>0</v>
      </c>
      <c r="F288" s="726">
        <f t="shared" si="88"/>
        <v>0</v>
      </c>
      <c r="G288" s="726">
        <f t="shared" si="88"/>
        <v>0</v>
      </c>
      <c r="H288" s="726">
        <f t="shared" si="88"/>
        <v>0</v>
      </c>
      <c r="I288" s="726">
        <f t="shared" si="88"/>
        <v>0</v>
      </c>
      <c r="J288" s="726">
        <f t="shared" si="88"/>
        <v>0</v>
      </c>
      <c r="K288" s="727">
        <f t="shared" si="88"/>
        <v>0</v>
      </c>
    </row>
    <row r="289" spans="1:11" ht="25.35" customHeight="1">
      <c r="A289" s="728">
        <v>5285</v>
      </c>
      <c r="B289" s="729">
        <v>452100</v>
      </c>
      <c r="C289" s="730" t="s">
        <v>672</v>
      </c>
      <c r="D289" s="731"/>
      <c r="E289" s="726">
        <f t="shared" si="82"/>
        <v>0</v>
      </c>
      <c r="F289" s="731"/>
      <c r="G289" s="731"/>
      <c r="H289" s="731"/>
      <c r="I289" s="731"/>
      <c r="J289" s="731"/>
      <c r="K289" s="732"/>
    </row>
    <row r="290" spans="1:11" ht="25.35" customHeight="1">
      <c r="A290" s="728">
        <v>5286</v>
      </c>
      <c r="B290" s="729">
        <v>452200</v>
      </c>
      <c r="C290" s="730" t="s">
        <v>673</v>
      </c>
      <c r="D290" s="731"/>
      <c r="E290" s="726">
        <f t="shared" si="82"/>
        <v>0</v>
      </c>
      <c r="F290" s="731"/>
      <c r="G290" s="731"/>
      <c r="H290" s="731"/>
      <c r="I290" s="731"/>
      <c r="J290" s="731"/>
      <c r="K290" s="732"/>
    </row>
    <row r="291" spans="1:11" ht="25.35" customHeight="1">
      <c r="A291" s="736">
        <v>5287</v>
      </c>
      <c r="B291" s="724">
        <v>453000</v>
      </c>
      <c r="C291" s="725" t="s">
        <v>1344</v>
      </c>
      <c r="D291" s="726">
        <f t="shared" ref="D291:K291" si="89">SUM(D292:D293)</f>
        <v>0</v>
      </c>
      <c r="E291" s="726">
        <f t="shared" si="82"/>
        <v>0</v>
      </c>
      <c r="F291" s="726">
        <f t="shared" si="89"/>
        <v>0</v>
      </c>
      <c r="G291" s="726">
        <f t="shared" si="89"/>
        <v>0</v>
      </c>
      <c r="H291" s="726">
        <f t="shared" si="89"/>
        <v>0</v>
      </c>
      <c r="I291" s="726">
        <f t="shared" si="89"/>
        <v>0</v>
      </c>
      <c r="J291" s="726">
        <f t="shared" si="89"/>
        <v>0</v>
      </c>
      <c r="K291" s="727">
        <f t="shared" si="89"/>
        <v>0</v>
      </c>
    </row>
    <row r="292" spans="1:11" ht="25.35" customHeight="1">
      <c r="A292" s="728">
        <v>5288</v>
      </c>
      <c r="B292" s="729">
        <v>453100</v>
      </c>
      <c r="C292" s="730" t="s">
        <v>675</v>
      </c>
      <c r="D292" s="731"/>
      <c r="E292" s="726">
        <f t="shared" si="82"/>
        <v>0</v>
      </c>
      <c r="F292" s="731"/>
      <c r="G292" s="731"/>
      <c r="H292" s="731"/>
      <c r="I292" s="731"/>
      <c r="J292" s="731"/>
      <c r="K292" s="732"/>
    </row>
    <row r="293" spans="1:11" ht="25.35" customHeight="1">
      <c r="A293" s="728">
        <v>5289</v>
      </c>
      <c r="B293" s="741">
        <v>453200</v>
      </c>
      <c r="C293" s="742" t="s">
        <v>676</v>
      </c>
      <c r="D293" s="743"/>
      <c r="E293" s="726">
        <f t="shared" si="82"/>
        <v>0</v>
      </c>
      <c r="F293" s="743"/>
      <c r="G293" s="743"/>
      <c r="H293" s="743"/>
      <c r="I293" s="743"/>
      <c r="J293" s="743"/>
      <c r="K293" s="744"/>
    </row>
    <row r="294" spans="1:11" ht="25.35" customHeight="1">
      <c r="A294" s="736">
        <v>5290</v>
      </c>
      <c r="B294" s="724">
        <v>454000</v>
      </c>
      <c r="C294" s="725" t="s">
        <v>1345</v>
      </c>
      <c r="D294" s="726">
        <f t="shared" ref="D294:K294" si="90">SUM(D295:D296)</f>
        <v>0</v>
      </c>
      <c r="E294" s="726">
        <f t="shared" si="82"/>
        <v>0</v>
      </c>
      <c r="F294" s="726">
        <f t="shared" si="90"/>
        <v>0</v>
      </c>
      <c r="G294" s="726">
        <f t="shared" si="90"/>
        <v>0</v>
      </c>
      <c r="H294" s="726">
        <f t="shared" si="90"/>
        <v>0</v>
      </c>
      <c r="I294" s="726">
        <f t="shared" si="90"/>
        <v>0</v>
      </c>
      <c r="J294" s="726">
        <f t="shared" si="90"/>
        <v>0</v>
      </c>
      <c r="K294" s="727">
        <f t="shared" si="90"/>
        <v>0</v>
      </c>
    </row>
    <row r="295" spans="1:11" ht="25.35" customHeight="1">
      <c r="A295" s="728">
        <v>5291</v>
      </c>
      <c r="B295" s="729">
        <v>454100</v>
      </c>
      <c r="C295" s="730" t="s">
        <v>678</v>
      </c>
      <c r="D295" s="731"/>
      <c r="E295" s="726">
        <f t="shared" si="82"/>
        <v>0</v>
      </c>
      <c r="F295" s="731"/>
      <c r="G295" s="731"/>
      <c r="H295" s="731"/>
      <c r="I295" s="731"/>
      <c r="J295" s="731"/>
      <c r="K295" s="732"/>
    </row>
    <row r="296" spans="1:11" ht="25.35" customHeight="1">
      <c r="A296" s="728">
        <v>5292</v>
      </c>
      <c r="B296" s="729">
        <v>454200</v>
      </c>
      <c r="C296" s="730" t="s">
        <v>679</v>
      </c>
      <c r="D296" s="731"/>
      <c r="E296" s="726">
        <f t="shared" si="82"/>
        <v>0</v>
      </c>
      <c r="F296" s="731"/>
      <c r="G296" s="731"/>
      <c r="H296" s="731"/>
      <c r="I296" s="731"/>
      <c r="J296" s="731"/>
      <c r="K296" s="732"/>
    </row>
    <row r="297" spans="1:11" ht="25.35" customHeight="1">
      <c r="A297" s="736">
        <v>5293</v>
      </c>
      <c r="B297" s="724">
        <v>460000</v>
      </c>
      <c r="C297" s="725" t="s">
        <v>1346</v>
      </c>
      <c r="D297" s="726">
        <f>D298+D301+D304+D307+D310</f>
        <v>0</v>
      </c>
      <c r="E297" s="726">
        <f t="shared" si="82"/>
        <v>0</v>
      </c>
      <c r="F297" s="726">
        <f t="shared" ref="F297:K297" si="91">F298+F301+F304+F307+F310</f>
        <v>0</v>
      </c>
      <c r="G297" s="726">
        <f t="shared" si="91"/>
        <v>0</v>
      </c>
      <c r="H297" s="726">
        <f t="shared" si="91"/>
        <v>0</v>
      </c>
      <c r="I297" s="726">
        <f t="shared" si="91"/>
        <v>0</v>
      </c>
      <c r="J297" s="726">
        <f t="shared" si="91"/>
        <v>0</v>
      </c>
      <c r="K297" s="727">
        <f t="shared" si="91"/>
        <v>0</v>
      </c>
    </row>
    <row r="298" spans="1:11" ht="25.35" customHeight="1">
      <c r="A298" s="736">
        <v>5294</v>
      </c>
      <c r="B298" s="724">
        <v>461000</v>
      </c>
      <c r="C298" s="725" t="s">
        <v>1347</v>
      </c>
      <c r="D298" s="726">
        <f t="shared" ref="D298:K298" si="92">SUM(D299:D300)</f>
        <v>0</v>
      </c>
      <c r="E298" s="726">
        <f t="shared" si="82"/>
        <v>0</v>
      </c>
      <c r="F298" s="726">
        <f t="shared" si="92"/>
        <v>0</v>
      </c>
      <c r="G298" s="726">
        <f t="shared" si="92"/>
        <v>0</v>
      </c>
      <c r="H298" s="726">
        <f t="shared" si="92"/>
        <v>0</v>
      </c>
      <c r="I298" s="726">
        <f t="shared" si="92"/>
        <v>0</v>
      </c>
      <c r="J298" s="726">
        <f t="shared" si="92"/>
        <v>0</v>
      </c>
      <c r="K298" s="727">
        <f t="shared" si="92"/>
        <v>0</v>
      </c>
    </row>
    <row r="299" spans="1:11" ht="25.35" customHeight="1">
      <c r="A299" s="728">
        <v>5295</v>
      </c>
      <c r="B299" s="729">
        <v>461100</v>
      </c>
      <c r="C299" s="730" t="s">
        <v>682</v>
      </c>
      <c r="D299" s="731"/>
      <c r="E299" s="726">
        <f t="shared" si="82"/>
        <v>0</v>
      </c>
      <c r="F299" s="731"/>
      <c r="G299" s="731"/>
      <c r="H299" s="731"/>
      <c r="I299" s="731"/>
      <c r="J299" s="731"/>
      <c r="K299" s="732"/>
    </row>
    <row r="300" spans="1:11" ht="25.35" customHeight="1">
      <c r="A300" s="728">
        <v>5296</v>
      </c>
      <c r="B300" s="729">
        <v>461200</v>
      </c>
      <c r="C300" s="730" t="s">
        <v>683</v>
      </c>
      <c r="D300" s="731"/>
      <c r="E300" s="726">
        <f t="shared" si="82"/>
        <v>0</v>
      </c>
      <c r="F300" s="731"/>
      <c r="G300" s="731"/>
      <c r="H300" s="731"/>
      <c r="I300" s="731"/>
      <c r="J300" s="731"/>
      <c r="K300" s="732"/>
    </row>
    <row r="301" spans="1:11" ht="25.35" customHeight="1">
      <c r="A301" s="736">
        <v>5297</v>
      </c>
      <c r="B301" s="724">
        <v>462000</v>
      </c>
      <c r="C301" s="725" t="s">
        <v>1348</v>
      </c>
      <c r="D301" s="726">
        <f t="shared" ref="D301:K301" si="93">SUM(D302:D303)</f>
        <v>0</v>
      </c>
      <c r="E301" s="726">
        <f t="shared" si="82"/>
        <v>0</v>
      </c>
      <c r="F301" s="726">
        <f t="shared" si="93"/>
        <v>0</v>
      </c>
      <c r="G301" s="726">
        <f t="shared" si="93"/>
        <v>0</v>
      </c>
      <c r="H301" s="726">
        <f t="shared" si="93"/>
        <v>0</v>
      </c>
      <c r="I301" s="726">
        <f t="shared" si="93"/>
        <v>0</v>
      </c>
      <c r="J301" s="726">
        <f t="shared" si="93"/>
        <v>0</v>
      </c>
      <c r="K301" s="727">
        <f t="shared" si="93"/>
        <v>0</v>
      </c>
    </row>
    <row r="302" spans="1:11" ht="25.35" customHeight="1">
      <c r="A302" s="728">
        <v>5298</v>
      </c>
      <c r="B302" s="729">
        <v>462100</v>
      </c>
      <c r="C302" s="730" t="s">
        <v>685</v>
      </c>
      <c r="D302" s="731"/>
      <c r="E302" s="726">
        <f t="shared" si="82"/>
        <v>0</v>
      </c>
      <c r="F302" s="731"/>
      <c r="G302" s="731"/>
      <c r="H302" s="731"/>
      <c r="I302" s="731"/>
      <c r="J302" s="731"/>
      <c r="K302" s="732"/>
    </row>
    <row r="303" spans="1:11" ht="25.35" customHeight="1">
      <c r="A303" s="728">
        <v>5299</v>
      </c>
      <c r="B303" s="729">
        <v>462200</v>
      </c>
      <c r="C303" s="730" t="s">
        <v>686</v>
      </c>
      <c r="D303" s="731"/>
      <c r="E303" s="726">
        <f t="shared" si="82"/>
        <v>0</v>
      </c>
      <c r="F303" s="731"/>
      <c r="G303" s="731"/>
      <c r="H303" s="731"/>
      <c r="I303" s="731"/>
      <c r="J303" s="731"/>
      <c r="K303" s="732"/>
    </row>
    <row r="304" spans="1:11" ht="25.35" customHeight="1">
      <c r="A304" s="736">
        <v>5300</v>
      </c>
      <c r="B304" s="724">
        <v>463000</v>
      </c>
      <c r="C304" s="725" t="s">
        <v>1349</v>
      </c>
      <c r="D304" s="726">
        <f>SUM(D305:D306)</f>
        <v>0</v>
      </c>
      <c r="E304" s="726">
        <f t="shared" si="82"/>
        <v>0</v>
      </c>
      <c r="F304" s="726">
        <f t="shared" ref="F304:K304" si="94">SUM(F305:F306)</f>
        <v>0</v>
      </c>
      <c r="G304" s="726">
        <f t="shared" si="94"/>
        <v>0</v>
      </c>
      <c r="H304" s="726">
        <f t="shared" si="94"/>
        <v>0</v>
      </c>
      <c r="I304" s="726">
        <f t="shared" si="94"/>
        <v>0</v>
      </c>
      <c r="J304" s="726">
        <f t="shared" si="94"/>
        <v>0</v>
      </c>
      <c r="K304" s="727">
        <f t="shared" si="94"/>
        <v>0</v>
      </c>
    </row>
    <row r="305" spans="1:11" ht="25.35" customHeight="1">
      <c r="A305" s="728">
        <v>5301</v>
      </c>
      <c r="B305" s="729">
        <v>463100</v>
      </c>
      <c r="C305" s="730" t="s">
        <v>688</v>
      </c>
      <c r="D305" s="731"/>
      <c r="E305" s="726">
        <f t="shared" si="82"/>
        <v>0</v>
      </c>
      <c r="F305" s="731"/>
      <c r="G305" s="731"/>
      <c r="H305" s="731"/>
      <c r="I305" s="731"/>
      <c r="J305" s="731"/>
      <c r="K305" s="732"/>
    </row>
    <row r="306" spans="1:11" ht="25.35" customHeight="1">
      <c r="A306" s="728">
        <v>5302</v>
      </c>
      <c r="B306" s="729">
        <v>463200</v>
      </c>
      <c r="C306" s="730" t="s">
        <v>689</v>
      </c>
      <c r="D306" s="731"/>
      <c r="E306" s="726">
        <f t="shared" si="82"/>
        <v>0</v>
      </c>
      <c r="F306" s="731"/>
      <c r="G306" s="731"/>
      <c r="H306" s="731"/>
      <c r="I306" s="731"/>
      <c r="J306" s="731"/>
      <c r="K306" s="732"/>
    </row>
    <row r="307" spans="1:11" ht="25.35" customHeight="1">
      <c r="A307" s="736">
        <v>5303</v>
      </c>
      <c r="B307" s="724">
        <v>464000</v>
      </c>
      <c r="C307" s="725" t="s">
        <v>1350</v>
      </c>
      <c r="D307" s="739">
        <f t="shared" ref="D307:K307" si="95">SUM(D308:D309)</f>
        <v>0</v>
      </c>
      <c r="E307" s="739">
        <f t="shared" si="82"/>
        <v>0</v>
      </c>
      <c r="F307" s="739">
        <f t="shared" si="95"/>
        <v>0</v>
      </c>
      <c r="G307" s="739">
        <f t="shared" si="95"/>
        <v>0</v>
      </c>
      <c r="H307" s="739">
        <f t="shared" si="95"/>
        <v>0</v>
      </c>
      <c r="I307" s="739">
        <f t="shared" si="95"/>
        <v>0</v>
      </c>
      <c r="J307" s="739">
        <f t="shared" si="95"/>
        <v>0</v>
      </c>
      <c r="K307" s="740">
        <f t="shared" si="95"/>
        <v>0</v>
      </c>
    </row>
    <row r="308" spans="1:11" ht="25.35" customHeight="1">
      <c r="A308" s="728">
        <v>5304</v>
      </c>
      <c r="B308" s="729">
        <v>464100</v>
      </c>
      <c r="C308" s="730" t="s">
        <v>691</v>
      </c>
      <c r="D308" s="731"/>
      <c r="E308" s="726">
        <f t="shared" si="82"/>
        <v>0</v>
      </c>
      <c r="F308" s="731"/>
      <c r="G308" s="731"/>
      <c r="H308" s="731"/>
      <c r="I308" s="731"/>
      <c r="J308" s="731"/>
      <c r="K308" s="732"/>
    </row>
    <row r="309" spans="1:11" ht="25.35" customHeight="1">
      <c r="A309" s="728">
        <v>5305</v>
      </c>
      <c r="B309" s="729">
        <v>464200</v>
      </c>
      <c r="C309" s="730" t="s">
        <v>692</v>
      </c>
      <c r="D309" s="731"/>
      <c r="E309" s="726">
        <f t="shared" si="82"/>
        <v>0</v>
      </c>
      <c r="F309" s="731"/>
      <c r="G309" s="731"/>
      <c r="H309" s="731"/>
      <c r="I309" s="731"/>
      <c r="J309" s="731"/>
      <c r="K309" s="732"/>
    </row>
    <row r="310" spans="1:11" ht="25.35" customHeight="1">
      <c r="A310" s="736">
        <v>5306</v>
      </c>
      <c r="B310" s="724">
        <v>465000</v>
      </c>
      <c r="C310" s="725" t="s">
        <v>1351</v>
      </c>
      <c r="D310" s="739">
        <f t="shared" ref="D310:K310" si="96">SUM(D311:D312)</f>
        <v>0</v>
      </c>
      <c r="E310" s="739">
        <f t="shared" si="82"/>
        <v>0</v>
      </c>
      <c r="F310" s="739">
        <f t="shared" si="96"/>
        <v>0</v>
      </c>
      <c r="G310" s="739">
        <f t="shared" si="96"/>
        <v>0</v>
      </c>
      <c r="H310" s="739">
        <f t="shared" si="96"/>
        <v>0</v>
      </c>
      <c r="I310" s="739">
        <f t="shared" si="96"/>
        <v>0</v>
      </c>
      <c r="J310" s="739">
        <f t="shared" si="96"/>
        <v>0</v>
      </c>
      <c r="K310" s="740">
        <f t="shared" si="96"/>
        <v>0</v>
      </c>
    </row>
    <row r="311" spans="1:11" ht="25.35" customHeight="1">
      <c r="A311" s="728">
        <v>5307</v>
      </c>
      <c r="B311" s="729">
        <v>465100</v>
      </c>
      <c r="C311" s="730" t="s">
        <v>694</v>
      </c>
      <c r="D311" s="731"/>
      <c r="E311" s="726">
        <f t="shared" si="82"/>
        <v>0</v>
      </c>
      <c r="F311" s="731"/>
      <c r="G311" s="731"/>
      <c r="H311" s="731"/>
      <c r="I311" s="731"/>
      <c r="J311" s="731"/>
      <c r="K311" s="732"/>
    </row>
    <row r="312" spans="1:11" ht="36.75" customHeight="1">
      <c r="A312" s="728">
        <v>5308</v>
      </c>
      <c r="B312" s="729">
        <v>465200</v>
      </c>
      <c r="C312" s="730" t="s">
        <v>695</v>
      </c>
      <c r="D312" s="731"/>
      <c r="E312" s="726">
        <f t="shared" si="82"/>
        <v>0</v>
      </c>
      <c r="F312" s="731"/>
      <c r="G312" s="731"/>
      <c r="H312" s="731"/>
      <c r="I312" s="731"/>
      <c r="J312" s="731"/>
      <c r="K312" s="732"/>
    </row>
    <row r="313" spans="1:11" ht="25.35" customHeight="1">
      <c r="A313" s="736">
        <v>5309</v>
      </c>
      <c r="B313" s="724">
        <v>470000</v>
      </c>
      <c r="C313" s="725" t="s">
        <v>1352</v>
      </c>
      <c r="D313" s="726">
        <f t="shared" ref="D313:K313" si="97">D314+D318</f>
        <v>0</v>
      </c>
      <c r="E313" s="726">
        <f t="shared" si="82"/>
        <v>0</v>
      </c>
      <c r="F313" s="726">
        <f t="shared" si="97"/>
        <v>0</v>
      </c>
      <c r="G313" s="726">
        <f t="shared" si="97"/>
        <v>0</v>
      </c>
      <c r="H313" s="726">
        <f t="shared" si="97"/>
        <v>0</v>
      </c>
      <c r="I313" s="726">
        <f t="shared" si="97"/>
        <v>0</v>
      </c>
      <c r="J313" s="726">
        <f t="shared" si="97"/>
        <v>0</v>
      </c>
      <c r="K313" s="727">
        <f t="shared" si="97"/>
        <v>0</v>
      </c>
    </row>
    <row r="314" spans="1:11" ht="25.35" customHeight="1">
      <c r="A314" s="736">
        <v>5310</v>
      </c>
      <c r="B314" s="724">
        <v>471000</v>
      </c>
      <c r="C314" s="725" t="s">
        <v>1353</v>
      </c>
      <c r="D314" s="726">
        <f t="shared" ref="D314:K314" si="98">SUM(D315:D317)</f>
        <v>0</v>
      </c>
      <c r="E314" s="726">
        <f t="shared" si="82"/>
        <v>0</v>
      </c>
      <c r="F314" s="726">
        <f t="shared" si="98"/>
        <v>0</v>
      </c>
      <c r="G314" s="726">
        <f t="shared" si="98"/>
        <v>0</v>
      </c>
      <c r="H314" s="726">
        <f t="shared" si="98"/>
        <v>0</v>
      </c>
      <c r="I314" s="726">
        <f t="shared" si="98"/>
        <v>0</v>
      </c>
      <c r="J314" s="726">
        <f t="shared" si="98"/>
        <v>0</v>
      </c>
      <c r="K314" s="727">
        <f t="shared" si="98"/>
        <v>0</v>
      </c>
    </row>
    <row r="315" spans="1:11" ht="25.35" customHeight="1">
      <c r="A315" s="728">
        <v>5311</v>
      </c>
      <c r="B315" s="729">
        <v>471100</v>
      </c>
      <c r="C315" s="730" t="s">
        <v>698</v>
      </c>
      <c r="D315" s="731"/>
      <c r="E315" s="726">
        <f t="shared" si="82"/>
        <v>0</v>
      </c>
      <c r="F315" s="731"/>
      <c r="G315" s="731"/>
      <c r="H315" s="731"/>
      <c r="I315" s="731"/>
      <c r="J315" s="731"/>
      <c r="K315" s="732"/>
    </row>
    <row r="316" spans="1:11" ht="25.35" customHeight="1">
      <c r="A316" s="728">
        <v>5312</v>
      </c>
      <c r="B316" s="729">
        <v>471200</v>
      </c>
      <c r="C316" s="730" t="s">
        <v>699</v>
      </c>
      <c r="D316" s="731"/>
      <c r="E316" s="726">
        <f t="shared" si="82"/>
        <v>0</v>
      </c>
      <c r="F316" s="731"/>
      <c r="G316" s="731"/>
      <c r="H316" s="731"/>
      <c r="I316" s="731"/>
      <c r="J316" s="731"/>
      <c r="K316" s="732"/>
    </row>
    <row r="317" spans="1:11" ht="25.35" customHeight="1">
      <c r="A317" s="728">
        <v>5313</v>
      </c>
      <c r="B317" s="741">
        <v>471900</v>
      </c>
      <c r="C317" s="742" t="s">
        <v>700</v>
      </c>
      <c r="D317" s="743"/>
      <c r="E317" s="726">
        <f t="shared" si="82"/>
        <v>0</v>
      </c>
      <c r="F317" s="743"/>
      <c r="G317" s="743"/>
      <c r="H317" s="743"/>
      <c r="I317" s="743"/>
      <c r="J317" s="743"/>
      <c r="K317" s="744"/>
    </row>
    <row r="318" spans="1:11" ht="25.35" customHeight="1">
      <c r="A318" s="736">
        <v>5314</v>
      </c>
      <c r="B318" s="724">
        <v>472000</v>
      </c>
      <c r="C318" s="725" t="s">
        <v>1354</v>
      </c>
      <c r="D318" s="726">
        <f t="shared" ref="D318:K318" si="99">SUM(D319:D327)</f>
        <v>0</v>
      </c>
      <c r="E318" s="726">
        <f t="shared" si="82"/>
        <v>0</v>
      </c>
      <c r="F318" s="726">
        <f t="shared" si="99"/>
        <v>0</v>
      </c>
      <c r="G318" s="726">
        <f t="shared" si="99"/>
        <v>0</v>
      </c>
      <c r="H318" s="726">
        <f t="shared" si="99"/>
        <v>0</v>
      </c>
      <c r="I318" s="726">
        <f t="shared" si="99"/>
        <v>0</v>
      </c>
      <c r="J318" s="726">
        <f t="shared" si="99"/>
        <v>0</v>
      </c>
      <c r="K318" s="727">
        <f t="shared" si="99"/>
        <v>0</v>
      </c>
    </row>
    <row r="319" spans="1:11" ht="25.35" customHeight="1">
      <c r="A319" s="728">
        <v>5315</v>
      </c>
      <c r="B319" s="729">
        <v>472100</v>
      </c>
      <c r="C319" s="730" t="s">
        <v>702</v>
      </c>
      <c r="D319" s="731"/>
      <c r="E319" s="726">
        <f t="shared" si="82"/>
        <v>0</v>
      </c>
      <c r="F319" s="731"/>
      <c r="G319" s="731"/>
      <c r="H319" s="731"/>
      <c r="I319" s="731"/>
      <c r="J319" s="731"/>
      <c r="K319" s="732"/>
    </row>
    <row r="320" spans="1:11" ht="25.35" customHeight="1">
      <c r="A320" s="728">
        <v>5316</v>
      </c>
      <c r="B320" s="729">
        <v>472200</v>
      </c>
      <c r="C320" s="730" t="s">
        <v>1355</v>
      </c>
      <c r="D320" s="731"/>
      <c r="E320" s="726">
        <f t="shared" si="82"/>
        <v>0</v>
      </c>
      <c r="F320" s="731"/>
      <c r="G320" s="731"/>
      <c r="H320" s="731"/>
      <c r="I320" s="731"/>
      <c r="J320" s="731"/>
      <c r="K320" s="732"/>
    </row>
    <row r="321" spans="1:11" ht="25.35" customHeight="1">
      <c r="A321" s="728">
        <v>5317</v>
      </c>
      <c r="B321" s="729">
        <v>472300</v>
      </c>
      <c r="C321" s="730" t="s">
        <v>1356</v>
      </c>
      <c r="D321" s="731"/>
      <c r="E321" s="726">
        <f t="shared" si="82"/>
        <v>0</v>
      </c>
      <c r="F321" s="731"/>
      <c r="G321" s="731"/>
      <c r="H321" s="731"/>
      <c r="I321" s="731"/>
      <c r="J321" s="731"/>
      <c r="K321" s="732"/>
    </row>
    <row r="322" spans="1:11" ht="25.35" customHeight="1">
      <c r="A322" s="728">
        <v>5318</v>
      </c>
      <c r="B322" s="729">
        <v>472400</v>
      </c>
      <c r="C322" s="730" t="s">
        <v>1357</v>
      </c>
      <c r="D322" s="731"/>
      <c r="E322" s="726">
        <f t="shared" si="82"/>
        <v>0</v>
      </c>
      <c r="F322" s="731"/>
      <c r="G322" s="731"/>
      <c r="H322" s="731"/>
      <c r="I322" s="731"/>
      <c r="J322" s="731"/>
      <c r="K322" s="732"/>
    </row>
    <row r="323" spans="1:11" ht="25.35" customHeight="1">
      <c r="A323" s="728">
        <v>5319</v>
      </c>
      <c r="B323" s="729">
        <v>472500</v>
      </c>
      <c r="C323" s="730" t="s">
        <v>706</v>
      </c>
      <c r="D323" s="731"/>
      <c r="E323" s="726">
        <f t="shared" si="82"/>
        <v>0</v>
      </c>
      <c r="F323" s="731"/>
      <c r="G323" s="731"/>
      <c r="H323" s="731"/>
      <c r="I323" s="731"/>
      <c r="J323" s="731"/>
      <c r="K323" s="732"/>
    </row>
    <row r="324" spans="1:11" ht="25.35" customHeight="1">
      <c r="A324" s="728">
        <v>5320</v>
      </c>
      <c r="B324" s="729">
        <v>472600</v>
      </c>
      <c r="C324" s="730" t="s">
        <v>707</v>
      </c>
      <c r="D324" s="731"/>
      <c r="E324" s="726">
        <f t="shared" si="82"/>
        <v>0</v>
      </c>
      <c r="F324" s="731"/>
      <c r="G324" s="731"/>
      <c r="H324" s="731"/>
      <c r="I324" s="731"/>
      <c r="J324" s="731"/>
      <c r="K324" s="732"/>
    </row>
    <row r="325" spans="1:11" ht="25.35" customHeight="1">
      <c r="A325" s="728">
        <v>5321</v>
      </c>
      <c r="B325" s="729">
        <v>472700</v>
      </c>
      <c r="C325" s="730" t="s">
        <v>1358</v>
      </c>
      <c r="D325" s="731"/>
      <c r="E325" s="726">
        <f t="shared" si="82"/>
        <v>0</v>
      </c>
      <c r="F325" s="731"/>
      <c r="G325" s="731"/>
      <c r="H325" s="731"/>
      <c r="I325" s="731"/>
      <c r="J325" s="731"/>
      <c r="K325" s="732"/>
    </row>
    <row r="326" spans="1:11" ht="25.35" customHeight="1">
      <c r="A326" s="728">
        <v>5322</v>
      </c>
      <c r="B326" s="729">
        <v>472800</v>
      </c>
      <c r="C326" s="730" t="s">
        <v>1359</v>
      </c>
      <c r="D326" s="731"/>
      <c r="E326" s="726">
        <f t="shared" si="82"/>
        <v>0</v>
      </c>
      <c r="F326" s="731"/>
      <c r="G326" s="731"/>
      <c r="H326" s="731"/>
      <c r="I326" s="731"/>
      <c r="J326" s="731"/>
      <c r="K326" s="732"/>
    </row>
    <row r="327" spans="1:11" ht="25.35" customHeight="1">
      <c r="A327" s="728">
        <v>5323</v>
      </c>
      <c r="B327" s="729">
        <v>472900</v>
      </c>
      <c r="C327" s="730" t="s">
        <v>710</v>
      </c>
      <c r="D327" s="731"/>
      <c r="E327" s="726">
        <f t="shared" si="82"/>
        <v>0</v>
      </c>
      <c r="F327" s="731"/>
      <c r="G327" s="731"/>
      <c r="H327" s="731"/>
      <c r="I327" s="731"/>
      <c r="J327" s="731"/>
      <c r="K327" s="732"/>
    </row>
    <row r="328" spans="1:11" ht="25.35" customHeight="1">
      <c r="A328" s="736">
        <v>5324</v>
      </c>
      <c r="B328" s="724">
        <v>480000</v>
      </c>
      <c r="C328" s="725" t="s">
        <v>1360</v>
      </c>
      <c r="D328" s="726">
        <f>D329+D332+D336+D338+D341+D343</f>
        <v>0</v>
      </c>
      <c r="E328" s="726">
        <f t="shared" ref="E328:E391" si="100">SUM(F328:K328)</f>
        <v>0</v>
      </c>
      <c r="F328" s="726">
        <f t="shared" ref="F328:K328" si="101">F329+F332+F336+F338+F341+F343</f>
        <v>0</v>
      </c>
      <c r="G328" s="726">
        <f t="shared" si="101"/>
        <v>0</v>
      </c>
      <c r="H328" s="726">
        <f t="shared" si="101"/>
        <v>0</v>
      </c>
      <c r="I328" s="726">
        <f t="shared" si="101"/>
        <v>0</v>
      </c>
      <c r="J328" s="726">
        <f t="shared" si="101"/>
        <v>0</v>
      </c>
      <c r="K328" s="727">
        <f t="shared" si="101"/>
        <v>0</v>
      </c>
    </row>
    <row r="329" spans="1:11" ht="25.35" customHeight="1">
      <c r="A329" s="736">
        <v>5325</v>
      </c>
      <c r="B329" s="724">
        <v>481000</v>
      </c>
      <c r="C329" s="725" t="s">
        <v>1361</v>
      </c>
      <c r="D329" s="726">
        <f t="shared" ref="D329:K329" si="102">SUM(D330:D331)</f>
        <v>0</v>
      </c>
      <c r="E329" s="726">
        <f t="shared" si="100"/>
        <v>0</v>
      </c>
      <c r="F329" s="726">
        <f t="shared" si="102"/>
        <v>0</v>
      </c>
      <c r="G329" s="726">
        <f t="shared" si="102"/>
        <v>0</v>
      </c>
      <c r="H329" s="726">
        <f t="shared" si="102"/>
        <v>0</v>
      </c>
      <c r="I329" s="726">
        <f t="shared" si="102"/>
        <v>0</v>
      </c>
      <c r="J329" s="726">
        <f t="shared" si="102"/>
        <v>0</v>
      </c>
      <c r="K329" s="727">
        <f t="shared" si="102"/>
        <v>0</v>
      </c>
    </row>
    <row r="330" spans="1:11" ht="25.35" customHeight="1">
      <c r="A330" s="728">
        <v>5326</v>
      </c>
      <c r="B330" s="729">
        <v>481100</v>
      </c>
      <c r="C330" s="730" t="s">
        <v>713</v>
      </c>
      <c r="D330" s="731"/>
      <c r="E330" s="726">
        <f t="shared" si="100"/>
        <v>0</v>
      </c>
      <c r="F330" s="731"/>
      <c r="G330" s="731"/>
      <c r="H330" s="731"/>
      <c r="I330" s="731"/>
      <c r="J330" s="731"/>
      <c r="K330" s="732"/>
    </row>
    <row r="331" spans="1:11" ht="25.35" customHeight="1">
      <c r="A331" s="728">
        <v>5327</v>
      </c>
      <c r="B331" s="729">
        <v>481900</v>
      </c>
      <c r="C331" s="730" t="s">
        <v>714</v>
      </c>
      <c r="D331" s="731"/>
      <c r="E331" s="726">
        <f t="shared" si="100"/>
        <v>0</v>
      </c>
      <c r="F331" s="731"/>
      <c r="G331" s="731"/>
      <c r="H331" s="731"/>
      <c r="I331" s="731"/>
      <c r="J331" s="731"/>
      <c r="K331" s="732"/>
    </row>
    <row r="332" spans="1:11" ht="25.35" customHeight="1">
      <c r="A332" s="736">
        <v>5328</v>
      </c>
      <c r="B332" s="724">
        <v>482000</v>
      </c>
      <c r="C332" s="725" t="s">
        <v>1362</v>
      </c>
      <c r="D332" s="726">
        <f>SUM(D333:D335)</f>
        <v>0</v>
      </c>
      <c r="E332" s="726">
        <f t="shared" si="100"/>
        <v>0</v>
      </c>
      <c r="F332" s="726">
        <f t="shared" ref="F332:K332" si="103">SUM(F333:F335)</f>
        <v>0</v>
      </c>
      <c r="G332" s="726">
        <f t="shared" si="103"/>
        <v>0</v>
      </c>
      <c r="H332" s="726">
        <f t="shared" si="103"/>
        <v>0</v>
      </c>
      <c r="I332" s="726">
        <f t="shared" si="103"/>
        <v>0</v>
      </c>
      <c r="J332" s="726">
        <f t="shared" si="103"/>
        <v>0</v>
      </c>
      <c r="K332" s="727">
        <f t="shared" si="103"/>
        <v>0</v>
      </c>
    </row>
    <row r="333" spans="1:11" ht="25.35" customHeight="1">
      <c r="A333" s="728">
        <v>5329</v>
      </c>
      <c r="B333" s="729">
        <v>482100</v>
      </c>
      <c r="C333" s="730" t="s">
        <v>716</v>
      </c>
      <c r="D333" s="731"/>
      <c r="E333" s="726">
        <f t="shared" si="100"/>
        <v>0</v>
      </c>
      <c r="F333" s="731"/>
      <c r="G333" s="731"/>
      <c r="H333" s="731"/>
      <c r="I333" s="731"/>
      <c r="J333" s="731"/>
      <c r="K333" s="732"/>
    </row>
    <row r="334" spans="1:11" ht="25.35" customHeight="1">
      <c r="A334" s="728">
        <v>5330</v>
      </c>
      <c r="B334" s="729">
        <v>482200</v>
      </c>
      <c r="C334" s="730" t="s">
        <v>717</v>
      </c>
      <c r="D334" s="731"/>
      <c r="E334" s="726">
        <f t="shared" si="100"/>
        <v>0</v>
      </c>
      <c r="F334" s="731"/>
      <c r="G334" s="731"/>
      <c r="H334" s="731"/>
      <c r="I334" s="731"/>
      <c r="J334" s="731"/>
      <c r="K334" s="732"/>
    </row>
    <row r="335" spans="1:11" ht="25.35" customHeight="1">
      <c r="A335" s="728">
        <v>5331</v>
      </c>
      <c r="B335" s="729">
        <v>482300</v>
      </c>
      <c r="C335" s="730" t="s">
        <v>718</v>
      </c>
      <c r="D335" s="731"/>
      <c r="E335" s="726">
        <f t="shared" si="100"/>
        <v>0</v>
      </c>
      <c r="F335" s="731"/>
      <c r="G335" s="731"/>
      <c r="H335" s="731"/>
      <c r="I335" s="731"/>
      <c r="J335" s="731"/>
      <c r="K335" s="732"/>
    </row>
    <row r="336" spans="1:11" ht="42" customHeight="1">
      <c r="A336" s="736">
        <v>5332</v>
      </c>
      <c r="B336" s="724">
        <v>483000</v>
      </c>
      <c r="C336" s="725" t="s">
        <v>1363</v>
      </c>
      <c r="D336" s="726">
        <f t="shared" ref="D336:K336" si="104">D337</f>
        <v>0</v>
      </c>
      <c r="E336" s="726">
        <f t="shared" si="100"/>
        <v>0</v>
      </c>
      <c r="F336" s="726">
        <f t="shared" si="104"/>
        <v>0</v>
      </c>
      <c r="G336" s="726">
        <f t="shared" si="104"/>
        <v>0</v>
      </c>
      <c r="H336" s="726">
        <f t="shared" si="104"/>
        <v>0</v>
      </c>
      <c r="I336" s="726">
        <f t="shared" si="104"/>
        <v>0</v>
      </c>
      <c r="J336" s="726">
        <f t="shared" si="104"/>
        <v>0</v>
      </c>
      <c r="K336" s="727">
        <f t="shared" si="104"/>
        <v>0</v>
      </c>
    </row>
    <row r="337" spans="1:11" ht="25.35" customHeight="1">
      <c r="A337" s="728">
        <v>5333</v>
      </c>
      <c r="B337" s="729">
        <v>483100</v>
      </c>
      <c r="C337" s="730" t="s">
        <v>720</v>
      </c>
      <c r="D337" s="731"/>
      <c r="E337" s="726">
        <f t="shared" si="100"/>
        <v>0</v>
      </c>
      <c r="F337" s="731"/>
      <c r="G337" s="731"/>
      <c r="H337" s="731"/>
      <c r="I337" s="731"/>
      <c r="J337" s="731"/>
      <c r="K337" s="732"/>
    </row>
    <row r="338" spans="1:11" ht="36" customHeight="1">
      <c r="A338" s="736">
        <v>5334</v>
      </c>
      <c r="B338" s="724">
        <v>484000</v>
      </c>
      <c r="C338" s="725" t="s">
        <v>1364</v>
      </c>
      <c r="D338" s="726">
        <f t="shared" ref="D338:K338" si="105">SUM(D339:D340)</f>
        <v>0</v>
      </c>
      <c r="E338" s="726">
        <f t="shared" si="100"/>
        <v>0</v>
      </c>
      <c r="F338" s="726">
        <f t="shared" si="105"/>
        <v>0</v>
      </c>
      <c r="G338" s="726">
        <f t="shared" si="105"/>
        <v>0</v>
      </c>
      <c r="H338" s="726">
        <f t="shared" si="105"/>
        <v>0</v>
      </c>
      <c r="I338" s="726">
        <f t="shared" si="105"/>
        <v>0</v>
      </c>
      <c r="J338" s="726">
        <f t="shared" si="105"/>
        <v>0</v>
      </c>
      <c r="K338" s="727">
        <f t="shared" si="105"/>
        <v>0</v>
      </c>
    </row>
    <row r="339" spans="1:11" ht="25.35" customHeight="1">
      <c r="A339" s="728">
        <v>5335</v>
      </c>
      <c r="B339" s="729">
        <v>484100</v>
      </c>
      <c r="C339" s="730" t="s">
        <v>1365</v>
      </c>
      <c r="D339" s="731"/>
      <c r="E339" s="726">
        <f t="shared" si="100"/>
        <v>0</v>
      </c>
      <c r="F339" s="731"/>
      <c r="G339" s="731"/>
      <c r="H339" s="731"/>
      <c r="I339" s="731"/>
      <c r="J339" s="731"/>
      <c r="K339" s="732"/>
    </row>
    <row r="340" spans="1:11" ht="25.35" customHeight="1">
      <c r="A340" s="728">
        <v>5336</v>
      </c>
      <c r="B340" s="729">
        <v>484200</v>
      </c>
      <c r="C340" s="730" t="s">
        <v>723</v>
      </c>
      <c r="D340" s="731"/>
      <c r="E340" s="726">
        <f t="shared" si="100"/>
        <v>0</v>
      </c>
      <c r="F340" s="731"/>
      <c r="G340" s="731"/>
      <c r="H340" s="731"/>
      <c r="I340" s="731"/>
      <c r="J340" s="731"/>
      <c r="K340" s="732"/>
    </row>
    <row r="341" spans="1:11" ht="45.75" customHeight="1">
      <c r="A341" s="736">
        <v>5337</v>
      </c>
      <c r="B341" s="724">
        <v>485000</v>
      </c>
      <c r="C341" s="725" t="s">
        <v>1366</v>
      </c>
      <c r="D341" s="726">
        <f t="shared" ref="D341:K343" si="106">D342</f>
        <v>0</v>
      </c>
      <c r="E341" s="726">
        <f t="shared" si="100"/>
        <v>0</v>
      </c>
      <c r="F341" s="726">
        <f t="shared" si="106"/>
        <v>0</v>
      </c>
      <c r="G341" s="726">
        <f t="shared" si="106"/>
        <v>0</v>
      </c>
      <c r="H341" s="726">
        <f t="shared" si="106"/>
        <v>0</v>
      </c>
      <c r="I341" s="726">
        <f t="shared" si="106"/>
        <v>0</v>
      </c>
      <c r="J341" s="726">
        <f t="shared" si="106"/>
        <v>0</v>
      </c>
      <c r="K341" s="727">
        <f t="shared" si="106"/>
        <v>0</v>
      </c>
    </row>
    <row r="342" spans="1:11" ht="25.35" customHeight="1">
      <c r="A342" s="728">
        <v>5338</v>
      </c>
      <c r="B342" s="729">
        <v>485100</v>
      </c>
      <c r="C342" s="730" t="s">
        <v>725</v>
      </c>
      <c r="D342" s="731"/>
      <c r="E342" s="726">
        <f t="shared" si="100"/>
        <v>0</v>
      </c>
      <c r="F342" s="731"/>
      <c r="G342" s="731"/>
      <c r="H342" s="731"/>
      <c r="I342" s="731"/>
      <c r="J342" s="731"/>
      <c r="K342" s="732"/>
    </row>
    <row r="343" spans="1:11" ht="36" customHeight="1">
      <c r="A343" s="736">
        <v>5339</v>
      </c>
      <c r="B343" s="724">
        <v>489000</v>
      </c>
      <c r="C343" s="725" t="s">
        <v>1367</v>
      </c>
      <c r="D343" s="726">
        <f t="shared" si="106"/>
        <v>0</v>
      </c>
      <c r="E343" s="726">
        <f t="shared" si="100"/>
        <v>0</v>
      </c>
      <c r="F343" s="726">
        <f t="shared" si="106"/>
        <v>0</v>
      </c>
      <c r="G343" s="726">
        <f t="shared" si="106"/>
        <v>0</v>
      </c>
      <c r="H343" s="726">
        <f t="shared" si="106"/>
        <v>0</v>
      </c>
      <c r="I343" s="726">
        <f t="shared" si="106"/>
        <v>0</v>
      </c>
      <c r="J343" s="726">
        <f t="shared" si="106"/>
        <v>0</v>
      </c>
      <c r="K343" s="727">
        <f t="shared" si="106"/>
        <v>0</v>
      </c>
    </row>
    <row r="344" spans="1:11" ht="25.35" customHeight="1">
      <c r="A344" s="728">
        <v>5340</v>
      </c>
      <c r="B344" s="729">
        <v>489100</v>
      </c>
      <c r="C344" s="730" t="s">
        <v>727</v>
      </c>
      <c r="D344" s="731"/>
      <c r="E344" s="726">
        <f t="shared" si="100"/>
        <v>0</v>
      </c>
      <c r="F344" s="731"/>
      <c r="G344" s="731"/>
      <c r="H344" s="731"/>
      <c r="I344" s="731"/>
      <c r="J344" s="731"/>
      <c r="K344" s="732"/>
    </row>
    <row r="345" spans="1:11" ht="25.35" customHeight="1">
      <c r="A345" s="736">
        <v>5341</v>
      </c>
      <c r="B345" s="724">
        <v>500000</v>
      </c>
      <c r="C345" s="725" t="s">
        <v>1368</v>
      </c>
      <c r="D345" s="726">
        <f>D346+D368+D377+D380+D388</f>
        <v>0</v>
      </c>
      <c r="E345" s="726">
        <f t="shared" si="100"/>
        <v>1400</v>
      </c>
      <c r="F345" s="726">
        <f t="shared" ref="F345:K345" si="107">F346+F368+F377+F380+F388</f>
        <v>0</v>
      </c>
      <c r="G345" s="726">
        <f t="shared" si="107"/>
        <v>0</v>
      </c>
      <c r="H345" s="726">
        <f t="shared" si="107"/>
        <v>1061</v>
      </c>
      <c r="I345" s="726">
        <f t="shared" si="107"/>
        <v>0</v>
      </c>
      <c r="J345" s="726">
        <f t="shared" si="107"/>
        <v>339</v>
      </c>
      <c r="K345" s="727">
        <f t="shared" si="107"/>
        <v>0</v>
      </c>
    </row>
    <row r="346" spans="1:11" ht="25.35" customHeight="1">
      <c r="A346" s="736">
        <v>5342</v>
      </c>
      <c r="B346" s="724">
        <v>510000</v>
      </c>
      <c r="C346" s="725" t="s">
        <v>1369</v>
      </c>
      <c r="D346" s="726">
        <f>D347+D352+D362+D364+D366</f>
        <v>0</v>
      </c>
      <c r="E346" s="726">
        <f t="shared" si="100"/>
        <v>1400</v>
      </c>
      <c r="F346" s="726">
        <f t="shared" ref="F346:K346" si="108">F347+F352+F362+F364+F366</f>
        <v>0</v>
      </c>
      <c r="G346" s="726">
        <f t="shared" si="108"/>
        <v>0</v>
      </c>
      <c r="H346" s="726">
        <f t="shared" si="108"/>
        <v>1061</v>
      </c>
      <c r="I346" s="726">
        <f t="shared" si="108"/>
        <v>0</v>
      </c>
      <c r="J346" s="726">
        <f t="shared" si="108"/>
        <v>339</v>
      </c>
      <c r="K346" s="727">
        <f t="shared" si="108"/>
        <v>0</v>
      </c>
    </row>
    <row r="347" spans="1:11" ht="25.35" customHeight="1">
      <c r="A347" s="736">
        <v>5343</v>
      </c>
      <c r="B347" s="724">
        <v>511000</v>
      </c>
      <c r="C347" s="725" t="s">
        <v>1370</v>
      </c>
      <c r="D347" s="726">
        <f t="shared" ref="D347:K347" si="109">SUM(D348:D351)</f>
        <v>0</v>
      </c>
      <c r="E347" s="726">
        <f t="shared" si="100"/>
        <v>0</v>
      </c>
      <c r="F347" s="726">
        <f t="shared" si="109"/>
        <v>0</v>
      </c>
      <c r="G347" s="726">
        <f t="shared" si="109"/>
        <v>0</v>
      </c>
      <c r="H347" s="726">
        <f t="shared" si="109"/>
        <v>0</v>
      </c>
      <c r="I347" s="726">
        <f t="shared" si="109"/>
        <v>0</v>
      </c>
      <c r="J347" s="726">
        <f t="shared" si="109"/>
        <v>0</v>
      </c>
      <c r="K347" s="727">
        <f t="shared" si="109"/>
        <v>0</v>
      </c>
    </row>
    <row r="348" spans="1:11" ht="25.35" customHeight="1">
      <c r="A348" s="728">
        <v>5344</v>
      </c>
      <c r="B348" s="729">
        <v>511100</v>
      </c>
      <c r="C348" s="730" t="s">
        <v>731</v>
      </c>
      <c r="D348" s="731"/>
      <c r="E348" s="726">
        <f t="shared" si="100"/>
        <v>0</v>
      </c>
      <c r="F348" s="731"/>
      <c r="G348" s="731"/>
      <c r="H348" s="731"/>
      <c r="I348" s="731"/>
      <c r="J348" s="731"/>
      <c r="K348" s="732"/>
    </row>
    <row r="349" spans="1:11" ht="25.35" customHeight="1">
      <c r="A349" s="728">
        <v>5345</v>
      </c>
      <c r="B349" s="729">
        <v>511200</v>
      </c>
      <c r="C349" s="730" t="s">
        <v>732</v>
      </c>
      <c r="D349" s="731"/>
      <c r="E349" s="726">
        <f t="shared" si="100"/>
        <v>0</v>
      </c>
      <c r="F349" s="731"/>
      <c r="G349" s="731"/>
      <c r="H349" s="731"/>
      <c r="I349" s="731"/>
      <c r="J349" s="731"/>
      <c r="K349" s="732"/>
    </row>
    <row r="350" spans="1:11" ht="25.35" customHeight="1">
      <c r="A350" s="728">
        <v>5346</v>
      </c>
      <c r="B350" s="729">
        <v>511300</v>
      </c>
      <c r="C350" s="730" t="s">
        <v>733</v>
      </c>
      <c r="D350" s="731"/>
      <c r="E350" s="726">
        <f t="shared" si="100"/>
        <v>0</v>
      </c>
      <c r="F350" s="731"/>
      <c r="G350" s="731"/>
      <c r="H350" s="731"/>
      <c r="I350" s="731"/>
      <c r="J350" s="731"/>
      <c r="K350" s="732"/>
    </row>
    <row r="351" spans="1:11" ht="25.35" customHeight="1">
      <c r="A351" s="728">
        <v>5347</v>
      </c>
      <c r="B351" s="729">
        <v>511400</v>
      </c>
      <c r="C351" s="730" t="s">
        <v>734</v>
      </c>
      <c r="D351" s="731"/>
      <c r="E351" s="726">
        <f t="shared" si="100"/>
        <v>0</v>
      </c>
      <c r="F351" s="731"/>
      <c r="G351" s="731"/>
      <c r="H351" s="731"/>
      <c r="I351" s="731"/>
      <c r="J351" s="731"/>
      <c r="K351" s="732"/>
    </row>
    <row r="352" spans="1:11" ht="25.35" customHeight="1">
      <c r="A352" s="736">
        <v>5348</v>
      </c>
      <c r="B352" s="724">
        <v>512000</v>
      </c>
      <c r="C352" s="725" t="s">
        <v>1371</v>
      </c>
      <c r="D352" s="726">
        <f t="shared" ref="D352:K352" si="110">SUM(D353:D361)</f>
        <v>0</v>
      </c>
      <c r="E352" s="726">
        <f t="shared" si="100"/>
        <v>1380</v>
      </c>
      <c r="F352" s="726">
        <f t="shared" si="110"/>
        <v>0</v>
      </c>
      <c r="G352" s="726">
        <f t="shared" si="110"/>
        <v>0</v>
      </c>
      <c r="H352" s="726">
        <f t="shared" si="110"/>
        <v>1046</v>
      </c>
      <c r="I352" s="726">
        <f t="shared" si="110"/>
        <v>0</v>
      </c>
      <c r="J352" s="726">
        <f t="shared" si="110"/>
        <v>334</v>
      </c>
      <c r="K352" s="727">
        <f t="shared" si="110"/>
        <v>0</v>
      </c>
    </row>
    <row r="353" spans="1:11" ht="25.35" customHeight="1">
      <c r="A353" s="728">
        <v>5349</v>
      </c>
      <c r="B353" s="729">
        <v>512100</v>
      </c>
      <c r="C353" s="730" t="s">
        <v>736</v>
      </c>
      <c r="D353" s="731"/>
      <c r="E353" s="726">
        <f t="shared" si="100"/>
        <v>0</v>
      </c>
      <c r="F353" s="731"/>
      <c r="G353" s="731"/>
      <c r="H353" s="731"/>
      <c r="I353" s="731"/>
      <c r="J353" s="731"/>
      <c r="K353" s="732"/>
    </row>
    <row r="354" spans="1:11" ht="25.35" customHeight="1">
      <c r="A354" s="728">
        <v>5350</v>
      </c>
      <c r="B354" s="729">
        <v>512200</v>
      </c>
      <c r="C354" s="730" t="s">
        <v>737</v>
      </c>
      <c r="D354" s="731"/>
      <c r="E354" s="726">
        <f t="shared" si="100"/>
        <v>0</v>
      </c>
      <c r="F354" s="731"/>
      <c r="G354" s="731"/>
      <c r="H354" s="731"/>
      <c r="I354" s="731"/>
      <c r="J354" s="731"/>
      <c r="K354" s="732"/>
    </row>
    <row r="355" spans="1:11" ht="25.35" customHeight="1">
      <c r="A355" s="728">
        <v>5351</v>
      </c>
      <c r="B355" s="729">
        <v>512300</v>
      </c>
      <c r="C355" s="730" t="s">
        <v>738</v>
      </c>
      <c r="D355" s="731"/>
      <c r="E355" s="726">
        <f t="shared" si="100"/>
        <v>0</v>
      </c>
      <c r="F355" s="731"/>
      <c r="G355" s="731"/>
      <c r="H355" s="731"/>
      <c r="I355" s="731"/>
      <c r="J355" s="731"/>
      <c r="K355" s="732"/>
    </row>
    <row r="356" spans="1:11" ht="25.35" customHeight="1">
      <c r="A356" s="728">
        <v>5352</v>
      </c>
      <c r="B356" s="729">
        <v>512400</v>
      </c>
      <c r="C356" s="730" t="s">
        <v>739</v>
      </c>
      <c r="D356" s="731"/>
      <c r="E356" s="726">
        <f t="shared" si="100"/>
        <v>0</v>
      </c>
      <c r="F356" s="731"/>
      <c r="G356" s="731"/>
      <c r="H356" s="731"/>
      <c r="I356" s="731"/>
      <c r="J356" s="731"/>
      <c r="K356" s="732"/>
    </row>
    <row r="357" spans="1:11" ht="25.35" customHeight="1">
      <c r="A357" s="728">
        <v>5353</v>
      </c>
      <c r="B357" s="729">
        <v>512500</v>
      </c>
      <c r="C357" s="730" t="s">
        <v>740</v>
      </c>
      <c r="D357" s="731"/>
      <c r="E357" s="726">
        <f t="shared" si="100"/>
        <v>0</v>
      </c>
      <c r="F357" s="731"/>
      <c r="G357" s="731"/>
      <c r="H357" s="731"/>
      <c r="I357" s="731"/>
      <c r="J357" s="731"/>
      <c r="K357" s="732"/>
    </row>
    <row r="358" spans="1:11" ht="25.35" customHeight="1">
      <c r="A358" s="728">
        <v>5354</v>
      </c>
      <c r="B358" s="729">
        <v>512600</v>
      </c>
      <c r="C358" s="730" t="s">
        <v>936</v>
      </c>
      <c r="D358" s="731"/>
      <c r="E358" s="726">
        <f t="shared" si="100"/>
        <v>1380</v>
      </c>
      <c r="F358" s="731"/>
      <c r="G358" s="731"/>
      <c r="H358" s="731">
        <v>1046</v>
      </c>
      <c r="I358" s="731"/>
      <c r="J358" s="731">
        <v>334</v>
      </c>
      <c r="K358" s="732"/>
    </row>
    <row r="359" spans="1:11" ht="25.35" customHeight="1">
      <c r="A359" s="728">
        <v>5355</v>
      </c>
      <c r="B359" s="729">
        <v>512700</v>
      </c>
      <c r="C359" s="730" t="s">
        <v>742</v>
      </c>
      <c r="D359" s="731"/>
      <c r="E359" s="726">
        <f t="shared" si="100"/>
        <v>0</v>
      </c>
      <c r="F359" s="731"/>
      <c r="G359" s="731"/>
      <c r="H359" s="731"/>
      <c r="I359" s="731"/>
      <c r="J359" s="731"/>
      <c r="K359" s="732"/>
    </row>
    <row r="360" spans="1:11" ht="25.35" customHeight="1">
      <c r="A360" s="728">
        <v>5356</v>
      </c>
      <c r="B360" s="729">
        <v>512800</v>
      </c>
      <c r="C360" s="730" t="s">
        <v>743</v>
      </c>
      <c r="D360" s="731"/>
      <c r="E360" s="726">
        <f t="shared" si="100"/>
        <v>0</v>
      </c>
      <c r="F360" s="731"/>
      <c r="G360" s="731"/>
      <c r="H360" s="731"/>
      <c r="I360" s="731"/>
      <c r="J360" s="731"/>
      <c r="K360" s="732"/>
    </row>
    <row r="361" spans="1:11" ht="25.35" customHeight="1">
      <c r="A361" s="728">
        <v>5357</v>
      </c>
      <c r="B361" s="729">
        <v>512900</v>
      </c>
      <c r="C361" s="730" t="s">
        <v>744</v>
      </c>
      <c r="D361" s="731"/>
      <c r="E361" s="726">
        <f t="shared" si="100"/>
        <v>0</v>
      </c>
      <c r="F361" s="731"/>
      <c r="G361" s="731"/>
      <c r="H361" s="731"/>
      <c r="I361" s="731"/>
      <c r="J361" s="731"/>
      <c r="K361" s="732"/>
    </row>
    <row r="362" spans="1:11" ht="25.35" customHeight="1">
      <c r="A362" s="736">
        <v>5358</v>
      </c>
      <c r="B362" s="724">
        <v>513000</v>
      </c>
      <c r="C362" s="725" t="s">
        <v>1372</v>
      </c>
      <c r="D362" s="726">
        <f>D363</f>
        <v>0</v>
      </c>
      <c r="E362" s="726">
        <f t="shared" si="100"/>
        <v>0</v>
      </c>
      <c r="F362" s="726">
        <f t="shared" ref="F362:K362" si="111">F363</f>
        <v>0</v>
      </c>
      <c r="G362" s="726">
        <f t="shared" si="111"/>
        <v>0</v>
      </c>
      <c r="H362" s="726">
        <f t="shared" si="111"/>
        <v>0</v>
      </c>
      <c r="I362" s="726">
        <f t="shared" si="111"/>
        <v>0</v>
      </c>
      <c r="J362" s="726">
        <f t="shared" si="111"/>
        <v>0</v>
      </c>
      <c r="K362" s="727">
        <f t="shared" si="111"/>
        <v>0</v>
      </c>
    </row>
    <row r="363" spans="1:11" ht="25.35" customHeight="1">
      <c r="A363" s="728">
        <v>5359</v>
      </c>
      <c r="B363" s="729">
        <v>513100</v>
      </c>
      <c r="C363" s="730" t="s">
        <v>295</v>
      </c>
      <c r="D363" s="731"/>
      <c r="E363" s="726">
        <f t="shared" si="100"/>
        <v>0</v>
      </c>
      <c r="F363" s="731"/>
      <c r="G363" s="731"/>
      <c r="H363" s="731"/>
      <c r="I363" s="731"/>
      <c r="J363" s="731"/>
      <c r="K363" s="732"/>
    </row>
    <row r="364" spans="1:11" ht="25.35" customHeight="1">
      <c r="A364" s="736">
        <v>5360</v>
      </c>
      <c r="B364" s="724">
        <v>514000</v>
      </c>
      <c r="C364" s="725" t="s">
        <v>1373</v>
      </c>
      <c r="D364" s="726">
        <f>D365</f>
        <v>0</v>
      </c>
      <c r="E364" s="726">
        <f t="shared" si="100"/>
        <v>0</v>
      </c>
      <c r="F364" s="726">
        <f t="shared" ref="F364:K364" si="112">F365</f>
        <v>0</v>
      </c>
      <c r="G364" s="726">
        <f t="shared" si="112"/>
        <v>0</v>
      </c>
      <c r="H364" s="726">
        <f t="shared" si="112"/>
        <v>0</v>
      </c>
      <c r="I364" s="726">
        <f t="shared" si="112"/>
        <v>0</v>
      </c>
      <c r="J364" s="726">
        <f t="shared" si="112"/>
        <v>0</v>
      </c>
      <c r="K364" s="727">
        <f t="shared" si="112"/>
        <v>0</v>
      </c>
    </row>
    <row r="365" spans="1:11" ht="25.35" customHeight="1">
      <c r="A365" s="728">
        <v>5361</v>
      </c>
      <c r="B365" s="729">
        <v>514100</v>
      </c>
      <c r="C365" s="730" t="s">
        <v>291</v>
      </c>
      <c r="D365" s="731"/>
      <c r="E365" s="726">
        <f t="shared" si="100"/>
        <v>0</v>
      </c>
      <c r="F365" s="731"/>
      <c r="G365" s="731"/>
      <c r="H365" s="731"/>
      <c r="I365" s="731"/>
      <c r="J365" s="731"/>
      <c r="K365" s="732"/>
    </row>
    <row r="366" spans="1:11" ht="25.35" customHeight="1">
      <c r="A366" s="736">
        <v>5362</v>
      </c>
      <c r="B366" s="724">
        <v>515000</v>
      </c>
      <c r="C366" s="725" t="s">
        <v>1374</v>
      </c>
      <c r="D366" s="726">
        <f>D367</f>
        <v>0</v>
      </c>
      <c r="E366" s="726">
        <f t="shared" si="100"/>
        <v>20</v>
      </c>
      <c r="F366" s="726">
        <f t="shared" ref="F366:K366" si="113">F367</f>
        <v>0</v>
      </c>
      <c r="G366" s="726">
        <f t="shared" si="113"/>
        <v>0</v>
      </c>
      <c r="H366" s="726">
        <f t="shared" si="113"/>
        <v>15</v>
      </c>
      <c r="I366" s="726">
        <f t="shared" si="113"/>
        <v>0</v>
      </c>
      <c r="J366" s="726">
        <f t="shared" si="113"/>
        <v>5</v>
      </c>
      <c r="K366" s="727">
        <f t="shared" si="113"/>
        <v>0</v>
      </c>
    </row>
    <row r="367" spans="1:11" ht="25.35" customHeight="1">
      <c r="A367" s="728">
        <v>5363</v>
      </c>
      <c r="B367" s="729">
        <v>515100</v>
      </c>
      <c r="C367" s="730" t="s">
        <v>269</v>
      </c>
      <c r="D367" s="731"/>
      <c r="E367" s="726">
        <f t="shared" si="100"/>
        <v>20</v>
      </c>
      <c r="F367" s="731"/>
      <c r="G367" s="731"/>
      <c r="H367" s="731">
        <v>15</v>
      </c>
      <c r="I367" s="731"/>
      <c r="J367" s="731">
        <v>5</v>
      </c>
      <c r="K367" s="732"/>
    </row>
    <row r="368" spans="1:11" ht="25.35" customHeight="1">
      <c r="A368" s="736">
        <v>5364</v>
      </c>
      <c r="B368" s="724">
        <v>520000</v>
      </c>
      <c r="C368" s="725" t="s">
        <v>1375</v>
      </c>
      <c r="D368" s="726">
        <f t="shared" ref="D368:K368" si="114">D369+D371+D375</f>
        <v>0</v>
      </c>
      <c r="E368" s="726">
        <f t="shared" si="100"/>
        <v>0</v>
      </c>
      <c r="F368" s="726">
        <f t="shared" si="114"/>
        <v>0</v>
      </c>
      <c r="G368" s="726">
        <f t="shared" si="114"/>
        <v>0</v>
      </c>
      <c r="H368" s="726">
        <f t="shared" si="114"/>
        <v>0</v>
      </c>
      <c r="I368" s="726">
        <f t="shared" si="114"/>
        <v>0</v>
      </c>
      <c r="J368" s="726">
        <f t="shared" si="114"/>
        <v>0</v>
      </c>
      <c r="K368" s="727">
        <f t="shared" si="114"/>
        <v>0</v>
      </c>
    </row>
    <row r="369" spans="1:11" ht="25.35" customHeight="1">
      <c r="A369" s="736">
        <v>5365</v>
      </c>
      <c r="B369" s="724">
        <v>521000</v>
      </c>
      <c r="C369" s="725" t="s">
        <v>1376</v>
      </c>
      <c r="D369" s="726">
        <f t="shared" ref="D369:K369" si="115">D370</f>
        <v>0</v>
      </c>
      <c r="E369" s="726">
        <f t="shared" si="100"/>
        <v>0</v>
      </c>
      <c r="F369" s="726">
        <f t="shared" si="115"/>
        <v>0</v>
      </c>
      <c r="G369" s="726">
        <f t="shared" si="115"/>
        <v>0</v>
      </c>
      <c r="H369" s="726">
        <f t="shared" si="115"/>
        <v>0</v>
      </c>
      <c r="I369" s="726">
        <f t="shared" si="115"/>
        <v>0</v>
      </c>
      <c r="J369" s="726">
        <f t="shared" si="115"/>
        <v>0</v>
      </c>
      <c r="K369" s="727">
        <f t="shared" si="115"/>
        <v>0</v>
      </c>
    </row>
    <row r="370" spans="1:11" ht="25.35" customHeight="1">
      <c r="A370" s="728">
        <v>5366</v>
      </c>
      <c r="B370" s="729">
        <v>521100</v>
      </c>
      <c r="C370" s="730" t="s">
        <v>263</v>
      </c>
      <c r="D370" s="731"/>
      <c r="E370" s="726">
        <f t="shared" si="100"/>
        <v>0</v>
      </c>
      <c r="F370" s="731"/>
      <c r="G370" s="731"/>
      <c r="H370" s="731"/>
      <c r="I370" s="731"/>
      <c r="J370" s="731"/>
      <c r="K370" s="732"/>
    </row>
    <row r="371" spans="1:11" ht="25.35" customHeight="1">
      <c r="A371" s="736">
        <v>5367</v>
      </c>
      <c r="B371" s="724">
        <v>522000</v>
      </c>
      <c r="C371" s="725" t="s">
        <v>1377</v>
      </c>
      <c r="D371" s="726">
        <f t="shared" ref="D371:K371" si="116">SUM(D372:D374)</f>
        <v>0</v>
      </c>
      <c r="E371" s="726">
        <f t="shared" si="100"/>
        <v>0</v>
      </c>
      <c r="F371" s="726">
        <f t="shared" si="116"/>
        <v>0</v>
      </c>
      <c r="G371" s="726">
        <f t="shared" si="116"/>
        <v>0</v>
      </c>
      <c r="H371" s="726">
        <f t="shared" si="116"/>
        <v>0</v>
      </c>
      <c r="I371" s="726">
        <f t="shared" si="116"/>
        <v>0</v>
      </c>
      <c r="J371" s="726">
        <f t="shared" si="116"/>
        <v>0</v>
      </c>
      <c r="K371" s="727">
        <f t="shared" si="116"/>
        <v>0</v>
      </c>
    </row>
    <row r="372" spans="1:11" ht="25.35" customHeight="1">
      <c r="A372" s="728">
        <v>5368</v>
      </c>
      <c r="B372" s="729">
        <v>522100</v>
      </c>
      <c r="C372" s="730" t="s">
        <v>751</v>
      </c>
      <c r="D372" s="731"/>
      <c r="E372" s="726">
        <f t="shared" si="100"/>
        <v>0</v>
      </c>
      <c r="F372" s="731"/>
      <c r="G372" s="731"/>
      <c r="H372" s="731"/>
      <c r="I372" s="731"/>
      <c r="J372" s="731"/>
      <c r="K372" s="732"/>
    </row>
    <row r="373" spans="1:11" ht="25.35" customHeight="1">
      <c r="A373" s="728">
        <v>5369</v>
      </c>
      <c r="B373" s="729">
        <v>522200</v>
      </c>
      <c r="C373" s="730" t="s">
        <v>752</v>
      </c>
      <c r="D373" s="731"/>
      <c r="E373" s="726">
        <f t="shared" si="100"/>
        <v>0</v>
      </c>
      <c r="F373" s="731"/>
      <c r="G373" s="731"/>
      <c r="H373" s="731"/>
      <c r="I373" s="731"/>
      <c r="J373" s="731"/>
      <c r="K373" s="732"/>
    </row>
    <row r="374" spans="1:11" ht="25.35" customHeight="1">
      <c r="A374" s="728">
        <v>5370</v>
      </c>
      <c r="B374" s="729">
        <v>522300</v>
      </c>
      <c r="C374" s="730" t="s">
        <v>753</v>
      </c>
      <c r="D374" s="731"/>
      <c r="E374" s="726">
        <f t="shared" si="100"/>
        <v>0</v>
      </c>
      <c r="F374" s="731"/>
      <c r="G374" s="731"/>
      <c r="H374" s="731"/>
      <c r="I374" s="731"/>
      <c r="J374" s="731"/>
      <c r="K374" s="732"/>
    </row>
    <row r="375" spans="1:11" ht="25.35" customHeight="1">
      <c r="A375" s="736">
        <v>5371</v>
      </c>
      <c r="B375" s="724">
        <v>523000</v>
      </c>
      <c r="C375" s="725" t="s">
        <v>1378</v>
      </c>
      <c r="D375" s="726">
        <f t="shared" ref="D375:K375" si="117">D376</f>
        <v>0</v>
      </c>
      <c r="E375" s="726">
        <f t="shared" si="100"/>
        <v>0</v>
      </c>
      <c r="F375" s="726">
        <f t="shared" si="117"/>
        <v>0</v>
      </c>
      <c r="G375" s="726">
        <f t="shared" si="117"/>
        <v>0</v>
      </c>
      <c r="H375" s="726">
        <f t="shared" si="117"/>
        <v>0</v>
      </c>
      <c r="I375" s="726">
        <f t="shared" si="117"/>
        <v>0</v>
      </c>
      <c r="J375" s="726">
        <f t="shared" si="117"/>
        <v>0</v>
      </c>
      <c r="K375" s="727">
        <f t="shared" si="117"/>
        <v>0</v>
      </c>
    </row>
    <row r="376" spans="1:11" ht="25.35" customHeight="1">
      <c r="A376" s="728">
        <v>5372</v>
      </c>
      <c r="B376" s="729">
        <v>523100</v>
      </c>
      <c r="C376" s="730" t="s">
        <v>755</v>
      </c>
      <c r="D376" s="731"/>
      <c r="E376" s="726">
        <f t="shared" si="100"/>
        <v>0</v>
      </c>
      <c r="F376" s="731"/>
      <c r="G376" s="731"/>
      <c r="H376" s="731"/>
      <c r="I376" s="731"/>
      <c r="J376" s="731"/>
      <c r="K376" s="732"/>
    </row>
    <row r="377" spans="1:11" ht="25.35" customHeight="1">
      <c r="A377" s="736">
        <v>5373</v>
      </c>
      <c r="B377" s="724">
        <v>530000</v>
      </c>
      <c r="C377" s="725" t="s">
        <v>1379</v>
      </c>
      <c r="D377" s="726">
        <f t="shared" ref="D377:K378" si="118">D378</f>
        <v>0</v>
      </c>
      <c r="E377" s="726">
        <f t="shared" si="100"/>
        <v>0</v>
      </c>
      <c r="F377" s="726">
        <f t="shared" si="118"/>
        <v>0</v>
      </c>
      <c r="G377" s="726">
        <f t="shared" si="118"/>
        <v>0</v>
      </c>
      <c r="H377" s="726">
        <f t="shared" si="118"/>
        <v>0</v>
      </c>
      <c r="I377" s="726">
        <f t="shared" si="118"/>
        <v>0</v>
      </c>
      <c r="J377" s="726">
        <f t="shared" si="118"/>
        <v>0</v>
      </c>
      <c r="K377" s="727">
        <f t="shared" si="118"/>
        <v>0</v>
      </c>
    </row>
    <row r="378" spans="1:11" ht="25.35" customHeight="1">
      <c r="A378" s="736">
        <v>5374</v>
      </c>
      <c r="B378" s="724">
        <v>531000</v>
      </c>
      <c r="C378" s="725" t="s">
        <v>1380</v>
      </c>
      <c r="D378" s="726">
        <f t="shared" si="118"/>
        <v>0</v>
      </c>
      <c r="E378" s="726">
        <f t="shared" si="100"/>
        <v>0</v>
      </c>
      <c r="F378" s="726">
        <f t="shared" si="118"/>
        <v>0</v>
      </c>
      <c r="G378" s="726">
        <f t="shared" si="118"/>
        <v>0</v>
      </c>
      <c r="H378" s="726">
        <f t="shared" si="118"/>
        <v>0</v>
      </c>
      <c r="I378" s="726">
        <f t="shared" si="118"/>
        <v>0</v>
      </c>
      <c r="J378" s="726">
        <f t="shared" si="118"/>
        <v>0</v>
      </c>
      <c r="K378" s="727">
        <f t="shared" si="118"/>
        <v>0</v>
      </c>
    </row>
    <row r="379" spans="1:11" ht="25.35" customHeight="1">
      <c r="A379" s="728">
        <v>5375</v>
      </c>
      <c r="B379" s="729">
        <v>531100</v>
      </c>
      <c r="C379" s="730" t="s">
        <v>287</v>
      </c>
      <c r="D379" s="731"/>
      <c r="E379" s="726">
        <f t="shared" si="100"/>
        <v>0</v>
      </c>
      <c r="F379" s="731"/>
      <c r="G379" s="731"/>
      <c r="H379" s="731"/>
      <c r="I379" s="731"/>
      <c r="J379" s="731"/>
      <c r="K379" s="732"/>
    </row>
    <row r="380" spans="1:11" ht="25.35" customHeight="1">
      <c r="A380" s="736">
        <v>5376</v>
      </c>
      <c r="B380" s="724">
        <v>540000</v>
      </c>
      <c r="C380" s="725" t="s">
        <v>1381</v>
      </c>
      <c r="D380" s="726">
        <f t="shared" ref="D380:K380" si="119">D381+D383+D385</f>
        <v>0</v>
      </c>
      <c r="E380" s="726">
        <f t="shared" si="100"/>
        <v>0</v>
      </c>
      <c r="F380" s="726">
        <f t="shared" si="119"/>
        <v>0</v>
      </c>
      <c r="G380" s="726">
        <f t="shared" si="119"/>
        <v>0</v>
      </c>
      <c r="H380" s="726">
        <f t="shared" si="119"/>
        <v>0</v>
      </c>
      <c r="I380" s="726">
        <f t="shared" si="119"/>
        <v>0</v>
      </c>
      <c r="J380" s="726">
        <f t="shared" si="119"/>
        <v>0</v>
      </c>
      <c r="K380" s="727">
        <f t="shared" si="119"/>
        <v>0</v>
      </c>
    </row>
    <row r="381" spans="1:11" ht="25.35" customHeight="1">
      <c r="A381" s="736">
        <v>5377</v>
      </c>
      <c r="B381" s="724">
        <v>541000</v>
      </c>
      <c r="C381" s="725" t="s">
        <v>1382</v>
      </c>
      <c r="D381" s="726">
        <f t="shared" ref="D381:K381" si="120">D382</f>
        <v>0</v>
      </c>
      <c r="E381" s="726">
        <f t="shared" si="100"/>
        <v>0</v>
      </c>
      <c r="F381" s="726">
        <f t="shared" si="120"/>
        <v>0</v>
      </c>
      <c r="G381" s="726">
        <f t="shared" si="120"/>
        <v>0</v>
      </c>
      <c r="H381" s="726">
        <f t="shared" si="120"/>
        <v>0</v>
      </c>
      <c r="I381" s="726">
        <f t="shared" si="120"/>
        <v>0</v>
      </c>
      <c r="J381" s="726">
        <f t="shared" si="120"/>
        <v>0</v>
      </c>
      <c r="K381" s="727">
        <f t="shared" si="120"/>
        <v>0</v>
      </c>
    </row>
    <row r="382" spans="1:11" ht="25.35" customHeight="1">
      <c r="A382" s="728">
        <v>5378</v>
      </c>
      <c r="B382" s="729">
        <v>541100</v>
      </c>
      <c r="C382" s="730" t="s">
        <v>760</v>
      </c>
      <c r="D382" s="731"/>
      <c r="E382" s="726">
        <f t="shared" si="100"/>
        <v>0</v>
      </c>
      <c r="F382" s="731"/>
      <c r="G382" s="731"/>
      <c r="H382" s="731"/>
      <c r="I382" s="731"/>
      <c r="J382" s="731"/>
      <c r="K382" s="732"/>
    </row>
    <row r="383" spans="1:11" ht="25.35" customHeight="1">
      <c r="A383" s="736">
        <v>5379</v>
      </c>
      <c r="B383" s="724">
        <v>542000</v>
      </c>
      <c r="C383" s="725" t="s">
        <v>1383</v>
      </c>
      <c r="D383" s="726">
        <f t="shared" ref="D383:K383" si="121">D384</f>
        <v>0</v>
      </c>
      <c r="E383" s="726">
        <f t="shared" si="100"/>
        <v>0</v>
      </c>
      <c r="F383" s="726">
        <f t="shared" si="121"/>
        <v>0</v>
      </c>
      <c r="G383" s="726">
        <f t="shared" si="121"/>
        <v>0</v>
      </c>
      <c r="H383" s="726">
        <f t="shared" si="121"/>
        <v>0</v>
      </c>
      <c r="I383" s="726">
        <f t="shared" si="121"/>
        <v>0</v>
      </c>
      <c r="J383" s="726">
        <f t="shared" si="121"/>
        <v>0</v>
      </c>
      <c r="K383" s="727">
        <f t="shared" si="121"/>
        <v>0</v>
      </c>
    </row>
    <row r="384" spans="1:11" ht="25.35" customHeight="1">
      <c r="A384" s="728">
        <v>5380</v>
      </c>
      <c r="B384" s="729">
        <v>542100</v>
      </c>
      <c r="C384" s="730" t="s">
        <v>762</v>
      </c>
      <c r="D384" s="731"/>
      <c r="E384" s="726">
        <f t="shared" si="100"/>
        <v>0</v>
      </c>
      <c r="F384" s="731"/>
      <c r="G384" s="731"/>
      <c r="H384" s="731"/>
      <c r="I384" s="731"/>
      <c r="J384" s="731"/>
      <c r="K384" s="732"/>
    </row>
    <row r="385" spans="1:11" ht="25.35" customHeight="1">
      <c r="A385" s="736">
        <v>5381</v>
      </c>
      <c r="B385" s="724">
        <v>543000</v>
      </c>
      <c r="C385" s="725" t="s">
        <v>1384</v>
      </c>
      <c r="D385" s="726">
        <f t="shared" ref="D385:K385" si="122">SUM(D386:D387)</f>
        <v>0</v>
      </c>
      <c r="E385" s="726">
        <f t="shared" si="100"/>
        <v>0</v>
      </c>
      <c r="F385" s="726">
        <f t="shared" si="122"/>
        <v>0</v>
      </c>
      <c r="G385" s="726">
        <f t="shared" si="122"/>
        <v>0</v>
      </c>
      <c r="H385" s="726">
        <f t="shared" si="122"/>
        <v>0</v>
      </c>
      <c r="I385" s="726">
        <f t="shared" si="122"/>
        <v>0</v>
      </c>
      <c r="J385" s="726">
        <f t="shared" si="122"/>
        <v>0</v>
      </c>
      <c r="K385" s="727">
        <f t="shared" si="122"/>
        <v>0</v>
      </c>
    </row>
    <row r="386" spans="1:11" ht="39" customHeight="1">
      <c r="A386" s="728">
        <v>5382</v>
      </c>
      <c r="B386" s="729">
        <v>543100</v>
      </c>
      <c r="C386" s="750" t="s">
        <v>764</v>
      </c>
      <c r="D386" s="731"/>
      <c r="E386" s="726">
        <f t="shared" si="100"/>
        <v>0</v>
      </c>
      <c r="F386" s="731"/>
      <c r="G386" s="731"/>
      <c r="H386" s="731"/>
      <c r="I386" s="731"/>
      <c r="J386" s="731"/>
      <c r="K386" s="732"/>
    </row>
    <row r="387" spans="1:11" ht="36.75" customHeight="1">
      <c r="A387" s="728">
        <v>5383</v>
      </c>
      <c r="B387" s="729">
        <v>543200</v>
      </c>
      <c r="C387" s="750" t="s">
        <v>765</v>
      </c>
      <c r="D387" s="731"/>
      <c r="E387" s="726">
        <f t="shared" si="100"/>
        <v>0</v>
      </c>
      <c r="F387" s="731"/>
      <c r="G387" s="731"/>
      <c r="H387" s="731"/>
      <c r="I387" s="731"/>
      <c r="J387" s="731"/>
      <c r="K387" s="732"/>
    </row>
    <row r="388" spans="1:11" ht="36" customHeight="1">
      <c r="A388" s="736">
        <v>5384</v>
      </c>
      <c r="B388" s="724">
        <v>550000</v>
      </c>
      <c r="C388" s="751" t="s">
        <v>1385</v>
      </c>
      <c r="D388" s="726">
        <f t="shared" ref="D388:K389" si="123">D389</f>
        <v>0</v>
      </c>
      <c r="E388" s="726">
        <f t="shared" si="100"/>
        <v>0</v>
      </c>
      <c r="F388" s="726">
        <f t="shared" si="123"/>
        <v>0</v>
      </c>
      <c r="G388" s="726">
        <f t="shared" si="123"/>
        <v>0</v>
      </c>
      <c r="H388" s="726">
        <f t="shared" si="123"/>
        <v>0</v>
      </c>
      <c r="I388" s="726">
        <f t="shared" si="123"/>
        <v>0</v>
      </c>
      <c r="J388" s="726">
        <f t="shared" si="123"/>
        <v>0</v>
      </c>
      <c r="K388" s="727">
        <f t="shared" si="123"/>
        <v>0</v>
      </c>
    </row>
    <row r="389" spans="1:11" ht="36" customHeight="1">
      <c r="A389" s="736">
        <v>5385</v>
      </c>
      <c r="B389" s="724">
        <v>551000</v>
      </c>
      <c r="C389" s="725" t="s">
        <v>1386</v>
      </c>
      <c r="D389" s="726">
        <f t="shared" si="123"/>
        <v>0</v>
      </c>
      <c r="E389" s="726">
        <f t="shared" si="100"/>
        <v>0</v>
      </c>
      <c r="F389" s="726">
        <f t="shared" si="123"/>
        <v>0</v>
      </c>
      <c r="G389" s="726">
        <f t="shared" si="123"/>
        <v>0</v>
      </c>
      <c r="H389" s="726">
        <f t="shared" si="123"/>
        <v>0</v>
      </c>
      <c r="I389" s="726">
        <f t="shared" si="123"/>
        <v>0</v>
      </c>
      <c r="J389" s="726">
        <f t="shared" si="123"/>
        <v>0</v>
      </c>
      <c r="K389" s="727">
        <f t="shared" si="123"/>
        <v>0</v>
      </c>
    </row>
    <row r="390" spans="1:11" ht="25.35" customHeight="1">
      <c r="A390" s="728">
        <v>5386</v>
      </c>
      <c r="B390" s="729">
        <v>551100</v>
      </c>
      <c r="C390" s="742" t="s">
        <v>768</v>
      </c>
      <c r="D390" s="731"/>
      <c r="E390" s="726">
        <f t="shared" si="100"/>
        <v>0</v>
      </c>
      <c r="F390" s="731"/>
      <c r="G390" s="731"/>
      <c r="H390" s="731"/>
      <c r="I390" s="731"/>
      <c r="J390" s="731"/>
      <c r="K390" s="732"/>
    </row>
    <row r="391" spans="1:11" ht="25.35" customHeight="1">
      <c r="A391" s="736">
        <v>5387</v>
      </c>
      <c r="B391" s="724">
        <v>600000</v>
      </c>
      <c r="C391" s="725" t="s">
        <v>1387</v>
      </c>
      <c r="D391" s="726">
        <f>D392+D417</f>
        <v>0</v>
      </c>
      <c r="E391" s="726">
        <f t="shared" si="100"/>
        <v>0</v>
      </c>
      <c r="F391" s="726">
        <f t="shared" ref="F391:K391" si="124">F392+F417</f>
        <v>0</v>
      </c>
      <c r="G391" s="726">
        <f t="shared" si="124"/>
        <v>0</v>
      </c>
      <c r="H391" s="726">
        <f t="shared" si="124"/>
        <v>0</v>
      </c>
      <c r="I391" s="726">
        <f t="shared" si="124"/>
        <v>0</v>
      </c>
      <c r="J391" s="726">
        <f t="shared" si="124"/>
        <v>0</v>
      </c>
      <c r="K391" s="727">
        <f t="shared" si="124"/>
        <v>0</v>
      </c>
    </row>
    <row r="392" spans="1:11" ht="25.35" customHeight="1">
      <c r="A392" s="736">
        <v>5388</v>
      </c>
      <c r="B392" s="724">
        <v>610000</v>
      </c>
      <c r="C392" s="725" t="s">
        <v>1388</v>
      </c>
      <c r="D392" s="726">
        <f>D393+D403+D411+D413+D415</f>
        <v>0</v>
      </c>
      <c r="E392" s="726">
        <f t="shared" ref="E392:E445" si="125">SUM(F392:K392)</f>
        <v>0</v>
      </c>
      <c r="F392" s="726">
        <f t="shared" ref="F392:K392" si="126">F393+F403+F411+F413+F415</f>
        <v>0</v>
      </c>
      <c r="G392" s="726">
        <f t="shared" si="126"/>
        <v>0</v>
      </c>
      <c r="H392" s="726">
        <f t="shared" si="126"/>
        <v>0</v>
      </c>
      <c r="I392" s="726">
        <f t="shared" si="126"/>
        <v>0</v>
      </c>
      <c r="J392" s="726">
        <f t="shared" si="126"/>
        <v>0</v>
      </c>
      <c r="K392" s="727">
        <f t="shared" si="126"/>
        <v>0</v>
      </c>
    </row>
    <row r="393" spans="1:11" ht="25.35" customHeight="1">
      <c r="A393" s="736">
        <v>5389</v>
      </c>
      <c r="B393" s="724">
        <v>611000</v>
      </c>
      <c r="C393" s="725" t="s">
        <v>1389</v>
      </c>
      <c r="D393" s="726">
        <f t="shared" ref="D393:K393" si="127">SUM(D394:D402)</f>
        <v>0</v>
      </c>
      <c r="E393" s="726">
        <f t="shared" si="125"/>
        <v>0</v>
      </c>
      <c r="F393" s="726">
        <f t="shared" si="127"/>
        <v>0</v>
      </c>
      <c r="G393" s="726">
        <f t="shared" si="127"/>
        <v>0</v>
      </c>
      <c r="H393" s="726">
        <f t="shared" si="127"/>
        <v>0</v>
      </c>
      <c r="I393" s="726">
        <f t="shared" si="127"/>
        <v>0</v>
      </c>
      <c r="J393" s="726">
        <f t="shared" si="127"/>
        <v>0</v>
      </c>
      <c r="K393" s="727">
        <f t="shared" si="127"/>
        <v>0</v>
      </c>
    </row>
    <row r="394" spans="1:11" ht="25.35" customHeight="1">
      <c r="A394" s="728">
        <v>5390</v>
      </c>
      <c r="B394" s="729">
        <v>611100</v>
      </c>
      <c r="C394" s="730" t="s">
        <v>955</v>
      </c>
      <c r="D394" s="731"/>
      <c r="E394" s="726">
        <f t="shared" si="125"/>
        <v>0</v>
      </c>
      <c r="F394" s="731"/>
      <c r="G394" s="731"/>
      <c r="H394" s="731"/>
      <c r="I394" s="731"/>
      <c r="J394" s="731"/>
      <c r="K394" s="732"/>
    </row>
    <row r="395" spans="1:11" ht="25.35" customHeight="1">
      <c r="A395" s="728">
        <v>5391</v>
      </c>
      <c r="B395" s="729">
        <v>611200</v>
      </c>
      <c r="C395" s="730" t="s">
        <v>956</v>
      </c>
      <c r="D395" s="731"/>
      <c r="E395" s="726">
        <f t="shared" si="125"/>
        <v>0</v>
      </c>
      <c r="F395" s="731"/>
      <c r="G395" s="731"/>
      <c r="H395" s="731"/>
      <c r="I395" s="731"/>
      <c r="J395" s="731"/>
      <c r="K395" s="732"/>
    </row>
    <row r="396" spans="1:11" ht="25.35" customHeight="1">
      <c r="A396" s="728">
        <v>5392</v>
      </c>
      <c r="B396" s="729">
        <v>611300</v>
      </c>
      <c r="C396" s="730" t="s">
        <v>957</v>
      </c>
      <c r="D396" s="731"/>
      <c r="E396" s="726">
        <f t="shared" si="125"/>
        <v>0</v>
      </c>
      <c r="F396" s="731"/>
      <c r="G396" s="731"/>
      <c r="H396" s="731"/>
      <c r="I396" s="731"/>
      <c r="J396" s="731"/>
      <c r="K396" s="732"/>
    </row>
    <row r="397" spans="1:11" ht="25.35" customHeight="1">
      <c r="A397" s="728">
        <v>5393</v>
      </c>
      <c r="B397" s="729">
        <v>611400</v>
      </c>
      <c r="C397" s="730" t="s">
        <v>958</v>
      </c>
      <c r="D397" s="731"/>
      <c r="E397" s="726">
        <f t="shared" si="125"/>
        <v>0</v>
      </c>
      <c r="F397" s="731"/>
      <c r="G397" s="731"/>
      <c r="H397" s="731"/>
      <c r="I397" s="731"/>
      <c r="J397" s="731"/>
      <c r="K397" s="732"/>
    </row>
    <row r="398" spans="1:11" ht="25.35" customHeight="1">
      <c r="A398" s="728">
        <v>5394</v>
      </c>
      <c r="B398" s="729">
        <v>611500</v>
      </c>
      <c r="C398" s="730" t="s">
        <v>959</v>
      </c>
      <c r="D398" s="731"/>
      <c r="E398" s="726">
        <f t="shared" si="125"/>
        <v>0</v>
      </c>
      <c r="F398" s="731"/>
      <c r="G398" s="731"/>
      <c r="H398" s="731"/>
      <c r="I398" s="731"/>
      <c r="J398" s="731"/>
      <c r="K398" s="732"/>
    </row>
    <row r="399" spans="1:11" ht="25.35" customHeight="1">
      <c r="A399" s="728">
        <v>5395</v>
      </c>
      <c r="B399" s="729">
        <v>611600</v>
      </c>
      <c r="C399" s="730" t="s">
        <v>960</v>
      </c>
      <c r="D399" s="731"/>
      <c r="E399" s="726">
        <f t="shared" si="125"/>
        <v>0</v>
      </c>
      <c r="F399" s="731"/>
      <c r="G399" s="731"/>
      <c r="H399" s="731"/>
      <c r="I399" s="731"/>
      <c r="J399" s="731"/>
      <c r="K399" s="732"/>
    </row>
    <row r="400" spans="1:11" ht="25.35" customHeight="1">
      <c r="A400" s="728">
        <v>5396</v>
      </c>
      <c r="B400" s="729">
        <v>611700</v>
      </c>
      <c r="C400" s="730" t="s">
        <v>1390</v>
      </c>
      <c r="D400" s="731"/>
      <c r="E400" s="726">
        <f t="shared" si="125"/>
        <v>0</v>
      </c>
      <c r="F400" s="731"/>
      <c r="G400" s="731"/>
      <c r="H400" s="731"/>
      <c r="I400" s="731"/>
      <c r="J400" s="731"/>
      <c r="K400" s="732"/>
    </row>
    <row r="401" spans="1:11" ht="25.35" customHeight="1">
      <c r="A401" s="728">
        <v>5397</v>
      </c>
      <c r="B401" s="729">
        <v>611800</v>
      </c>
      <c r="C401" s="730" t="s">
        <v>962</v>
      </c>
      <c r="D401" s="731"/>
      <c r="E401" s="726">
        <f t="shared" si="125"/>
        <v>0</v>
      </c>
      <c r="F401" s="731"/>
      <c r="G401" s="731"/>
      <c r="H401" s="731"/>
      <c r="I401" s="731"/>
      <c r="J401" s="731"/>
      <c r="K401" s="732"/>
    </row>
    <row r="402" spans="1:11" ht="25.35" customHeight="1">
      <c r="A402" s="728">
        <v>5398</v>
      </c>
      <c r="B402" s="729">
        <v>611900</v>
      </c>
      <c r="C402" s="730" t="s">
        <v>902</v>
      </c>
      <c r="D402" s="731"/>
      <c r="E402" s="726">
        <f t="shared" si="125"/>
        <v>0</v>
      </c>
      <c r="F402" s="731"/>
      <c r="G402" s="731"/>
      <c r="H402" s="731"/>
      <c r="I402" s="731"/>
      <c r="J402" s="731"/>
      <c r="K402" s="732"/>
    </row>
    <row r="403" spans="1:11" ht="25.35" customHeight="1">
      <c r="A403" s="736">
        <v>5399</v>
      </c>
      <c r="B403" s="724">
        <v>612000</v>
      </c>
      <c r="C403" s="725" t="s">
        <v>1391</v>
      </c>
      <c r="D403" s="726">
        <f t="shared" ref="D403:K403" si="128">SUM(D404:D410)</f>
        <v>0</v>
      </c>
      <c r="E403" s="726">
        <f t="shared" si="125"/>
        <v>0</v>
      </c>
      <c r="F403" s="726">
        <f t="shared" si="128"/>
        <v>0</v>
      </c>
      <c r="G403" s="726">
        <f t="shared" si="128"/>
        <v>0</v>
      </c>
      <c r="H403" s="726">
        <f t="shared" si="128"/>
        <v>0</v>
      </c>
      <c r="I403" s="726">
        <f t="shared" si="128"/>
        <v>0</v>
      </c>
      <c r="J403" s="726">
        <f t="shared" si="128"/>
        <v>0</v>
      </c>
      <c r="K403" s="727">
        <f t="shared" si="128"/>
        <v>0</v>
      </c>
    </row>
    <row r="404" spans="1:11" ht="25.35" customHeight="1">
      <c r="A404" s="728">
        <v>5400</v>
      </c>
      <c r="B404" s="729">
        <v>612100</v>
      </c>
      <c r="C404" s="730" t="s">
        <v>1029</v>
      </c>
      <c r="D404" s="731"/>
      <c r="E404" s="726">
        <f t="shared" si="125"/>
        <v>0</v>
      </c>
      <c r="F404" s="731"/>
      <c r="G404" s="731"/>
      <c r="H404" s="731"/>
      <c r="I404" s="731"/>
      <c r="J404" s="731"/>
      <c r="K404" s="732"/>
    </row>
    <row r="405" spans="1:11" ht="25.35" customHeight="1">
      <c r="A405" s="728">
        <v>5401</v>
      </c>
      <c r="B405" s="729">
        <v>612200</v>
      </c>
      <c r="C405" s="730" t="s">
        <v>965</v>
      </c>
      <c r="D405" s="731"/>
      <c r="E405" s="726">
        <f t="shared" si="125"/>
        <v>0</v>
      </c>
      <c r="F405" s="731"/>
      <c r="G405" s="731"/>
      <c r="H405" s="731"/>
      <c r="I405" s="731"/>
      <c r="J405" s="731"/>
      <c r="K405" s="732"/>
    </row>
    <row r="406" spans="1:11" ht="25.35" customHeight="1">
      <c r="A406" s="728">
        <v>5402</v>
      </c>
      <c r="B406" s="729">
        <v>612300</v>
      </c>
      <c r="C406" s="730" t="s">
        <v>966</v>
      </c>
      <c r="D406" s="731"/>
      <c r="E406" s="726">
        <f t="shared" si="125"/>
        <v>0</v>
      </c>
      <c r="F406" s="731"/>
      <c r="G406" s="731"/>
      <c r="H406" s="731"/>
      <c r="I406" s="731"/>
      <c r="J406" s="731"/>
      <c r="K406" s="732"/>
    </row>
    <row r="407" spans="1:11" ht="25.35" customHeight="1">
      <c r="A407" s="728">
        <v>5403</v>
      </c>
      <c r="B407" s="729">
        <v>612400</v>
      </c>
      <c r="C407" s="730" t="s">
        <v>1392</v>
      </c>
      <c r="D407" s="731"/>
      <c r="E407" s="726">
        <f t="shared" si="125"/>
        <v>0</v>
      </c>
      <c r="F407" s="731"/>
      <c r="G407" s="731"/>
      <c r="H407" s="731"/>
      <c r="I407" s="731"/>
      <c r="J407" s="731"/>
      <c r="K407" s="732"/>
    </row>
    <row r="408" spans="1:11" ht="25.35" customHeight="1">
      <c r="A408" s="728">
        <v>5404</v>
      </c>
      <c r="B408" s="729">
        <v>612500</v>
      </c>
      <c r="C408" s="730" t="s">
        <v>1393</v>
      </c>
      <c r="D408" s="731"/>
      <c r="E408" s="726">
        <f t="shared" si="125"/>
        <v>0</v>
      </c>
      <c r="F408" s="731"/>
      <c r="G408" s="731"/>
      <c r="H408" s="731"/>
      <c r="I408" s="731"/>
      <c r="J408" s="731"/>
      <c r="K408" s="732"/>
    </row>
    <row r="409" spans="1:11" ht="25.35" customHeight="1">
      <c r="A409" s="728">
        <v>5405</v>
      </c>
      <c r="B409" s="729">
        <v>612600</v>
      </c>
      <c r="C409" s="730" t="s">
        <v>969</v>
      </c>
      <c r="D409" s="731"/>
      <c r="E409" s="726">
        <f t="shared" si="125"/>
        <v>0</v>
      </c>
      <c r="F409" s="731"/>
      <c r="G409" s="731"/>
      <c r="H409" s="731"/>
      <c r="I409" s="731"/>
      <c r="J409" s="731"/>
      <c r="K409" s="732"/>
    </row>
    <row r="410" spans="1:11" ht="25.35" customHeight="1">
      <c r="A410" s="728">
        <v>5406</v>
      </c>
      <c r="B410" s="729">
        <v>612900</v>
      </c>
      <c r="C410" s="730" t="s">
        <v>910</v>
      </c>
      <c r="D410" s="731"/>
      <c r="E410" s="726">
        <f t="shared" si="125"/>
        <v>0</v>
      </c>
      <c r="F410" s="731"/>
      <c r="G410" s="731"/>
      <c r="H410" s="731"/>
      <c r="I410" s="731"/>
      <c r="J410" s="731"/>
      <c r="K410" s="732"/>
    </row>
    <row r="411" spans="1:11" ht="25.35" customHeight="1">
      <c r="A411" s="736">
        <v>5407</v>
      </c>
      <c r="B411" s="724">
        <v>613000</v>
      </c>
      <c r="C411" s="725" t="s">
        <v>1394</v>
      </c>
      <c r="D411" s="726">
        <f>D412</f>
        <v>0</v>
      </c>
      <c r="E411" s="726">
        <f t="shared" si="125"/>
        <v>0</v>
      </c>
      <c r="F411" s="726">
        <f t="shared" ref="F411:K411" si="129">F412</f>
        <v>0</v>
      </c>
      <c r="G411" s="726">
        <f t="shared" si="129"/>
        <v>0</v>
      </c>
      <c r="H411" s="726">
        <f t="shared" si="129"/>
        <v>0</v>
      </c>
      <c r="I411" s="726">
        <f t="shared" si="129"/>
        <v>0</v>
      </c>
      <c r="J411" s="726">
        <f t="shared" si="129"/>
        <v>0</v>
      </c>
      <c r="K411" s="727">
        <f t="shared" si="129"/>
        <v>0</v>
      </c>
    </row>
    <row r="412" spans="1:11" ht="25.35" customHeight="1">
      <c r="A412" s="728">
        <v>5408</v>
      </c>
      <c r="B412" s="729">
        <v>613100</v>
      </c>
      <c r="C412" s="730" t="s">
        <v>971</v>
      </c>
      <c r="D412" s="731"/>
      <c r="E412" s="726">
        <f t="shared" si="125"/>
        <v>0</v>
      </c>
      <c r="F412" s="731"/>
      <c r="G412" s="731"/>
      <c r="H412" s="731"/>
      <c r="I412" s="731"/>
      <c r="J412" s="731"/>
      <c r="K412" s="732"/>
    </row>
    <row r="413" spans="1:11" ht="25.35" customHeight="1">
      <c r="A413" s="736">
        <v>5409</v>
      </c>
      <c r="B413" s="724">
        <v>614000</v>
      </c>
      <c r="C413" s="725" t="s">
        <v>1395</v>
      </c>
      <c r="D413" s="726">
        <f>D414</f>
        <v>0</v>
      </c>
      <c r="E413" s="726">
        <f t="shared" si="125"/>
        <v>0</v>
      </c>
      <c r="F413" s="726">
        <f t="shared" ref="F413:K413" si="130">F414</f>
        <v>0</v>
      </c>
      <c r="G413" s="726">
        <f t="shared" si="130"/>
        <v>0</v>
      </c>
      <c r="H413" s="726">
        <f t="shared" si="130"/>
        <v>0</v>
      </c>
      <c r="I413" s="726">
        <f t="shared" si="130"/>
        <v>0</v>
      </c>
      <c r="J413" s="726">
        <f t="shared" si="130"/>
        <v>0</v>
      </c>
      <c r="K413" s="727">
        <f t="shared" si="130"/>
        <v>0</v>
      </c>
    </row>
    <row r="414" spans="1:11" ht="25.35" customHeight="1">
      <c r="A414" s="728">
        <v>5410</v>
      </c>
      <c r="B414" s="729">
        <v>614100</v>
      </c>
      <c r="C414" s="730" t="s">
        <v>973</v>
      </c>
      <c r="D414" s="731"/>
      <c r="E414" s="726">
        <f t="shared" si="125"/>
        <v>0</v>
      </c>
      <c r="F414" s="731"/>
      <c r="G414" s="731"/>
      <c r="H414" s="731"/>
      <c r="I414" s="731"/>
      <c r="J414" s="731"/>
      <c r="K414" s="732"/>
    </row>
    <row r="415" spans="1:11" ht="25.35" customHeight="1">
      <c r="A415" s="736">
        <v>5411</v>
      </c>
      <c r="B415" s="749">
        <v>615000</v>
      </c>
      <c r="C415" s="751" t="s">
        <v>1396</v>
      </c>
      <c r="D415" s="726">
        <f>D416</f>
        <v>0</v>
      </c>
      <c r="E415" s="752">
        <f>SUM(F415:K415)</f>
        <v>0</v>
      </c>
      <c r="F415" s="726">
        <f t="shared" ref="F415:K415" si="131">F416</f>
        <v>0</v>
      </c>
      <c r="G415" s="726">
        <f t="shared" si="131"/>
        <v>0</v>
      </c>
      <c r="H415" s="726">
        <f t="shared" si="131"/>
        <v>0</v>
      </c>
      <c r="I415" s="726">
        <f t="shared" si="131"/>
        <v>0</v>
      </c>
      <c r="J415" s="726">
        <f t="shared" si="131"/>
        <v>0</v>
      </c>
      <c r="K415" s="727">
        <f t="shared" si="131"/>
        <v>0</v>
      </c>
    </row>
    <row r="416" spans="1:11" ht="25.35" customHeight="1">
      <c r="A416" s="753">
        <v>5412</v>
      </c>
      <c r="B416" s="753">
        <v>615100</v>
      </c>
      <c r="C416" s="754" t="s">
        <v>975</v>
      </c>
      <c r="D416" s="731"/>
      <c r="E416" s="726">
        <f>SUM(F416:K416)</f>
        <v>0</v>
      </c>
      <c r="F416" s="731"/>
      <c r="G416" s="731"/>
      <c r="H416" s="731"/>
      <c r="I416" s="731"/>
      <c r="J416" s="731"/>
      <c r="K416" s="732"/>
    </row>
    <row r="417" spans="1:11" ht="25.35" customHeight="1">
      <c r="A417" s="736">
        <v>5413</v>
      </c>
      <c r="B417" s="724">
        <v>620000</v>
      </c>
      <c r="C417" s="725" t="s">
        <v>1397</v>
      </c>
      <c r="D417" s="726">
        <f>D418+D428+D437</f>
        <v>0</v>
      </c>
      <c r="E417" s="726">
        <f t="shared" si="125"/>
        <v>0</v>
      </c>
      <c r="F417" s="726">
        <f t="shared" ref="F417:K417" si="132">F418+F428+F437</f>
        <v>0</v>
      </c>
      <c r="G417" s="726">
        <f t="shared" si="132"/>
        <v>0</v>
      </c>
      <c r="H417" s="726">
        <f t="shared" si="132"/>
        <v>0</v>
      </c>
      <c r="I417" s="726">
        <f t="shared" si="132"/>
        <v>0</v>
      </c>
      <c r="J417" s="726">
        <f t="shared" si="132"/>
        <v>0</v>
      </c>
      <c r="K417" s="727">
        <f t="shared" si="132"/>
        <v>0</v>
      </c>
    </row>
    <row r="418" spans="1:11" ht="25.35" customHeight="1">
      <c r="A418" s="736">
        <v>5414</v>
      </c>
      <c r="B418" s="724">
        <v>621000</v>
      </c>
      <c r="C418" s="725" t="s">
        <v>1398</v>
      </c>
      <c r="D418" s="726">
        <f t="shared" ref="D418:K418" si="133">SUM(D419:D427)</f>
        <v>0</v>
      </c>
      <c r="E418" s="726">
        <f t="shared" si="125"/>
        <v>0</v>
      </c>
      <c r="F418" s="726">
        <f t="shared" si="133"/>
        <v>0</v>
      </c>
      <c r="G418" s="726">
        <f t="shared" si="133"/>
        <v>0</v>
      </c>
      <c r="H418" s="726">
        <f t="shared" si="133"/>
        <v>0</v>
      </c>
      <c r="I418" s="726">
        <f t="shared" si="133"/>
        <v>0</v>
      </c>
      <c r="J418" s="726">
        <f t="shared" si="133"/>
        <v>0</v>
      </c>
      <c r="K418" s="727">
        <f t="shared" si="133"/>
        <v>0</v>
      </c>
    </row>
    <row r="419" spans="1:11" ht="25.35" customHeight="1">
      <c r="A419" s="728">
        <v>5415</v>
      </c>
      <c r="B419" s="729">
        <v>621100</v>
      </c>
      <c r="C419" s="730" t="s">
        <v>978</v>
      </c>
      <c r="D419" s="731"/>
      <c r="E419" s="726">
        <f t="shared" si="125"/>
        <v>0</v>
      </c>
      <c r="F419" s="731"/>
      <c r="G419" s="731"/>
      <c r="H419" s="731"/>
      <c r="I419" s="731"/>
      <c r="J419" s="731"/>
      <c r="K419" s="732"/>
    </row>
    <row r="420" spans="1:11" ht="25.35" customHeight="1">
      <c r="A420" s="728">
        <v>5416</v>
      </c>
      <c r="B420" s="729">
        <v>621200</v>
      </c>
      <c r="C420" s="730" t="s">
        <v>248</v>
      </c>
      <c r="D420" s="731"/>
      <c r="E420" s="726">
        <f t="shared" si="125"/>
        <v>0</v>
      </c>
      <c r="F420" s="731"/>
      <c r="G420" s="731"/>
      <c r="H420" s="731"/>
      <c r="I420" s="731"/>
      <c r="J420" s="731"/>
      <c r="K420" s="732"/>
    </row>
    <row r="421" spans="1:11" ht="25.35" customHeight="1">
      <c r="A421" s="728">
        <v>5417</v>
      </c>
      <c r="B421" s="729">
        <v>621300</v>
      </c>
      <c r="C421" s="730" t="s">
        <v>247</v>
      </c>
      <c r="D421" s="731"/>
      <c r="E421" s="726">
        <f t="shared" si="125"/>
        <v>0</v>
      </c>
      <c r="F421" s="731"/>
      <c r="G421" s="731"/>
      <c r="H421" s="731"/>
      <c r="I421" s="731"/>
      <c r="J421" s="731"/>
      <c r="K421" s="732"/>
    </row>
    <row r="422" spans="1:11" ht="25.35" customHeight="1">
      <c r="A422" s="728">
        <v>5418</v>
      </c>
      <c r="B422" s="729">
        <v>621400</v>
      </c>
      <c r="C422" s="730" t="s">
        <v>246</v>
      </c>
      <c r="D422" s="731"/>
      <c r="E422" s="726">
        <f t="shared" si="125"/>
        <v>0</v>
      </c>
      <c r="F422" s="731"/>
      <c r="G422" s="731"/>
      <c r="H422" s="731"/>
      <c r="I422" s="731"/>
      <c r="J422" s="731"/>
      <c r="K422" s="732"/>
    </row>
    <row r="423" spans="1:11" ht="25.35" customHeight="1">
      <c r="A423" s="728">
        <v>5419</v>
      </c>
      <c r="B423" s="729">
        <v>621500</v>
      </c>
      <c r="C423" s="730" t="s">
        <v>979</v>
      </c>
      <c r="D423" s="731"/>
      <c r="E423" s="726">
        <f t="shared" si="125"/>
        <v>0</v>
      </c>
      <c r="F423" s="731"/>
      <c r="G423" s="731"/>
      <c r="H423" s="731"/>
      <c r="I423" s="731"/>
      <c r="J423" s="731"/>
      <c r="K423" s="732"/>
    </row>
    <row r="424" spans="1:11" ht="25.35" customHeight="1">
      <c r="A424" s="728">
        <v>5420</v>
      </c>
      <c r="B424" s="729">
        <v>621600</v>
      </c>
      <c r="C424" s="730" t="s">
        <v>244</v>
      </c>
      <c r="D424" s="731"/>
      <c r="E424" s="726">
        <f t="shared" si="125"/>
        <v>0</v>
      </c>
      <c r="F424" s="731"/>
      <c r="G424" s="731"/>
      <c r="H424" s="731"/>
      <c r="I424" s="731"/>
      <c r="J424" s="731"/>
      <c r="K424" s="732"/>
    </row>
    <row r="425" spans="1:11" ht="25.35" customHeight="1">
      <c r="A425" s="728">
        <v>5421</v>
      </c>
      <c r="B425" s="729">
        <v>621700</v>
      </c>
      <c r="C425" s="730" t="s">
        <v>980</v>
      </c>
      <c r="D425" s="731"/>
      <c r="E425" s="726">
        <f t="shared" si="125"/>
        <v>0</v>
      </c>
      <c r="F425" s="731"/>
      <c r="G425" s="731"/>
      <c r="H425" s="731"/>
      <c r="I425" s="731"/>
      <c r="J425" s="731"/>
      <c r="K425" s="732"/>
    </row>
    <row r="426" spans="1:11" ht="25.35" customHeight="1">
      <c r="A426" s="728">
        <v>5422</v>
      </c>
      <c r="B426" s="729">
        <v>621800</v>
      </c>
      <c r="C426" s="730" t="s">
        <v>242</v>
      </c>
      <c r="D426" s="731"/>
      <c r="E426" s="726">
        <f t="shared" si="125"/>
        <v>0</v>
      </c>
      <c r="F426" s="731"/>
      <c r="G426" s="731"/>
      <c r="H426" s="731"/>
      <c r="I426" s="731"/>
      <c r="J426" s="731"/>
      <c r="K426" s="732"/>
    </row>
    <row r="427" spans="1:11" ht="25.35" customHeight="1">
      <c r="A427" s="728">
        <v>5423</v>
      </c>
      <c r="B427" s="729">
        <v>621900</v>
      </c>
      <c r="C427" s="730" t="s">
        <v>981</v>
      </c>
      <c r="D427" s="731"/>
      <c r="E427" s="726">
        <f t="shared" si="125"/>
        <v>0</v>
      </c>
      <c r="F427" s="731"/>
      <c r="G427" s="731"/>
      <c r="H427" s="731"/>
      <c r="I427" s="731"/>
      <c r="J427" s="731"/>
      <c r="K427" s="732"/>
    </row>
    <row r="428" spans="1:11" ht="25.35" customHeight="1">
      <c r="A428" s="736">
        <v>5424</v>
      </c>
      <c r="B428" s="724">
        <v>622000</v>
      </c>
      <c r="C428" s="725" t="s">
        <v>1399</v>
      </c>
      <c r="D428" s="726">
        <f>SUM(D429:D436)</f>
        <v>0</v>
      </c>
      <c r="E428" s="726">
        <f t="shared" si="125"/>
        <v>0</v>
      </c>
      <c r="F428" s="726">
        <f t="shared" ref="F428:K428" si="134">SUM(F429:F436)</f>
        <v>0</v>
      </c>
      <c r="G428" s="726">
        <f t="shared" si="134"/>
        <v>0</v>
      </c>
      <c r="H428" s="726">
        <f t="shared" si="134"/>
        <v>0</v>
      </c>
      <c r="I428" s="726">
        <f t="shared" si="134"/>
        <v>0</v>
      </c>
      <c r="J428" s="726">
        <f t="shared" si="134"/>
        <v>0</v>
      </c>
      <c r="K428" s="727">
        <f t="shared" si="134"/>
        <v>0</v>
      </c>
    </row>
    <row r="429" spans="1:11" ht="25.35" customHeight="1">
      <c r="A429" s="728">
        <v>5425</v>
      </c>
      <c r="B429" s="729">
        <v>622100</v>
      </c>
      <c r="C429" s="730" t="s">
        <v>983</v>
      </c>
      <c r="D429" s="731"/>
      <c r="E429" s="726">
        <f t="shared" si="125"/>
        <v>0</v>
      </c>
      <c r="F429" s="731"/>
      <c r="G429" s="731"/>
      <c r="H429" s="731"/>
      <c r="I429" s="731"/>
      <c r="J429" s="731"/>
      <c r="K429" s="732"/>
    </row>
    <row r="430" spans="1:11" ht="25.35" customHeight="1">
      <c r="A430" s="728">
        <v>5426</v>
      </c>
      <c r="B430" s="729">
        <v>622200</v>
      </c>
      <c r="C430" s="730" t="s">
        <v>238</v>
      </c>
      <c r="D430" s="731"/>
      <c r="E430" s="726">
        <f t="shared" si="125"/>
        <v>0</v>
      </c>
      <c r="F430" s="731"/>
      <c r="G430" s="731"/>
      <c r="H430" s="731"/>
      <c r="I430" s="731"/>
      <c r="J430" s="731"/>
      <c r="K430" s="732"/>
    </row>
    <row r="431" spans="1:11" ht="25.35" customHeight="1">
      <c r="A431" s="728">
        <v>5427</v>
      </c>
      <c r="B431" s="729">
        <v>622300</v>
      </c>
      <c r="C431" s="730" t="s">
        <v>237</v>
      </c>
      <c r="D431" s="731"/>
      <c r="E431" s="726">
        <f t="shared" si="125"/>
        <v>0</v>
      </c>
      <c r="F431" s="731"/>
      <c r="G431" s="731"/>
      <c r="H431" s="731"/>
      <c r="I431" s="731"/>
      <c r="J431" s="731"/>
      <c r="K431" s="732"/>
    </row>
    <row r="432" spans="1:11" ht="25.35" customHeight="1">
      <c r="A432" s="728">
        <v>5428</v>
      </c>
      <c r="B432" s="729">
        <v>622400</v>
      </c>
      <c r="C432" s="730" t="s">
        <v>236</v>
      </c>
      <c r="D432" s="731"/>
      <c r="E432" s="726">
        <f t="shared" si="125"/>
        <v>0</v>
      </c>
      <c r="F432" s="731"/>
      <c r="G432" s="731"/>
      <c r="H432" s="731"/>
      <c r="I432" s="731"/>
      <c r="J432" s="731"/>
      <c r="K432" s="732"/>
    </row>
    <row r="433" spans="1:13" ht="36.75" customHeight="1">
      <c r="A433" s="728">
        <v>5429</v>
      </c>
      <c r="B433" s="729">
        <v>622500</v>
      </c>
      <c r="C433" s="730" t="s">
        <v>235</v>
      </c>
      <c r="D433" s="731"/>
      <c r="E433" s="726">
        <f t="shared" si="125"/>
        <v>0</v>
      </c>
      <c r="F433" s="731"/>
      <c r="G433" s="731"/>
      <c r="H433" s="731"/>
      <c r="I433" s="731"/>
      <c r="J433" s="731"/>
      <c r="K433" s="732"/>
    </row>
    <row r="434" spans="1:13" ht="38.25" customHeight="1">
      <c r="A434" s="728">
        <v>5430</v>
      </c>
      <c r="B434" s="729">
        <v>622600</v>
      </c>
      <c r="C434" s="730" t="s">
        <v>234</v>
      </c>
      <c r="D434" s="731"/>
      <c r="E434" s="726">
        <f t="shared" si="125"/>
        <v>0</v>
      </c>
      <c r="F434" s="731"/>
      <c r="G434" s="731"/>
      <c r="H434" s="731"/>
      <c r="I434" s="731"/>
      <c r="J434" s="731"/>
      <c r="K434" s="732"/>
    </row>
    <row r="435" spans="1:13" ht="25.35" customHeight="1">
      <c r="A435" s="728">
        <v>5431</v>
      </c>
      <c r="B435" s="729">
        <v>622700</v>
      </c>
      <c r="C435" s="730" t="s">
        <v>984</v>
      </c>
      <c r="D435" s="731"/>
      <c r="E435" s="726">
        <f t="shared" si="125"/>
        <v>0</v>
      </c>
      <c r="F435" s="731"/>
      <c r="G435" s="731"/>
      <c r="H435" s="731"/>
      <c r="I435" s="731"/>
      <c r="J435" s="731"/>
      <c r="K435" s="732"/>
      <c r="M435" s="745"/>
    </row>
    <row r="436" spans="1:13" ht="25.35" customHeight="1">
      <c r="A436" s="728">
        <v>5432</v>
      </c>
      <c r="B436" s="729">
        <v>622800</v>
      </c>
      <c r="C436" s="730" t="s">
        <v>985</v>
      </c>
      <c r="D436" s="731"/>
      <c r="E436" s="726">
        <f t="shared" si="125"/>
        <v>0</v>
      </c>
      <c r="F436" s="731"/>
      <c r="G436" s="731"/>
      <c r="H436" s="731"/>
      <c r="I436" s="731"/>
      <c r="J436" s="731"/>
      <c r="K436" s="732"/>
      <c r="M436" s="745"/>
    </row>
    <row r="437" spans="1:13" ht="38.25" customHeight="1">
      <c r="A437" s="736">
        <v>5433</v>
      </c>
      <c r="B437" s="724">
        <v>623000</v>
      </c>
      <c r="C437" s="725" t="s">
        <v>1400</v>
      </c>
      <c r="D437" s="726">
        <f>D438</f>
        <v>0</v>
      </c>
      <c r="E437" s="726">
        <f t="shared" si="125"/>
        <v>0</v>
      </c>
      <c r="F437" s="726">
        <f t="shared" ref="F437:K437" si="135">F438</f>
        <v>0</v>
      </c>
      <c r="G437" s="726">
        <f t="shared" si="135"/>
        <v>0</v>
      </c>
      <c r="H437" s="726">
        <f t="shared" si="135"/>
        <v>0</v>
      </c>
      <c r="I437" s="726">
        <f t="shared" si="135"/>
        <v>0</v>
      </c>
      <c r="J437" s="726">
        <f t="shared" si="135"/>
        <v>0</v>
      </c>
      <c r="K437" s="727">
        <f t="shared" si="135"/>
        <v>0</v>
      </c>
      <c r="M437" s="745"/>
    </row>
    <row r="438" spans="1:13" ht="37.5" customHeight="1">
      <c r="A438" s="728">
        <v>5434</v>
      </c>
      <c r="B438" s="729">
        <v>623100</v>
      </c>
      <c r="C438" s="742" t="s">
        <v>1401</v>
      </c>
      <c r="D438" s="731"/>
      <c r="E438" s="726">
        <f t="shared" si="125"/>
        <v>0</v>
      </c>
      <c r="F438" s="731"/>
      <c r="G438" s="731"/>
      <c r="H438" s="731"/>
      <c r="I438" s="731"/>
      <c r="J438" s="731"/>
      <c r="K438" s="732"/>
      <c r="M438" s="745"/>
    </row>
    <row r="439" spans="1:13" ht="25.35" customHeight="1">
      <c r="A439" s="736">
        <v>5435</v>
      </c>
      <c r="B439" s="746"/>
      <c r="C439" s="725" t="s">
        <v>1402</v>
      </c>
      <c r="D439" s="726">
        <f>D176+D391</f>
        <v>0</v>
      </c>
      <c r="E439" s="726">
        <f t="shared" si="125"/>
        <v>80481</v>
      </c>
      <c r="F439" s="726">
        <f t="shared" ref="F439:K439" si="136">F176+F391</f>
        <v>61891</v>
      </c>
      <c r="G439" s="726">
        <f t="shared" si="136"/>
        <v>0</v>
      </c>
      <c r="H439" s="726">
        <f t="shared" si="136"/>
        <v>13378</v>
      </c>
      <c r="I439" s="726">
        <f t="shared" si="136"/>
        <v>0</v>
      </c>
      <c r="J439" s="726">
        <f t="shared" si="136"/>
        <v>938</v>
      </c>
      <c r="K439" s="727">
        <f t="shared" si="136"/>
        <v>4274</v>
      </c>
      <c r="M439" s="745"/>
    </row>
    <row r="440" spans="1:13" ht="25.35" customHeight="1">
      <c r="A440" s="736">
        <v>5436</v>
      </c>
      <c r="B440" s="724"/>
      <c r="C440" s="725" t="s">
        <v>1403</v>
      </c>
      <c r="D440" s="726">
        <f>D5</f>
        <v>0</v>
      </c>
      <c r="E440" s="726">
        <f t="shared" si="125"/>
        <v>80766</v>
      </c>
      <c r="F440" s="726">
        <f t="shared" ref="F440:K440" si="137">F5</f>
        <v>61891</v>
      </c>
      <c r="G440" s="726">
        <f t="shared" si="137"/>
        <v>0</v>
      </c>
      <c r="H440" s="726">
        <f t="shared" si="137"/>
        <v>13378</v>
      </c>
      <c r="I440" s="726">
        <f t="shared" si="137"/>
        <v>0</v>
      </c>
      <c r="J440" s="726">
        <f t="shared" si="137"/>
        <v>1118</v>
      </c>
      <c r="K440" s="727">
        <f t="shared" si="137"/>
        <v>4379</v>
      </c>
      <c r="M440" s="745"/>
    </row>
    <row r="441" spans="1:13" ht="25.35" customHeight="1">
      <c r="A441" s="736">
        <v>5437</v>
      </c>
      <c r="B441" s="724"/>
      <c r="C441" s="725" t="s">
        <v>1404</v>
      </c>
      <c r="D441" s="726">
        <f>D176</f>
        <v>0</v>
      </c>
      <c r="E441" s="726">
        <f t="shared" si="125"/>
        <v>80481</v>
      </c>
      <c r="F441" s="726">
        <f t="shared" ref="F441:K441" si="138">F176</f>
        <v>61891</v>
      </c>
      <c r="G441" s="726">
        <f t="shared" si="138"/>
        <v>0</v>
      </c>
      <c r="H441" s="726">
        <f t="shared" si="138"/>
        <v>13378</v>
      </c>
      <c r="I441" s="726">
        <f t="shared" si="138"/>
        <v>0</v>
      </c>
      <c r="J441" s="726">
        <f t="shared" si="138"/>
        <v>938</v>
      </c>
      <c r="K441" s="727">
        <f t="shared" si="138"/>
        <v>4274</v>
      </c>
      <c r="M441" s="745"/>
    </row>
    <row r="442" spans="1:13" ht="25.35" customHeight="1">
      <c r="A442" s="755">
        <v>5438</v>
      </c>
      <c r="B442" s="756"/>
      <c r="C442" s="757" t="s">
        <v>1405</v>
      </c>
      <c r="D442" s="726">
        <f>IF(D440&gt;D441,D440-D441,0)</f>
        <v>0</v>
      </c>
      <c r="E442" s="726">
        <f t="shared" ref="E442:K442" si="139">IF(E440&gt;E441,E440-E441,0)</f>
        <v>285</v>
      </c>
      <c r="F442" s="726">
        <f t="shared" si="139"/>
        <v>0</v>
      </c>
      <c r="G442" s="726">
        <f t="shared" si="139"/>
        <v>0</v>
      </c>
      <c r="H442" s="726">
        <f t="shared" si="139"/>
        <v>0</v>
      </c>
      <c r="I442" s="726">
        <f t="shared" si="139"/>
        <v>0</v>
      </c>
      <c r="J442" s="726">
        <f t="shared" si="139"/>
        <v>180</v>
      </c>
      <c r="K442" s="727">
        <f t="shared" si="139"/>
        <v>105</v>
      </c>
      <c r="M442" s="745"/>
    </row>
    <row r="443" spans="1:13" ht="25.35" customHeight="1">
      <c r="A443" s="755">
        <v>5439</v>
      </c>
      <c r="B443" s="756"/>
      <c r="C443" s="757" t="s">
        <v>1406</v>
      </c>
      <c r="D443" s="726">
        <f>IF(D441&gt;D440,D441-D440,0)</f>
        <v>0</v>
      </c>
      <c r="E443" s="726">
        <f t="shared" ref="E443:K443" si="140">IF(E441&gt;E440,E441-E440,0)</f>
        <v>0</v>
      </c>
      <c r="F443" s="726">
        <f t="shared" si="140"/>
        <v>0</v>
      </c>
      <c r="G443" s="726">
        <f t="shared" si="140"/>
        <v>0</v>
      </c>
      <c r="H443" s="726">
        <f t="shared" si="140"/>
        <v>0</v>
      </c>
      <c r="I443" s="726">
        <f t="shared" si="140"/>
        <v>0</v>
      </c>
      <c r="J443" s="726">
        <f t="shared" si="140"/>
        <v>0</v>
      </c>
      <c r="K443" s="727">
        <f t="shared" si="140"/>
        <v>0</v>
      </c>
      <c r="M443" s="745"/>
    </row>
    <row r="444" spans="1:13" ht="25.35" customHeight="1">
      <c r="A444" s="736">
        <v>5440</v>
      </c>
      <c r="B444" s="746">
        <v>900000</v>
      </c>
      <c r="C444" s="725" t="s">
        <v>1407</v>
      </c>
      <c r="D444" s="726">
        <f>D135</f>
        <v>0</v>
      </c>
      <c r="E444" s="726">
        <f t="shared" si="125"/>
        <v>0</v>
      </c>
      <c r="F444" s="726">
        <f t="shared" ref="F444:K444" si="141">F135</f>
        <v>0</v>
      </c>
      <c r="G444" s="726">
        <f t="shared" si="141"/>
        <v>0</v>
      </c>
      <c r="H444" s="726">
        <f t="shared" si="141"/>
        <v>0</v>
      </c>
      <c r="I444" s="726">
        <f t="shared" si="141"/>
        <v>0</v>
      </c>
      <c r="J444" s="726">
        <f t="shared" si="141"/>
        <v>0</v>
      </c>
      <c r="K444" s="727">
        <f t="shared" si="141"/>
        <v>0</v>
      </c>
      <c r="M444" s="745"/>
    </row>
    <row r="445" spans="1:13" ht="25.35" customHeight="1">
      <c r="A445" s="736">
        <v>5441</v>
      </c>
      <c r="B445" s="746">
        <v>600000</v>
      </c>
      <c r="C445" s="725" t="s">
        <v>1408</v>
      </c>
      <c r="D445" s="726">
        <f>D391</f>
        <v>0</v>
      </c>
      <c r="E445" s="726">
        <f t="shared" si="125"/>
        <v>0</v>
      </c>
      <c r="F445" s="726">
        <f t="shared" ref="F445:K445" si="142">F391</f>
        <v>0</v>
      </c>
      <c r="G445" s="726">
        <f t="shared" si="142"/>
        <v>0</v>
      </c>
      <c r="H445" s="726">
        <f t="shared" si="142"/>
        <v>0</v>
      </c>
      <c r="I445" s="726">
        <f t="shared" si="142"/>
        <v>0</v>
      </c>
      <c r="J445" s="726">
        <f t="shared" si="142"/>
        <v>0</v>
      </c>
      <c r="K445" s="727">
        <f t="shared" si="142"/>
        <v>0</v>
      </c>
      <c r="M445" s="745"/>
    </row>
    <row r="446" spans="1:13">
      <c r="A446" s="736">
        <v>5442</v>
      </c>
      <c r="B446" s="746"/>
      <c r="C446" s="725" t="s">
        <v>1409</v>
      </c>
      <c r="D446" s="726">
        <f>IF(D444&gt;D445,D444-D445,0)</f>
        <v>0</v>
      </c>
      <c r="E446" s="726">
        <f t="shared" ref="E446:K446" si="143">IF(E444&gt;E445,E444-E445,0)</f>
        <v>0</v>
      </c>
      <c r="F446" s="726">
        <f t="shared" si="143"/>
        <v>0</v>
      </c>
      <c r="G446" s="726">
        <f t="shared" si="143"/>
        <v>0</v>
      </c>
      <c r="H446" s="726">
        <f t="shared" si="143"/>
        <v>0</v>
      </c>
      <c r="I446" s="726">
        <f t="shared" si="143"/>
        <v>0</v>
      </c>
      <c r="J446" s="726">
        <f t="shared" si="143"/>
        <v>0</v>
      </c>
      <c r="K446" s="727">
        <f t="shared" si="143"/>
        <v>0</v>
      </c>
      <c r="M446" s="745"/>
    </row>
    <row r="447" spans="1:13">
      <c r="A447" s="736">
        <v>5443</v>
      </c>
      <c r="B447" s="746"/>
      <c r="C447" s="725" t="s">
        <v>1410</v>
      </c>
      <c r="D447" s="726">
        <f>IF(D445&gt;D444,D445-D444,0)</f>
        <v>0</v>
      </c>
      <c r="E447" s="726">
        <f t="shared" ref="E447:K447" si="144">IF(E445&gt;E444,E445-E444,0)</f>
        <v>0</v>
      </c>
      <c r="F447" s="726">
        <f t="shared" si="144"/>
        <v>0</v>
      </c>
      <c r="G447" s="726">
        <f t="shared" si="144"/>
        <v>0</v>
      </c>
      <c r="H447" s="726">
        <f t="shared" si="144"/>
        <v>0</v>
      </c>
      <c r="I447" s="726">
        <f t="shared" si="144"/>
        <v>0</v>
      </c>
      <c r="J447" s="726">
        <f t="shared" si="144"/>
        <v>0</v>
      </c>
      <c r="K447" s="727">
        <f t="shared" si="144"/>
        <v>0</v>
      </c>
    </row>
    <row r="448" spans="1:13">
      <c r="A448" s="736">
        <v>5444</v>
      </c>
      <c r="B448" s="746"/>
      <c r="C448" s="725" t="s">
        <v>1411</v>
      </c>
      <c r="D448" s="726">
        <f t="shared" ref="D448:K448" si="145">IF(D175&gt;D439,D175-D439,0)</f>
        <v>0</v>
      </c>
      <c r="E448" s="726">
        <f t="shared" si="145"/>
        <v>285</v>
      </c>
      <c r="F448" s="726">
        <f t="shared" si="145"/>
        <v>0</v>
      </c>
      <c r="G448" s="726">
        <f t="shared" si="145"/>
        <v>0</v>
      </c>
      <c r="H448" s="726">
        <f t="shared" si="145"/>
        <v>0</v>
      </c>
      <c r="I448" s="726">
        <f t="shared" si="145"/>
        <v>0</v>
      </c>
      <c r="J448" s="726">
        <f t="shared" si="145"/>
        <v>180</v>
      </c>
      <c r="K448" s="727">
        <f t="shared" si="145"/>
        <v>105</v>
      </c>
    </row>
    <row r="449" spans="1:11" ht="12.75" thickBot="1">
      <c r="A449" s="736">
        <v>5445</v>
      </c>
      <c r="B449" s="758"/>
      <c r="C449" s="759" t="s">
        <v>1412</v>
      </c>
      <c r="D449" s="760">
        <f t="shared" ref="D449:K449" si="146">IF(D439&gt;D175,D439-D175,0)</f>
        <v>0</v>
      </c>
      <c r="E449" s="760">
        <f t="shared" si="146"/>
        <v>0</v>
      </c>
      <c r="F449" s="760">
        <f t="shared" si="146"/>
        <v>0</v>
      </c>
      <c r="G449" s="760">
        <f t="shared" si="146"/>
        <v>0</v>
      </c>
      <c r="H449" s="760">
        <f t="shared" si="146"/>
        <v>0</v>
      </c>
      <c r="I449" s="760">
        <f t="shared" si="146"/>
        <v>0</v>
      </c>
      <c r="J449" s="760">
        <f t="shared" si="146"/>
        <v>0</v>
      </c>
      <c r="K449" s="761">
        <f t="shared" si="146"/>
        <v>0</v>
      </c>
    </row>
    <row r="450" spans="1:11" ht="12.75" thickTop="1">
      <c r="A450" s="762"/>
      <c r="B450" s="763"/>
      <c r="D450" s="764"/>
      <c r="E450" s="764"/>
      <c r="F450" s="764"/>
      <c r="G450" s="764"/>
      <c r="H450" s="764"/>
      <c r="I450" s="764"/>
      <c r="J450" s="764"/>
      <c r="K450" s="764"/>
    </row>
    <row r="451" spans="1:11">
      <c r="A451" s="762"/>
      <c r="B451" s="763"/>
      <c r="D451" s="764"/>
      <c r="E451" s="764"/>
      <c r="F451" s="764"/>
      <c r="G451" s="764"/>
      <c r="H451" s="764"/>
      <c r="I451" s="764"/>
      <c r="J451" s="764"/>
      <c r="K451" s="764"/>
    </row>
    <row r="452" spans="1:11">
      <c r="A452" s="762"/>
      <c r="B452" s="763"/>
      <c r="D452" s="764"/>
      <c r="E452" s="764"/>
      <c r="F452" s="764"/>
      <c r="G452" s="764"/>
      <c r="H452" s="764"/>
      <c r="I452" s="764"/>
      <c r="J452" s="764"/>
      <c r="K452" s="764"/>
    </row>
    <row r="453" spans="1:11">
      <c r="A453" s="762"/>
      <c r="B453" s="763"/>
      <c r="D453" s="764"/>
      <c r="E453" s="764"/>
      <c r="F453" s="764"/>
      <c r="G453" s="764"/>
      <c r="H453" s="764"/>
      <c r="I453" s="764"/>
      <c r="J453" s="764"/>
      <c r="K453" s="764"/>
    </row>
    <row r="454" spans="1:11">
      <c r="A454" s="762"/>
      <c r="B454" s="763"/>
      <c r="D454" s="764"/>
      <c r="E454" s="764"/>
      <c r="F454" s="764"/>
      <c r="G454" s="764"/>
      <c r="H454" s="764"/>
      <c r="I454" s="764"/>
      <c r="J454" s="764"/>
      <c r="K454" s="764"/>
    </row>
    <row r="455" spans="1:11">
      <c r="A455" s="762"/>
      <c r="B455" s="763"/>
      <c r="D455" s="764"/>
      <c r="E455" s="764"/>
      <c r="F455" s="764"/>
      <c r="G455" s="764"/>
      <c r="H455" s="764"/>
      <c r="I455" s="764"/>
      <c r="J455" s="764"/>
      <c r="K455" s="764"/>
    </row>
    <row r="456" spans="1:11">
      <c r="A456" s="762"/>
      <c r="B456" s="763"/>
      <c r="D456" s="764"/>
      <c r="E456" s="764"/>
      <c r="F456" s="764"/>
      <c r="G456" s="764"/>
      <c r="H456" s="764"/>
      <c r="I456" s="764"/>
      <c r="J456" s="764"/>
      <c r="K456" s="764"/>
    </row>
    <row r="457" spans="1:11">
      <c r="A457" s="762"/>
      <c r="B457" s="763"/>
      <c r="D457" s="764"/>
      <c r="E457" s="764"/>
      <c r="F457" s="764"/>
      <c r="G457" s="764"/>
      <c r="H457" s="764"/>
      <c r="I457" s="764"/>
      <c r="J457" s="764"/>
      <c r="K457" s="764"/>
    </row>
    <row r="458" spans="1:11">
      <c r="A458" s="762"/>
      <c r="B458" s="763"/>
      <c r="D458" s="764"/>
      <c r="E458" s="764"/>
      <c r="F458" s="764"/>
      <c r="G458" s="764"/>
      <c r="H458" s="764"/>
      <c r="I458" s="764"/>
      <c r="J458" s="764"/>
      <c r="K458" s="764"/>
    </row>
    <row r="459" spans="1:11">
      <c r="A459" s="762"/>
      <c r="B459" s="763"/>
      <c r="D459" s="764"/>
      <c r="E459" s="764"/>
      <c r="F459" s="764"/>
      <c r="G459" s="764"/>
      <c r="H459" s="764"/>
      <c r="I459" s="764"/>
      <c r="J459" s="764"/>
      <c r="K459" s="764"/>
    </row>
    <row r="460" spans="1:11">
      <c r="A460" s="762"/>
      <c r="B460" s="763"/>
      <c r="D460" s="764"/>
      <c r="E460" s="764"/>
      <c r="F460" s="764"/>
      <c r="G460" s="764"/>
      <c r="H460" s="764"/>
      <c r="I460" s="764"/>
      <c r="J460" s="764"/>
      <c r="K460" s="764"/>
    </row>
    <row r="461" spans="1:11">
      <c r="A461" s="762"/>
      <c r="B461" s="763"/>
      <c r="D461" s="764"/>
      <c r="E461" s="764"/>
      <c r="F461" s="764"/>
      <c r="G461" s="764"/>
      <c r="H461" s="764"/>
      <c r="I461" s="764"/>
      <c r="J461" s="764"/>
      <c r="K461" s="764"/>
    </row>
    <row r="462" spans="1:11">
      <c r="A462" s="762"/>
      <c r="B462" s="763"/>
      <c r="D462" s="764"/>
      <c r="E462" s="764"/>
      <c r="F462" s="764"/>
      <c r="G462" s="764"/>
      <c r="H462" s="764"/>
      <c r="I462" s="764"/>
      <c r="J462" s="764"/>
      <c r="K462" s="764"/>
    </row>
    <row r="463" spans="1:11">
      <c r="A463" s="762"/>
      <c r="B463" s="763"/>
      <c r="D463" s="764"/>
      <c r="E463" s="764"/>
      <c r="F463" s="764"/>
      <c r="G463" s="764"/>
      <c r="H463" s="764"/>
      <c r="I463" s="764"/>
      <c r="J463" s="764"/>
      <c r="K463" s="764"/>
    </row>
    <row r="464" spans="1:11">
      <c r="A464" s="762"/>
      <c r="B464" s="763"/>
      <c r="D464" s="764"/>
      <c r="E464" s="764"/>
      <c r="F464" s="764"/>
      <c r="G464" s="764"/>
      <c r="H464" s="764"/>
      <c r="I464" s="764"/>
      <c r="J464" s="764"/>
      <c r="K464" s="764"/>
    </row>
    <row r="465" spans="1:11">
      <c r="A465" s="762"/>
      <c r="B465" s="763"/>
      <c r="D465" s="764"/>
      <c r="E465" s="764"/>
      <c r="F465" s="764"/>
      <c r="G465" s="764"/>
      <c r="H465" s="764"/>
      <c r="I465" s="764"/>
      <c r="J465" s="764"/>
      <c r="K465" s="764"/>
    </row>
    <row r="466" spans="1:11">
      <c r="A466" s="762"/>
      <c r="B466" s="763"/>
      <c r="D466" s="764"/>
      <c r="E466" s="764"/>
      <c r="F466" s="764"/>
      <c r="G466" s="764"/>
      <c r="H466" s="764"/>
      <c r="I466" s="764"/>
      <c r="J466" s="764"/>
      <c r="K466" s="764"/>
    </row>
    <row r="467" spans="1:11">
      <c r="A467" s="762"/>
      <c r="B467" s="763"/>
      <c r="D467" s="764"/>
      <c r="E467" s="764"/>
      <c r="F467" s="764"/>
      <c r="G467" s="764"/>
      <c r="H467" s="764"/>
      <c r="I467" s="764"/>
      <c r="J467" s="764"/>
      <c r="K467" s="764"/>
    </row>
  </sheetData>
  <sheetProtection password="EF5E" sheet="1"/>
  <mergeCells count="9">
    <mergeCell ref="A1:A3"/>
    <mergeCell ref="B1:B3"/>
    <mergeCell ref="C1:C3"/>
    <mergeCell ref="D1:D3"/>
    <mergeCell ref="E1:K1"/>
    <mergeCell ref="E2:E3"/>
    <mergeCell ref="F2:I2"/>
    <mergeCell ref="J2:J3"/>
    <mergeCell ref="K2:K3"/>
  </mergeCells>
  <conditionalFormatting sqref="D391:K393 E367 E384 E382 E379 E376 E372:E374 E370 D368:K369 D371:K371 D375:K375 D377:K378 D380:K381 D383:K383 D385:K385 E414:E416 E419:E427 D388:K389 E394:E402 E404:E410 D403:K403 D411:K411 D417:K418 D428:K428 D439:K449 E344 E353:E361 E348:E351 D352:K352 D362:K362 E311:E312 E339:E340 E337 D336:K336 D338:K338 D341:K341 D345:K347 D297:K298 E295:E296 E292:E293 E289:E290 E286:E287 E281:E283 E279 E272:E277 D250:K250 E262:E270 E253 E210:E214 E236:E244 E233:E234 E225:E231 E216:E223 E199 E202:E208 D200:K201 D209:K209 D215:K215 D224:K224 D232:K232 D235:K235 D245:K246 D252:K252 D254:K254 D260:K261 D271:K271 D278:K278 D280:K280 D284:K285 D288:K288 D291:K291 D294:K294 E333:E335 E330:E331 E319:E327 E315:E317 D258:K258 E305:E306 E299:E300 E302:E303 D301:K301 D304:K304 D307:K307 D313:K314 D318:K318 D328:K329 D332:K332 E167:E174 E75:E80 E157:E165 D155:K156 D166:K166 D175:K179 E195 E193 E188:E191 E186 E180 E182:E184 D181:K181 D185:K185 D187:K187 D192:K192 D194:K194 D196:K196 E148:E154 E138:E146 E134 E132 E130 E127 E124 E122 E120 E117 E115 E113 D114:K114 D116:K116 D118:K119 D121:K121 D123:K123 D125:K126 D128:K129 D131:K131 D133:K133 D135:K137 D147:K147 E109 E105:E106 E102 E100 E97 E94:E95 E87:E92 E82:E85 D37:K37 E71:E72 E66:E69 E63:E64 E58:E60 E53:E56 E45:E50 D5:K8 E28:E33 D27:K27 D34:K34 D44:K44 D51:K52 D57:K57 D61:K62 D65:K65 D70:K70 D73:K74 D81:K81 D86:K86 D93:K93 D96:K96 D98:K99 D101:K101 D103:K104 D107:K108 D110:K112 E22:E26 E15:E20 E9:E11 E13 D12:K12 D14:K14 D21:K21 E35:E36 E38:E43 E197 D198:K198 E247:E249 E251 E255:E257 E259 E308:E309 D310:K310 E342 D343:K343 E363 D364:K364 E365 D366:K366 E386:E387 E390 E412 D413:K413 E429:E436 D437:K437 E438">
    <cfRule type="cellIs" dxfId="61" priority="8" stopIfTrue="1" operator="equal">
      <formula>0</formula>
    </cfRule>
  </conditionalFormatting>
  <conditionalFormatting sqref="D415">
    <cfRule type="cellIs" dxfId="60" priority="7" stopIfTrue="1" operator="equal">
      <formula>0</formula>
    </cfRule>
  </conditionalFormatting>
  <conditionalFormatting sqref="F415">
    <cfRule type="cellIs" dxfId="59" priority="6" stopIfTrue="1" operator="equal">
      <formula>0</formula>
    </cfRule>
  </conditionalFormatting>
  <conditionalFormatting sqref="G415">
    <cfRule type="cellIs" dxfId="58" priority="5" stopIfTrue="1" operator="equal">
      <formula>0</formula>
    </cfRule>
  </conditionalFormatting>
  <conditionalFormatting sqref="H415">
    <cfRule type="cellIs" dxfId="57" priority="4" stopIfTrue="1" operator="equal">
      <formula>0</formula>
    </cfRule>
  </conditionalFormatting>
  <conditionalFormatting sqref="I415">
    <cfRule type="cellIs" dxfId="56" priority="3" stopIfTrue="1" operator="equal">
      <formula>0</formula>
    </cfRule>
  </conditionalFormatting>
  <conditionalFormatting sqref="J415">
    <cfRule type="cellIs" dxfId="55" priority="2" stopIfTrue="1" operator="equal">
      <formula>0</formula>
    </cfRule>
  </conditionalFormatting>
  <conditionalFormatting sqref="K415">
    <cfRule type="cellIs" dxfId="54" priority="1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D5:K449 IZ5:JG449 SV5:TC449 ACR5:ACY449 AMN5:AMU449 AWJ5:AWQ449 BGF5:BGM449 BQB5:BQI449 BZX5:CAE449 CJT5:CKA449 CTP5:CTW449 DDL5:DDS449 DNH5:DNO449 DXD5:DXK449 EGZ5:EHG449 EQV5:ERC449 FAR5:FAY449 FKN5:FKU449 FUJ5:FUQ449 GEF5:GEM449 GOB5:GOI449 GXX5:GYE449 HHT5:HIA449 HRP5:HRW449 IBL5:IBS449 ILH5:ILO449 IVD5:IVK449 JEZ5:JFG449 JOV5:JPC449 JYR5:JYY449 KIN5:KIU449 KSJ5:KSQ449 LCF5:LCM449 LMB5:LMI449 LVX5:LWE449 MFT5:MGA449 MPP5:MPW449 MZL5:MZS449 NJH5:NJO449 NTD5:NTK449 OCZ5:ODG449 OMV5:ONC449 OWR5:OWY449 PGN5:PGU449 PQJ5:PQQ449 QAF5:QAM449 QKB5:QKI449 QTX5:QUE449 RDT5:REA449 RNP5:RNW449 RXL5:RXS449 SHH5:SHO449 SRD5:SRK449 TAZ5:TBG449 TKV5:TLC449 TUR5:TUY449 UEN5:UEU449 UOJ5:UOQ449 UYF5:UYM449 VIB5:VII449 VRX5:VSE449 WBT5:WCA449 WLP5:WLW449 WVL5:WVS449 D65541:K65985 IZ65541:JG65985 SV65541:TC65985 ACR65541:ACY65985 AMN65541:AMU65985 AWJ65541:AWQ65985 BGF65541:BGM65985 BQB65541:BQI65985 BZX65541:CAE65985 CJT65541:CKA65985 CTP65541:CTW65985 DDL65541:DDS65985 DNH65541:DNO65985 DXD65541:DXK65985 EGZ65541:EHG65985 EQV65541:ERC65985 FAR65541:FAY65985 FKN65541:FKU65985 FUJ65541:FUQ65985 GEF65541:GEM65985 GOB65541:GOI65985 GXX65541:GYE65985 HHT65541:HIA65985 HRP65541:HRW65985 IBL65541:IBS65985 ILH65541:ILO65985 IVD65541:IVK65985 JEZ65541:JFG65985 JOV65541:JPC65985 JYR65541:JYY65985 KIN65541:KIU65985 KSJ65541:KSQ65985 LCF65541:LCM65985 LMB65541:LMI65985 LVX65541:LWE65985 MFT65541:MGA65985 MPP65541:MPW65985 MZL65541:MZS65985 NJH65541:NJO65985 NTD65541:NTK65985 OCZ65541:ODG65985 OMV65541:ONC65985 OWR65541:OWY65985 PGN65541:PGU65985 PQJ65541:PQQ65985 QAF65541:QAM65985 QKB65541:QKI65985 QTX65541:QUE65985 RDT65541:REA65985 RNP65541:RNW65985 RXL65541:RXS65985 SHH65541:SHO65985 SRD65541:SRK65985 TAZ65541:TBG65985 TKV65541:TLC65985 TUR65541:TUY65985 UEN65541:UEU65985 UOJ65541:UOQ65985 UYF65541:UYM65985 VIB65541:VII65985 VRX65541:VSE65985 WBT65541:WCA65985 WLP65541:WLW65985 WVL65541:WVS65985 D131077:K131521 IZ131077:JG131521 SV131077:TC131521 ACR131077:ACY131521 AMN131077:AMU131521 AWJ131077:AWQ131521 BGF131077:BGM131521 BQB131077:BQI131521 BZX131077:CAE131521 CJT131077:CKA131521 CTP131077:CTW131521 DDL131077:DDS131521 DNH131077:DNO131521 DXD131077:DXK131521 EGZ131077:EHG131521 EQV131077:ERC131521 FAR131077:FAY131521 FKN131077:FKU131521 FUJ131077:FUQ131521 GEF131077:GEM131521 GOB131077:GOI131521 GXX131077:GYE131521 HHT131077:HIA131521 HRP131077:HRW131521 IBL131077:IBS131521 ILH131077:ILO131521 IVD131077:IVK131521 JEZ131077:JFG131521 JOV131077:JPC131521 JYR131077:JYY131521 KIN131077:KIU131521 KSJ131077:KSQ131521 LCF131077:LCM131521 LMB131077:LMI131521 LVX131077:LWE131521 MFT131077:MGA131521 MPP131077:MPW131521 MZL131077:MZS131521 NJH131077:NJO131521 NTD131077:NTK131521 OCZ131077:ODG131521 OMV131077:ONC131521 OWR131077:OWY131521 PGN131077:PGU131521 PQJ131077:PQQ131521 QAF131077:QAM131521 QKB131077:QKI131521 QTX131077:QUE131521 RDT131077:REA131521 RNP131077:RNW131521 RXL131077:RXS131521 SHH131077:SHO131521 SRD131077:SRK131521 TAZ131077:TBG131521 TKV131077:TLC131521 TUR131077:TUY131521 UEN131077:UEU131521 UOJ131077:UOQ131521 UYF131077:UYM131521 VIB131077:VII131521 VRX131077:VSE131521 WBT131077:WCA131521 WLP131077:WLW131521 WVL131077:WVS131521 D196613:K197057 IZ196613:JG197057 SV196613:TC197057 ACR196613:ACY197057 AMN196613:AMU197057 AWJ196613:AWQ197057 BGF196613:BGM197057 BQB196613:BQI197057 BZX196613:CAE197057 CJT196613:CKA197057 CTP196613:CTW197057 DDL196613:DDS197057 DNH196613:DNO197057 DXD196613:DXK197057 EGZ196613:EHG197057 EQV196613:ERC197057 FAR196613:FAY197057 FKN196613:FKU197057 FUJ196613:FUQ197057 GEF196613:GEM197057 GOB196613:GOI197057 GXX196613:GYE197057 HHT196613:HIA197057 HRP196613:HRW197057 IBL196613:IBS197057 ILH196613:ILO197057 IVD196613:IVK197057 JEZ196613:JFG197057 JOV196613:JPC197057 JYR196613:JYY197057 KIN196613:KIU197057 KSJ196613:KSQ197057 LCF196613:LCM197057 LMB196613:LMI197057 LVX196613:LWE197057 MFT196613:MGA197057 MPP196613:MPW197057 MZL196613:MZS197057 NJH196613:NJO197057 NTD196613:NTK197057 OCZ196613:ODG197057 OMV196613:ONC197057 OWR196613:OWY197057 PGN196613:PGU197057 PQJ196613:PQQ197057 QAF196613:QAM197057 QKB196613:QKI197057 QTX196613:QUE197057 RDT196613:REA197057 RNP196613:RNW197057 RXL196613:RXS197057 SHH196613:SHO197057 SRD196613:SRK197057 TAZ196613:TBG197057 TKV196613:TLC197057 TUR196613:TUY197057 UEN196613:UEU197057 UOJ196613:UOQ197057 UYF196613:UYM197057 VIB196613:VII197057 VRX196613:VSE197057 WBT196613:WCA197057 WLP196613:WLW197057 WVL196613:WVS197057 D262149:K262593 IZ262149:JG262593 SV262149:TC262593 ACR262149:ACY262593 AMN262149:AMU262593 AWJ262149:AWQ262593 BGF262149:BGM262593 BQB262149:BQI262593 BZX262149:CAE262593 CJT262149:CKA262593 CTP262149:CTW262593 DDL262149:DDS262593 DNH262149:DNO262593 DXD262149:DXK262593 EGZ262149:EHG262593 EQV262149:ERC262593 FAR262149:FAY262593 FKN262149:FKU262593 FUJ262149:FUQ262593 GEF262149:GEM262593 GOB262149:GOI262593 GXX262149:GYE262593 HHT262149:HIA262593 HRP262149:HRW262593 IBL262149:IBS262593 ILH262149:ILO262593 IVD262149:IVK262593 JEZ262149:JFG262593 JOV262149:JPC262593 JYR262149:JYY262593 KIN262149:KIU262593 KSJ262149:KSQ262593 LCF262149:LCM262593 LMB262149:LMI262593 LVX262149:LWE262593 MFT262149:MGA262593 MPP262149:MPW262593 MZL262149:MZS262593 NJH262149:NJO262593 NTD262149:NTK262593 OCZ262149:ODG262593 OMV262149:ONC262593 OWR262149:OWY262593 PGN262149:PGU262593 PQJ262149:PQQ262593 QAF262149:QAM262593 QKB262149:QKI262593 QTX262149:QUE262593 RDT262149:REA262593 RNP262149:RNW262593 RXL262149:RXS262593 SHH262149:SHO262593 SRD262149:SRK262593 TAZ262149:TBG262593 TKV262149:TLC262593 TUR262149:TUY262593 UEN262149:UEU262593 UOJ262149:UOQ262593 UYF262149:UYM262593 VIB262149:VII262593 VRX262149:VSE262593 WBT262149:WCA262593 WLP262149:WLW262593 WVL262149:WVS262593 D327685:K328129 IZ327685:JG328129 SV327685:TC328129 ACR327685:ACY328129 AMN327685:AMU328129 AWJ327685:AWQ328129 BGF327685:BGM328129 BQB327685:BQI328129 BZX327685:CAE328129 CJT327685:CKA328129 CTP327685:CTW328129 DDL327685:DDS328129 DNH327685:DNO328129 DXD327685:DXK328129 EGZ327685:EHG328129 EQV327685:ERC328129 FAR327685:FAY328129 FKN327685:FKU328129 FUJ327685:FUQ328129 GEF327685:GEM328129 GOB327685:GOI328129 GXX327685:GYE328129 HHT327685:HIA328129 HRP327685:HRW328129 IBL327685:IBS328129 ILH327685:ILO328129 IVD327685:IVK328129 JEZ327685:JFG328129 JOV327685:JPC328129 JYR327685:JYY328129 KIN327685:KIU328129 KSJ327685:KSQ328129 LCF327685:LCM328129 LMB327685:LMI328129 LVX327685:LWE328129 MFT327685:MGA328129 MPP327685:MPW328129 MZL327685:MZS328129 NJH327685:NJO328129 NTD327685:NTK328129 OCZ327685:ODG328129 OMV327685:ONC328129 OWR327685:OWY328129 PGN327685:PGU328129 PQJ327685:PQQ328129 QAF327685:QAM328129 QKB327685:QKI328129 QTX327685:QUE328129 RDT327685:REA328129 RNP327685:RNW328129 RXL327685:RXS328129 SHH327685:SHO328129 SRD327685:SRK328129 TAZ327685:TBG328129 TKV327685:TLC328129 TUR327685:TUY328129 UEN327685:UEU328129 UOJ327685:UOQ328129 UYF327685:UYM328129 VIB327685:VII328129 VRX327685:VSE328129 WBT327685:WCA328129 WLP327685:WLW328129 WVL327685:WVS328129 D393221:K393665 IZ393221:JG393665 SV393221:TC393665 ACR393221:ACY393665 AMN393221:AMU393665 AWJ393221:AWQ393665 BGF393221:BGM393665 BQB393221:BQI393665 BZX393221:CAE393665 CJT393221:CKA393665 CTP393221:CTW393665 DDL393221:DDS393665 DNH393221:DNO393665 DXD393221:DXK393665 EGZ393221:EHG393665 EQV393221:ERC393665 FAR393221:FAY393665 FKN393221:FKU393665 FUJ393221:FUQ393665 GEF393221:GEM393665 GOB393221:GOI393665 GXX393221:GYE393665 HHT393221:HIA393665 HRP393221:HRW393665 IBL393221:IBS393665 ILH393221:ILO393665 IVD393221:IVK393665 JEZ393221:JFG393665 JOV393221:JPC393665 JYR393221:JYY393665 KIN393221:KIU393665 KSJ393221:KSQ393665 LCF393221:LCM393665 LMB393221:LMI393665 LVX393221:LWE393665 MFT393221:MGA393665 MPP393221:MPW393665 MZL393221:MZS393665 NJH393221:NJO393665 NTD393221:NTK393665 OCZ393221:ODG393665 OMV393221:ONC393665 OWR393221:OWY393665 PGN393221:PGU393665 PQJ393221:PQQ393665 QAF393221:QAM393665 QKB393221:QKI393665 QTX393221:QUE393665 RDT393221:REA393665 RNP393221:RNW393665 RXL393221:RXS393665 SHH393221:SHO393665 SRD393221:SRK393665 TAZ393221:TBG393665 TKV393221:TLC393665 TUR393221:TUY393665 UEN393221:UEU393665 UOJ393221:UOQ393665 UYF393221:UYM393665 VIB393221:VII393665 VRX393221:VSE393665 WBT393221:WCA393665 WLP393221:WLW393665 WVL393221:WVS393665 D458757:K459201 IZ458757:JG459201 SV458757:TC459201 ACR458757:ACY459201 AMN458757:AMU459201 AWJ458757:AWQ459201 BGF458757:BGM459201 BQB458757:BQI459201 BZX458757:CAE459201 CJT458757:CKA459201 CTP458757:CTW459201 DDL458757:DDS459201 DNH458757:DNO459201 DXD458757:DXK459201 EGZ458757:EHG459201 EQV458757:ERC459201 FAR458757:FAY459201 FKN458757:FKU459201 FUJ458757:FUQ459201 GEF458757:GEM459201 GOB458757:GOI459201 GXX458757:GYE459201 HHT458757:HIA459201 HRP458757:HRW459201 IBL458757:IBS459201 ILH458757:ILO459201 IVD458757:IVK459201 JEZ458757:JFG459201 JOV458757:JPC459201 JYR458757:JYY459201 KIN458757:KIU459201 KSJ458757:KSQ459201 LCF458757:LCM459201 LMB458757:LMI459201 LVX458757:LWE459201 MFT458757:MGA459201 MPP458757:MPW459201 MZL458757:MZS459201 NJH458757:NJO459201 NTD458757:NTK459201 OCZ458757:ODG459201 OMV458757:ONC459201 OWR458757:OWY459201 PGN458757:PGU459201 PQJ458757:PQQ459201 QAF458757:QAM459201 QKB458757:QKI459201 QTX458757:QUE459201 RDT458757:REA459201 RNP458757:RNW459201 RXL458757:RXS459201 SHH458757:SHO459201 SRD458757:SRK459201 TAZ458757:TBG459201 TKV458757:TLC459201 TUR458757:TUY459201 UEN458757:UEU459201 UOJ458757:UOQ459201 UYF458757:UYM459201 VIB458757:VII459201 VRX458757:VSE459201 WBT458757:WCA459201 WLP458757:WLW459201 WVL458757:WVS459201 D524293:K524737 IZ524293:JG524737 SV524293:TC524737 ACR524293:ACY524737 AMN524293:AMU524737 AWJ524293:AWQ524737 BGF524293:BGM524737 BQB524293:BQI524737 BZX524293:CAE524737 CJT524293:CKA524737 CTP524293:CTW524737 DDL524293:DDS524737 DNH524293:DNO524737 DXD524293:DXK524737 EGZ524293:EHG524737 EQV524293:ERC524737 FAR524293:FAY524737 FKN524293:FKU524737 FUJ524293:FUQ524737 GEF524293:GEM524737 GOB524293:GOI524737 GXX524293:GYE524737 HHT524293:HIA524737 HRP524293:HRW524737 IBL524293:IBS524737 ILH524293:ILO524737 IVD524293:IVK524737 JEZ524293:JFG524737 JOV524293:JPC524737 JYR524293:JYY524737 KIN524293:KIU524737 KSJ524293:KSQ524737 LCF524293:LCM524737 LMB524293:LMI524737 LVX524293:LWE524737 MFT524293:MGA524737 MPP524293:MPW524737 MZL524293:MZS524737 NJH524293:NJO524737 NTD524293:NTK524737 OCZ524293:ODG524737 OMV524293:ONC524737 OWR524293:OWY524737 PGN524293:PGU524737 PQJ524293:PQQ524737 QAF524293:QAM524737 QKB524293:QKI524737 QTX524293:QUE524737 RDT524293:REA524737 RNP524293:RNW524737 RXL524293:RXS524737 SHH524293:SHO524737 SRD524293:SRK524737 TAZ524293:TBG524737 TKV524293:TLC524737 TUR524293:TUY524737 UEN524293:UEU524737 UOJ524293:UOQ524737 UYF524293:UYM524737 VIB524293:VII524737 VRX524293:VSE524737 WBT524293:WCA524737 WLP524293:WLW524737 WVL524293:WVS524737 D589829:K590273 IZ589829:JG590273 SV589829:TC590273 ACR589829:ACY590273 AMN589829:AMU590273 AWJ589829:AWQ590273 BGF589829:BGM590273 BQB589829:BQI590273 BZX589829:CAE590273 CJT589829:CKA590273 CTP589829:CTW590273 DDL589829:DDS590273 DNH589829:DNO590273 DXD589829:DXK590273 EGZ589829:EHG590273 EQV589829:ERC590273 FAR589829:FAY590273 FKN589829:FKU590273 FUJ589829:FUQ590273 GEF589829:GEM590273 GOB589829:GOI590273 GXX589829:GYE590273 HHT589829:HIA590273 HRP589829:HRW590273 IBL589829:IBS590273 ILH589829:ILO590273 IVD589829:IVK590273 JEZ589829:JFG590273 JOV589829:JPC590273 JYR589829:JYY590273 KIN589829:KIU590273 KSJ589829:KSQ590273 LCF589829:LCM590273 LMB589829:LMI590273 LVX589829:LWE590273 MFT589829:MGA590273 MPP589829:MPW590273 MZL589829:MZS590273 NJH589829:NJO590273 NTD589829:NTK590273 OCZ589829:ODG590273 OMV589829:ONC590273 OWR589829:OWY590273 PGN589829:PGU590273 PQJ589829:PQQ590273 QAF589829:QAM590273 QKB589829:QKI590273 QTX589829:QUE590273 RDT589829:REA590273 RNP589829:RNW590273 RXL589829:RXS590273 SHH589829:SHO590273 SRD589829:SRK590273 TAZ589829:TBG590273 TKV589829:TLC590273 TUR589829:TUY590273 UEN589829:UEU590273 UOJ589829:UOQ590273 UYF589829:UYM590273 VIB589829:VII590273 VRX589829:VSE590273 WBT589829:WCA590273 WLP589829:WLW590273 WVL589829:WVS590273 D655365:K655809 IZ655365:JG655809 SV655365:TC655809 ACR655365:ACY655809 AMN655365:AMU655809 AWJ655365:AWQ655809 BGF655365:BGM655809 BQB655365:BQI655809 BZX655365:CAE655809 CJT655365:CKA655809 CTP655365:CTW655809 DDL655365:DDS655809 DNH655365:DNO655809 DXD655365:DXK655809 EGZ655365:EHG655809 EQV655365:ERC655809 FAR655365:FAY655809 FKN655365:FKU655809 FUJ655365:FUQ655809 GEF655365:GEM655809 GOB655365:GOI655809 GXX655365:GYE655809 HHT655365:HIA655809 HRP655365:HRW655809 IBL655365:IBS655809 ILH655365:ILO655809 IVD655365:IVK655809 JEZ655365:JFG655809 JOV655365:JPC655809 JYR655365:JYY655809 KIN655365:KIU655809 KSJ655365:KSQ655809 LCF655365:LCM655809 LMB655365:LMI655809 LVX655365:LWE655809 MFT655365:MGA655809 MPP655365:MPW655809 MZL655365:MZS655809 NJH655365:NJO655809 NTD655365:NTK655809 OCZ655365:ODG655809 OMV655365:ONC655809 OWR655365:OWY655809 PGN655365:PGU655809 PQJ655365:PQQ655809 QAF655365:QAM655809 QKB655365:QKI655809 QTX655365:QUE655809 RDT655365:REA655809 RNP655365:RNW655809 RXL655365:RXS655809 SHH655365:SHO655809 SRD655365:SRK655809 TAZ655365:TBG655809 TKV655365:TLC655809 TUR655365:TUY655809 UEN655365:UEU655809 UOJ655365:UOQ655809 UYF655365:UYM655809 VIB655365:VII655809 VRX655365:VSE655809 WBT655365:WCA655809 WLP655365:WLW655809 WVL655365:WVS655809 D720901:K721345 IZ720901:JG721345 SV720901:TC721345 ACR720901:ACY721345 AMN720901:AMU721345 AWJ720901:AWQ721345 BGF720901:BGM721345 BQB720901:BQI721345 BZX720901:CAE721345 CJT720901:CKA721345 CTP720901:CTW721345 DDL720901:DDS721345 DNH720901:DNO721345 DXD720901:DXK721345 EGZ720901:EHG721345 EQV720901:ERC721345 FAR720901:FAY721345 FKN720901:FKU721345 FUJ720901:FUQ721345 GEF720901:GEM721345 GOB720901:GOI721345 GXX720901:GYE721345 HHT720901:HIA721345 HRP720901:HRW721345 IBL720901:IBS721345 ILH720901:ILO721345 IVD720901:IVK721345 JEZ720901:JFG721345 JOV720901:JPC721345 JYR720901:JYY721345 KIN720901:KIU721345 KSJ720901:KSQ721345 LCF720901:LCM721345 LMB720901:LMI721345 LVX720901:LWE721345 MFT720901:MGA721345 MPP720901:MPW721345 MZL720901:MZS721345 NJH720901:NJO721345 NTD720901:NTK721345 OCZ720901:ODG721345 OMV720901:ONC721345 OWR720901:OWY721345 PGN720901:PGU721345 PQJ720901:PQQ721345 QAF720901:QAM721345 QKB720901:QKI721345 QTX720901:QUE721345 RDT720901:REA721345 RNP720901:RNW721345 RXL720901:RXS721345 SHH720901:SHO721345 SRD720901:SRK721345 TAZ720901:TBG721345 TKV720901:TLC721345 TUR720901:TUY721345 UEN720901:UEU721345 UOJ720901:UOQ721345 UYF720901:UYM721345 VIB720901:VII721345 VRX720901:VSE721345 WBT720901:WCA721345 WLP720901:WLW721345 WVL720901:WVS721345 D786437:K786881 IZ786437:JG786881 SV786437:TC786881 ACR786437:ACY786881 AMN786437:AMU786881 AWJ786437:AWQ786881 BGF786437:BGM786881 BQB786437:BQI786881 BZX786437:CAE786881 CJT786437:CKA786881 CTP786437:CTW786881 DDL786437:DDS786881 DNH786437:DNO786881 DXD786437:DXK786881 EGZ786437:EHG786881 EQV786437:ERC786881 FAR786437:FAY786881 FKN786437:FKU786881 FUJ786437:FUQ786881 GEF786437:GEM786881 GOB786437:GOI786881 GXX786437:GYE786881 HHT786437:HIA786881 HRP786437:HRW786881 IBL786437:IBS786881 ILH786437:ILO786881 IVD786437:IVK786881 JEZ786437:JFG786881 JOV786437:JPC786881 JYR786437:JYY786881 KIN786437:KIU786881 KSJ786437:KSQ786881 LCF786437:LCM786881 LMB786437:LMI786881 LVX786437:LWE786881 MFT786437:MGA786881 MPP786437:MPW786881 MZL786437:MZS786881 NJH786437:NJO786881 NTD786437:NTK786881 OCZ786437:ODG786881 OMV786437:ONC786881 OWR786437:OWY786881 PGN786437:PGU786881 PQJ786437:PQQ786881 QAF786437:QAM786881 QKB786437:QKI786881 QTX786437:QUE786881 RDT786437:REA786881 RNP786437:RNW786881 RXL786437:RXS786881 SHH786437:SHO786881 SRD786437:SRK786881 TAZ786437:TBG786881 TKV786437:TLC786881 TUR786437:TUY786881 UEN786437:UEU786881 UOJ786437:UOQ786881 UYF786437:UYM786881 VIB786437:VII786881 VRX786437:VSE786881 WBT786437:WCA786881 WLP786437:WLW786881 WVL786437:WVS786881 D851973:K852417 IZ851973:JG852417 SV851973:TC852417 ACR851973:ACY852417 AMN851973:AMU852417 AWJ851973:AWQ852417 BGF851973:BGM852417 BQB851973:BQI852417 BZX851973:CAE852417 CJT851973:CKA852417 CTP851973:CTW852417 DDL851973:DDS852417 DNH851973:DNO852417 DXD851973:DXK852417 EGZ851973:EHG852417 EQV851973:ERC852417 FAR851973:FAY852417 FKN851973:FKU852417 FUJ851973:FUQ852417 GEF851973:GEM852417 GOB851973:GOI852417 GXX851973:GYE852417 HHT851973:HIA852417 HRP851973:HRW852417 IBL851973:IBS852417 ILH851973:ILO852417 IVD851973:IVK852417 JEZ851973:JFG852417 JOV851973:JPC852417 JYR851973:JYY852417 KIN851973:KIU852417 KSJ851973:KSQ852417 LCF851973:LCM852417 LMB851973:LMI852417 LVX851973:LWE852417 MFT851973:MGA852417 MPP851973:MPW852417 MZL851973:MZS852417 NJH851973:NJO852417 NTD851973:NTK852417 OCZ851973:ODG852417 OMV851973:ONC852417 OWR851973:OWY852417 PGN851973:PGU852417 PQJ851973:PQQ852417 QAF851973:QAM852417 QKB851973:QKI852417 QTX851973:QUE852417 RDT851973:REA852417 RNP851973:RNW852417 RXL851973:RXS852417 SHH851973:SHO852417 SRD851973:SRK852417 TAZ851973:TBG852417 TKV851973:TLC852417 TUR851973:TUY852417 UEN851973:UEU852417 UOJ851973:UOQ852417 UYF851973:UYM852417 VIB851973:VII852417 VRX851973:VSE852417 WBT851973:WCA852417 WLP851973:WLW852417 WVL851973:WVS852417 D917509:K917953 IZ917509:JG917953 SV917509:TC917953 ACR917509:ACY917953 AMN917509:AMU917953 AWJ917509:AWQ917953 BGF917509:BGM917953 BQB917509:BQI917953 BZX917509:CAE917953 CJT917509:CKA917953 CTP917509:CTW917953 DDL917509:DDS917953 DNH917509:DNO917953 DXD917509:DXK917953 EGZ917509:EHG917953 EQV917509:ERC917953 FAR917509:FAY917953 FKN917509:FKU917953 FUJ917509:FUQ917953 GEF917509:GEM917953 GOB917509:GOI917953 GXX917509:GYE917953 HHT917509:HIA917953 HRP917509:HRW917953 IBL917509:IBS917953 ILH917509:ILO917953 IVD917509:IVK917953 JEZ917509:JFG917953 JOV917509:JPC917953 JYR917509:JYY917953 KIN917509:KIU917953 KSJ917509:KSQ917953 LCF917509:LCM917953 LMB917509:LMI917953 LVX917509:LWE917953 MFT917509:MGA917953 MPP917509:MPW917953 MZL917509:MZS917953 NJH917509:NJO917953 NTD917509:NTK917953 OCZ917509:ODG917953 OMV917509:ONC917953 OWR917509:OWY917953 PGN917509:PGU917953 PQJ917509:PQQ917953 QAF917509:QAM917953 QKB917509:QKI917953 QTX917509:QUE917953 RDT917509:REA917953 RNP917509:RNW917953 RXL917509:RXS917953 SHH917509:SHO917953 SRD917509:SRK917953 TAZ917509:TBG917953 TKV917509:TLC917953 TUR917509:TUY917953 UEN917509:UEU917953 UOJ917509:UOQ917953 UYF917509:UYM917953 VIB917509:VII917953 VRX917509:VSE917953 WBT917509:WCA917953 WLP917509:WLW917953 WVL917509:WVS917953 D983045:K983489 IZ983045:JG983489 SV983045:TC983489 ACR983045:ACY983489 AMN983045:AMU983489 AWJ983045:AWQ983489 BGF983045:BGM983489 BQB983045:BQI983489 BZX983045:CAE983489 CJT983045:CKA983489 CTP983045:CTW983489 DDL983045:DDS983489 DNH983045:DNO983489 DXD983045:DXK983489 EGZ983045:EHG983489 EQV983045:ERC983489 FAR983045:FAY983489 FKN983045:FKU983489 FUJ983045:FUQ983489 GEF983045:GEM983489 GOB983045:GOI983489 GXX983045:GYE983489 HHT983045:HIA983489 HRP983045:HRW983489 IBL983045:IBS983489 ILH983045:ILO983489 IVD983045:IVK983489 JEZ983045:JFG983489 JOV983045:JPC983489 JYR983045:JYY983489 KIN983045:KIU983489 KSJ983045:KSQ983489 LCF983045:LCM983489 LMB983045:LMI983489 LVX983045:LWE983489 MFT983045:MGA983489 MPP983045:MPW983489 MZL983045:MZS983489 NJH983045:NJO983489 NTD983045:NTK983489 OCZ983045:ODG983489 OMV983045:ONC983489 OWR983045:OWY983489 PGN983045:PGU983489 PQJ983045:PQQ983489 QAF983045:QAM983489 QKB983045:QKI983489 QTX983045:QUE983489 RDT983045:REA983489 RNP983045:RNW983489 RXL983045:RXS983489 SHH983045:SHO983489 SRD983045:SRK983489 TAZ983045:TBG983489 TKV983045:TLC983489 TUR983045:TUY983489 UEN983045:UEU983489 UOJ983045:UOQ983489 UYF983045:UYM983489 VIB983045:VII983489 VRX983045:VSE983489 WBT983045:WCA983489 WLP983045:WLW983489 WVL983045:WVS983489">
      <formula1>0</formula1>
      <formula2>999999999999</formula2>
    </dataValidation>
  </dataValidations>
  <hyperlinks>
    <hyperlink ref="M3" location="StObr5!A1" display="Штампа"/>
  </hyperlinks>
  <pageMargins left="0.45" right="0.18" top="0.21" bottom="0.17" header="0.17" footer="0.17"/>
  <pageSetup paperSize="9" orientation="landscape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L599"/>
  <sheetViews>
    <sheetView zoomScale="107" zoomScaleNormal="107" workbookViewId="0">
      <selection activeCell="AH3" sqref="AH3"/>
    </sheetView>
  </sheetViews>
  <sheetFormatPr defaultRowHeight="12"/>
  <cols>
    <col min="1" max="14" width="2.140625" style="2" customWidth="1"/>
    <col min="15" max="15" width="3" style="2" customWidth="1"/>
    <col min="16" max="23" width="2.140625" style="2" customWidth="1"/>
    <col min="24" max="24" width="4.140625" style="2" customWidth="1"/>
    <col min="25" max="25" width="4.42578125" style="2" customWidth="1"/>
    <col min="26" max="28" width="2.140625" style="2" customWidth="1"/>
    <col min="29" max="29" width="2.7109375" style="2" customWidth="1"/>
    <col min="30" max="33" width="2.140625" style="2" customWidth="1"/>
    <col min="34" max="34" width="3.42578125" style="2" customWidth="1"/>
    <col min="35" max="43" width="2.140625" style="2" customWidth="1"/>
    <col min="44" max="44" width="2.5703125" style="2" customWidth="1"/>
    <col min="45" max="50" width="2.140625" style="2" customWidth="1"/>
    <col min="51" max="54" width="2.7109375" style="2" customWidth="1"/>
    <col min="55" max="64" width="2.140625" style="2" customWidth="1"/>
    <col min="65" max="16384" width="9.140625" style="2"/>
  </cols>
  <sheetData>
    <row r="1" spans="1:64" ht="12.75">
      <c r="A1" s="10"/>
      <c r="B1" s="10"/>
      <c r="C1" s="1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892" t="s">
        <v>1551</v>
      </c>
      <c r="BH1" s="892"/>
      <c r="BI1" s="892"/>
      <c r="BJ1" s="892"/>
      <c r="BK1" s="892"/>
      <c r="BL1" s="892"/>
    </row>
    <row r="2" spans="1:64" ht="12.75">
      <c r="A2" s="164" t="s">
        <v>317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</row>
    <row r="3" spans="1:64">
      <c r="A3" s="167">
        <v>7</v>
      </c>
      <c r="B3" s="167">
        <v>5</v>
      </c>
      <c r="C3" s="167">
        <v>5</v>
      </c>
      <c r="D3" s="168"/>
      <c r="E3" s="169"/>
      <c r="F3" s="169" t="str">
        <f>IF(LEN([1]Podaci!M2) &gt; 4, MID(RIGHT([1]Podaci!$M$2,5),1,1),0)</f>
        <v>0</v>
      </c>
      <c r="G3" s="169" t="str">
        <f>IF(LEN([1]Podaci!M2) &gt; 3, MID(RIGHT([1]Podaci!$M$2,4),1,1),0)</f>
        <v>1</v>
      </c>
      <c r="H3" s="169" t="str">
        <f>IF(LEN([1]Podaci!M2) &gt; 2, MID(RIGHT([1]Podaci!$M$2,3),1,1),0)</f>
        <v>8</v>
      </c>
      <c r="I3" s="169" t="str">
        <f>MID(RIGHT([1]Podaci!$M$2,2),1,1)</f>
        <v>3</v>
      </c>
      <c r="J3" s="169" t="str">
        <f>MID(RIGHT([1]Podaci!$M$2,1),1,1)</f>
        <v>5</v>
      </c>
      <c r="K3" s="170"/>
      <c r="L3" s="169" t="str">
        <f>IF(LEN([1]Podaci!Z7) &gt; 7, MID(RIGHT([1]Podaci!$Z$7,8),1,1),0)</f>
        <v>0</v>
      </c>
      <c r="M3" s="169" t="str">
        <f>IF(LEN([1]Podaci!Z7) &gt; 6, MID(RIGHT([1]Podaci!$Z$7,7),1,1),0)</f>
        <v>7</v>
      </c>
      <c r="N3" s="169" t="str">
        <f>MID(RIGHT([1]Podaci!$Z$7,6),1,1)</f>
        <v>0</v>
      </c>
      <c r="O3" s="169" t="str">
        <f>MID(RIGHT([1]Podaci!$Z$7,5),1,1)</f>
        <v>2</v>
      </c>
      <c r="P3" s="169" t="str">
        <f>MID(RIGHT([1]Podaci!$Z$7,4),1,1)</f>
        <v>6</v>
      </c>
      <c r="Q3" s="169" t="str">
        <f>MID(RIGHT([1]Podaci!$Z$7,3),1,1)</f>
        <v>6</v>
      </c>
      <c r="R3" s="169" t="str">
        <f>MID(RIGHT([1]Podaci!$Z$7,2),1,1)</f>
        <v>8</v>
      </c>
      <c r="S3" s="169" t="str">
        <f>MID(RIGHT([1]Podaci!$Z$7,1),1,1)</f>
        <v>4</v>
      </c>
      <c r="T3" s="168"/>
      <c r="U3" s="171">
        <v>4</v>
      </c>
      <c r="V3" s="171">
        <v>0</v>
      </c>
      <c r="W3" s="171">
        <v>7</v>
      </c>
      <c r="X3" s="171">
        <v>0</v>
      </c>
      <c r="Y3" s="171">
        <v>0</v>
      </c>
      <c r="Z3" s="171"/>
      <c r="AA3" s="171">
        <v>1</v>
      </c>
      <c r="AB3" s="171">
        <v>3</v>
      </c>
      <c r="AC3" s="171">
        <v>7</v>
      </c>
      <c r="AD3" s="171">
        <v>0</v>
      </c>
      <c r="AE3" s="171">
        <v>2</v>
      </c>
      <c r="AF3" s="172"/>
      <c r="AG3" s="173" t="s">
        <v>318</v>
      </c>
      <c r="AH3" s="172"/>
      <c r="AI3" s="173"/>
      <c r="AJ3" s="171"/>
      <c r="AK3" s="171"/>
      <c r="AL3" s="171"/>
      <c r="AM3" s="171"/>
      <c r="AN3" s="171"/>
      <c r="AO3" s="171"/>
      <c r="AP3" s="171"/>
      <c r="AQ3" s="171"/>
      <c r="AR3" s="171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>
      <c r="A4" s="174">
        <v>1</v>
      </c>
      <c r="B4" s="174">
        <v>2</v>
      </c>
      <c r="C4" s="175">
        <v>3</v>
      </c>
      <c r="D4" s="176"/>
      <c r="E4" s="174">
        <v>4</v>
      </c>
      <c r="F4" s="175">
        <v>5</v>
      </c>
      <c r="G4" s="175">
        <v>6</v>
      </c>
      <c r="H4" s="175">
        <v>7</v>
      </c>
      <c r="I4" s="175">
        <v>8</v>
      </c>
      <c r="J4" s="175">
        <v>9</v>
      </c>
      <c r="K4" s="177"/>
      <c r="L4" s="175">
        <v>10</v>
      </c>
      <c r="M4" s="175">
        <v>11</v>
      </c>
      <c r="N4" s="175">
        <v>12</v>
      </c>
      <c r="O4" s="175">
        <v>13</v>
      </c>
      <c r="P4" s="175">
        <v>14</v>
      </c>
      <c r="Q4" s="175">
        <v>15</v>
      </c>
      <c r="R4" s="175">
        <v>16</v>
      </c>
      <c r="S4" s="175">
        <v>17</v>
      </c>
      <c r="T4" s="177"/>
      <c r="U4" s="175">
        <v>18</v>
      </c>
      <c r="V4" s="175">
        <v>19</v>
      </c>
      <c r="W4" s="175">
        <v>20</v>
      </c>
      <c r="X4" s="175">
        <v>21</v>
      </c>
      <c r="Y4" s="175">
        <v>22</v>
      </c>
      <c r="Z4" s="175"/>
      <c r="AA4" s="175">
        <v>23</v>
      </c>
      <c r="AB4" s="175">
        <v>24</v>
      </c>
      <c r="AC4" s="175">
        <v>25</v>
      </c>
      <c r="AD4" s="175">
        <v>26</v>
      </c>
      <c r="AE4" s="175">
        <v>27</v>
      </c>
      <c r="AF4" s="177"/>
      <c r="AG4" s="175">
        <v>28</v>
      </c>
      <c r="AH4" s="177"/>
      <c r="AI4" s="175">
        <v>29</v>
      </c>
      <c r="AJ4" s="175">
        <v>30</v>
      </c>
      <c r="AK4" s="175">
        <v>31</v>
      </c>
      <c r="AL4" s="175">
        <v>32</v>
      </c>
      <c r="AM4" s="175">
        <v>33</v>
      </c>
      <c r="AN4" s="175">
        <v>34</v>
      </c>
      <c r="AO4" s="175">
        <v>35</v>
      </c>
      <c r="AP4" s="175">
        <v>36</v>
      </c>
      <c r="AQ4" s="175">
        <v>37</v>
      </c>
      <c r="AR4" s="175">
        <v>38</v>
      </c>
      <c r="AS4" s="890"/>
      <c r="AT4" s="890"/>
      <c r="AU4" s="890"/>
      <c r="AV4" s="890"/>
      <c r="AW4" s="890"/>
      <c r="AX4" s="890"/>
      <c r="AY4" s="890"/>
      <c r="AZ4" s="890"/>
      <c r="BA4" s="890"/>
      <c r="BB4" s="890"/>
      <c r="BC4" s="890"/>
      <c r="BD4" s="890"/>
      <c r="BE4" s="890"/>
      <c r="BF4" s="890"/>
      <c r="BG4" s="890"/>
      <c r="BH4" s="890"/>
      <c r="BI4" s="890"/>
      <c r="BJ4" s="890"/>
      <c r="BK4" s="890"/>
      <c r="BL4" s="890"/>
    </row>
    <row r="5" spans="1:64" ht="12.75">
      <c r="A5" s="178" t="s">
        <v>319</v>
      </c>
      <c r="B5" s="179"/>
      <c r="C5" s="179"/>
      <c r="D5" s="9"/>
      <c r="E5" s="178" t="s">
        <v>320</v>
      </c>
      <c r="F5" s="179"/>
      <c r="G5" s="179"/>
      <c r="H5" s="179"/>
      <c r="I5" s="179"/>
      <c r="J5" s="179"/>
      <c r="K5" s="9"/>
      <c r="L5" s="179"/>
      <c r="M5" s="179"/>
      <c r="N5" s="179"/>
      <c r="O5" s="179"/>
      <c r="P5" s="179"/>
      <c r="Q5" s="179"/>
      <c r="R5" s="179"/>
      <c r="S5" s="179"/>
      <c r="T5" s="9"/>
      <c r="U5" s="178" t="s">
        <v>321</v>
      </c>
      <c r="V5" s="179"/>
      <c r="W5" s="179"/>
      <c r="X5" s="179"/>
      <c r="Y5" s="179"/>
      <c r="Z5" s="181"/>
      <c r="AA5" s="178" t="s">
        <v>322</v>
      </c>
      <c r="AB5" s="179"/>
      <c r="AC5" s="179"/>
      <c r="AD5" s="179"/>
      <c r="AE5" s="179"/>
      <c r="AF5" s="9"/>
      <c r="AG5" s="179"/>
      <c r="AH5" s="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12.75">
      <c r="A6" s="179"/>
      <c r="B6" s="179"/>
      <c r="C6" s="179"/>
      <c r="D6" s="182"/>
      <c r="E6" s="179"/>
      <c r="F6" s="179"/>
      <c r="G6" s="179"/>
      <c r="H6" s="179"/>
      <c r="I6" s="179"/>
      <c r="J6" s="179"/>
      <c r="K6" s="182"/>
      <c r="L6" s="179"/>
      <c r="M6" s="179"/>
      <c r="N6" s="179"/>
      <c r="O6" s="179"/>
      <c r="P6" s="179"/>
      <c r="Q6" s="179"/>
      <c r="R6" s="179"/>
      <c r="S6" s="179"/>
      <c r="T6" s="182"/>
      <c r="U6" s="179"/>
      <c r="V6" s="179"/>
      <c r="W6" s="179"/>
      <c r="X6" s="179"/>
      <c r="Y6" s="179"/>
      <c r="Z6" s="183"/>
      <c r="AA6" s="179"/>
      <c r="AB6" s="179"/>
      <c r="AC6" s="179"/>
      <c r="AD6" s="179"/>
      <c r="AE6" s="179"/>
      <c r="AF6" s="182"/>
      <c r="AG6" s="179"/>
      <c r="AH6" s="182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12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12.75">
      <c r="A8" s="11"/>
      <c r="B8" s="185" t="s">
        <v>323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12.75">
      <c r="A9" s="10"/>
      <c r="B9" s="553" t="str">
        <f>[1]Podaci!B5</f>
        <v>ПРАВНО-БИРОТЕХНИЧКА ШКОЛА "ДИМИТРИЈЕ ДАВИДОВИЋ"</v>
      </c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2.75">
      <c r="A10" s="10"/>
      <c r="B10" s="18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2.75">
      <c r="A11" s="10"/>
      <c r="B11" s="185" t="s">
        <v>324</v>
      </c>
      <c r="C11" s="185"/>
      <c r="D11" s="185"/>
      <c r="E11" s="185"/>
      <c r="F11" s="185"/>
      <c r="G11" s="185"/>
      <c r="H11" s="186" t="str">
        <f>[1]Podaci!H7</f>
        <v>БЕОГРАД-ЗЕМУН</v>
      </c>
      <c r="I11" s="187"/>
      <c r="J11" s="187"/>
      <c r="K11" s="187"/>
      <c r="L11" s="187"/>
      <c r="M11" s="187"/>
      <c r="N11" s="187"/>
      <c r="O11" s="187"/>
      <c r="P11" s="187"/>
      <c r="Q11" s="13"/>
      <c r="R11" s="185" t="s">
        <v>325</v>
      </c>
      <c r="S11" s="185"/>
      <c r="T11" s="185"/>
      <c r="U11" s="185"/>
      <c r="V11" s="185"/>
      <c r="W11" s="185"/>
      <c r="X11" s="185"/>
      <c r="Y11" s="188"/>
      <c r="Z11" s="186" t="str">
        <f>[1]Podaci!Z7</f>
        <v>07026684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3"/>
      <c r="AN11" s="13"/>
      <c r="AO11" s="13"/>
      <c r="AP11" s="13"/>
      <c r="AQ11" s="13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2.75">
      <c r="A12" s="10"/>
      <c r="B12" s="18"/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2.75">
      <c r="A13" s="10"/>
      <c r="B13" s="185" t="s">
        <v>326</v>
      </c>
      <c r="C13" s="185"/>
      <c r="D13" s="185"/>
      <c r="E13" s="186">
        <f>[1]Podaci!E9</f>
        <v>100102287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3"/>
      <c r="R13" s="185" t="s">
        <v>327</v>
      </c>
      <c r="S13" s="185"/>
      <c r="T13" s="185"/>
      <c r="U13" s="185"/>
      <c r="V13" s="185"/>
      <c r="W13" s="185"/>
      <c r="X13" s="185"/>
      <c r="Y13" s="185"/>
      <c r="Z13" s="187" t="str">
        <f>[1]Podaci!AA9</f>
        <v>840-1824660-52</v>
      </c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3"/>
      <c r="AQ13" s="13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2.75">
      <c r="A14" s="10"/>
      <c r="B14" s="18"/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2.75">
      <c r="A15" s="10"/>
      <c r="B15" s="185" t="s">
        <v>328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3"/>
      <c r="AP15" s="13"/>
      <c r="AQ15" s="13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12.75">
      <c r="A16" s="10"/>
      <c r="B16" s="554" t="str">
        <f>[1]Podaci!B12</f>
        <v>МИНИСТАРСТВО ПРОСВЕТЕ, НАУКЕ И ТЕХНОЛОШКОГ РАЗВОЈА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13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64" ht="12.75">
      <c r="A17" s="10"/>
      <c r="B17" s="556" t="s">
        <v>23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2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64" ht="12.75">
      <c r="A18" s="1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3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64" ht="12.75">
      <c r="A19" s="1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3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64" ht="15">
      <c r="A20" s="10"/>
      <c r="B20" s="463"/>
      <c r="C20" s="463"/>
      <c r="D20" s="192"/>
      <c r="E20" s="192"/>
      <c r="F20" s="192"/>
      <c r="G20" s="192"/>
      <c r="H20" s="192"/>
      <c r="I20" s="192"/>
      <c r="J20" s="193" t="s">
        <v>1550</v>
      </c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2"/>
      <c r="AJ20" s="192"/>
      <c r="AK20" s="192"/>
      <c r="AL20" s="192"/>
      <c r="AM20" s="192"/>
      <c r="AN20" s="192"/>
      <c r="AO20" s="192"/>
      <c r="AP20" s="192"/>
      <c r="AQ20" s="192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64" ht="15">
      <c r="A21" s="10"/>
      <c r="B21" s="463"/>
      <c r="C21" s="463"/>
      <c r="D21" s="192"/>
      <c r="E21" s="192"/>
      <c r="F21" s="192"/>
      <c r="G21" s="192"/>
      <c r="H21" s="192"/>
      <c r="I21" s="192"/>
      <c r="M21" s="465" t="s">
        <v>330</v>
      </c>
      <c r="N21" s="465"/>
      <c r="O21" s="465"/>
      <c r="P21" s="465"/>
      <c r="Q21" s="465"/>
      <c r="R21" s="465"/>
      <c r="S21" s="390" t="str">
        <f>[1]Podaci!D17</f>
        <v>01.01.2019.</v>
      </c>
      <c r="T21" s="391"/>
      <c r="U21" s="391"/>
      <c r="V21" s="391"/>
      <c r="W21" s="391"/>
      <c r="X21" s="889" t="s">
        <v>332</v>
      </c>
      <c r="Y21" s="196" t="str">
        <f>[1]Podaci!D18</f>
        <v>31.12.2019.</v>
      </c>
      <c r="Z21" s="196"/>
      <c r="AA21" s="196"/>
      <c r="AB21" s="196"/>
      <c r="AC21" s="192" t="s">
        <v>331</v>
      </c>
      <c r="AD21" s="192"/>
      <c r="AE21" s="192"/>
      <c r="AF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64" ht="15">
      <c r="A22" s="10"/>
      <c r="B22" s="463"/>
      <c r="C22" s="463"/>
      <c r="D22" s="192"/>
      <c r="E22" s="192"/>
      <c r="F22" s="192"/>
      <c r="G22" s="192"/>
      <c r="H22" s="192"/>
      <c r="I22" s="192"/>
      <c r="J22" s="192"/>
      <c r="K22" s="192"/>
      <c r="X22" s="889"/>
      <c r="Y22" s="888"/>
      <c r="Z22" s="887"/>
      <c r="AA22" s="887"/>
      <c r="AB22" s="887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15">
      <c r="A23" s="886" t="s">
        <v>1549</v>
      </c>
      <c r="B23" s="886"/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886"/>
      <c r="S23" s="886"/>
      <c r="T23" s="886"/>
      <c r="U23" s="886"/>
      <c r="V23" s="886"/>
      <c r="W23" s="886"/>
      <c r="X23" s="886"/>
      <c r="Y23" s="886"/>
      <c r="Z23" s="886"/>
      <c r="AA23" s="886"/>
      <c r="AB23" s="886"/>
      <c r="AC23" s="886"/>
      <c r="AD23" s="886"/>
      <c r="AE23" s="886"/>
      <c r="AF23" s="886"/>
      <c r="AG23" s="886"/>
      <c r="AH23" s="886"/>
      <c r="AI23" s="886"/>
      <c r="AJ23" s="886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64" ht="15.75" thickBot="1">
      <c r="A24" s="464"/>
      <c r="B24" s="463"/>
      <c r="C24" s="463"/>
      <c r="D24" s="192"/>
      <c r="E24" s="192"/>
      <c r="F24" s="192"/>
      <c r="G24" s="192"/>
      <c r="H24" s="192"/>
      <c r="I24" s="192"/>
      <c r="J24" s="192"/>
      <c r="K24" s="192"/>
      <c r="L24" s="192"/>
      <c r="M24" s="620"/>
      <c r="N24" s="620"/>
      <c r="O24" s="620"/>
      <c r="P24" s="620"/>
      <c r="Q24" s="620"/>
      <c r="R24" s="620"/>
      <c r="S24" s="620"/>
      <c r="T24" s="620"/>
      <c r="U24" s="620"/>
      <c r="V24" s="619"/>
      <c r="W24" s="619"/>
      <c r="X24" s="620"/>
      <c r="Y24" s="620"/>
      <c r="Z24" s="620"/>
      <c r="AA24" s="620"/>
      <c r="AB24" s="192"/>
      <c r="AC24" s="192"/>
      <c r="AD24" s="192"/>
      <c r="AE24" s="192"/>
      <c r="AF24" s="192"/>
      <c r="AG24" s="192"/>
      <c r="AH24" s="192"/>
      <c r="AI24" s="192"/>
      <c r="AJ24" s="192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885"/>
      <c r="BB24" s="885"/>
      <c r="BC24" s="885"/>
      <c r="BD24" s="885"/>
      <c r="BE24" s="885"/>
      <c r="BF24" s="885"/>
      <c r="BG24" s="885"/>
      <c r="BH24" s="885"/>
      <c r="BI24" s="14"/>
      <c r="BJ24" s="14"/>
      <c r="BK24" s="14"/>
      <c r="BL24" s="885" t="s">
        <v>333</v>
      </c>
    </row>
    <row r="25" spans="1:64" ht="11.45" customHeight="1">
      <c r="A25" s="205" t="s">
        <v>334</v>
      </c>
      <c r="B25" s="206"/>
      <c r="C25" s="207"/>
      <c r="D25" s="206" t="s">
        <v>335</v>
      </c>
      <c r="E25" s="872"/>
      <c r="F25" s="872"/>
      <c r="G25" s="871"/>
      <c r="H25" s="209" t="s">
        <v>204</v>
      </c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97" t="s">
        <v>1487</v>
      </c>
      <c r="Z25" s="297"/>
      <c r="AA25" s="297"/>
      <c r="AB25" s="297"/>
      <c r="AC25" s="297"/>
      <c r="AD25" s="297" t="s">
        <v>1242</v>
      </c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470"/>
    </row>
    <row r="26" spans="1:64" ht="11.45" customHeight="1">
      <c r="A26" s="213"/>
      <c r="B26" s="214"/>
      <c r="C26" s="215"/>
      <c r="D26" s="870"/>
      <c r="E26" s="870"/>
      <c r="F26" s="870"/>
      <c r="G26" s="869"/>
      <c r="H26" s="217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304"/>
      <c r="Z26" s="304"/>
      <c r="AA26" s="304"/>
      <c r="AB26" s="304"/>
      <c r="AC26" s="304"/>
      <c r="AD26" s="796" t="s">
        <v>1424</v>
      </c>
      <c r="AE26" s="795"/>
      <c r="AF26" s="795"/>
      <c r="AG26" s="795"/>
      <c r="AH26" s="795"/>
      <c r="AI26" s="794"/>
      <c r="AJ26" s="793" t="s">
        <v>1244</v>
      </c>
      <c r="AK26" s="792"/>
      <c r="AL26" s="792"/>
      <c r="AM26" s="792"/>
      <c r="AN26" s="792"/>
      <c r="AO26" s="792"/>
      <c r="AP26" s="792"/>
      <c r="AQ26" s="792"/>
      <c r="AR26" s="792"/>
      <c r="AS26" s="792"/>
      <c r="AT26" s="792"/>
      <c r="AU26" s="792"/>
      <c r="AV26" s="792"/>
      <c r="AW26" s="792"/>
      <c r="AX26" s="792"/>
      <c r="AY26" s="792"/>
      <c r="AZ26" s="792"/>
      <c r="BA26" s="792"/>
      <c r="BB26" s="791"/>
      <c r="BC26" s="304" t="s">
        <v>1422</v>
      </c>
      <c r="BD26" s="256"/>
      <c r="BE26" s="256"/>
      <c r="BF26" s="256"/>
      <c r="BG26" s="256"/>
      <c r="BH26" s="304" t="s">
        <v>1421</v>
      </c>
      <c r="BI26" s="256"/>
      <c r="BJ26" s="256"/>
      <c r="BK26" s="256"/>
      <c r="BL26" s="474"/>
    </row>
    <row r="27" spans="1:64" ht="11.45" customHeight="1">
      <c r="A27" s="213"/>
      <c r="B27" s="214"/>
      <c r="C27" s="215"/>
      <c r="D27" s="870"/>
      <c r="E27" s="870"/>
      <c r="F27" s="870"/>
      <c r="G27" s="869"/>
      <c r="H27" s="217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304"/>
      <c r="Z27" s="304"/>
      <c r="AA27" s="304"/>
      <c r="AB27" s="304"/>
      <c r="AC27" s="304"/>
      <c r="AD27" s="697"/>
      <c r="AE27" s="790"/>
      <c r="AF27" s="790"/>
      <c r="AG27" s="790"/>
      <c r="AH27" s="790"/>
      <c r="AI27" s="789"/>
      <c r="AJ27" s="256" t="s">
        <v>1420</v>
      </c>
      <c r="AK27" s="256"/>
      <c r="AL27" s="256"/>
      <c r="AM27" s="256"/>
      <c r="AN27" s="256"/>
      <c r="AO27" s="304" t="s">
        <v>1419</v>
      </c>
      <c r="AP27" s="304"/>
      <c r="AQ27" s="304"/>
      <c r="AR27" s="304"/>
      <c r="AS27" s="304"/>
      <c r="AT27" s="304" t="s">
        <v>1418</v>
      </c>
      <c r="AU27" s="256"/>
      <c r="AV27" s="256"/>
      <c r="AW27" s="256"/>
      <c r="AX27" s="256"/>
      <c r="AY27" s="256" t="s">
        <v>1417</v>
      </c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474"/>
    </row>
    <row r="28" spans="1:64" ht="11.45" customHeight="1">
      <c r="A28" s="309"/>
      <c r="B28" s="310"/>
      <c r="C28" s="311"/>
      <c r="D28" s="868"/>
      <c r="E28" s="868"/>
      <c r="F28" s="868"/>
      <c r="G28" s="867"/>
      <c r="H28" s="221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304"/>
      <c r="Z28" s="304"/>
      <c r="AA28" s="304"/>
      <c r="AB28" s="304"/>
      <c r="AC28" s="304"/>
      <c r="AD28" s="707"/>
      <c r="AE28" s="787"/>
      <c r="AF28" s="787"/>
      <c r="AG28" s="787"/>
      <c r="AH28" s="787"/>
      <c r="AI28" s="786"/>
      <c r="AJ28" s="256"/>
      <c r="AK28" s="256"/>
      <c r="AL28" s="256"/>
      <c r="AM28" s="256"/>
      <c r="AN28" s="256"/>
      <c r="AO28" s="304"/>
      <c r="AP28" s="304"/>
      <c r="AQ28" s="304"/>
      <c r="AR28" s="304"/>
      <c r="AS28" s="304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474"/>
    </row>
    <row r="29" spans="1:64" ht="12.75" thickBot="1">
      <c r="A29" s="316">
        <v>1</v>
      </c>
      <c r="B29" s="317"/>
      <c r="C29" s="318"/>
      <c r="D29" s="319">
        <v>2</v>
      </c>
      <c r="E29" s="317"/>
      <c r="F29" s="317"/>
      <c r="G29" s="318"/>
      <c r="H29" s="320">
        <v>3</v>
      </c>
      <c r="I29" s="785"/>
      <c r="J29" s="785"/>
      <c r="K29" s="785"/>
      <c r="L29" s="785"/>
      <c r="M29" s="785"/>
      <c r="N29" s="785"/>
      <c r="O29" s="785"/>
      <c r="P29" s="785"/>
      <c r="Q29" s="785"/>
      <c r="R29" s="785"/>
      <c r="S29" s="785"/>
      <c r="T29" s="785"/>
      <c r="U29" s="785"/>
      <c r="V29" s="785"/>
      <c r="W29" s="785"/>
      <c r="X29" s="785"/>
      <c r="Y29" s="475">
        <v>4</v>
      </c>
      <c r="Z29" s="475"/>
      <c r="AA29" s="475"/>
      <c r="AB29" s="475"/>
      <c r="AC29" s="475"/>
      <c r="AD29" s="476">
        <v>5</v>
      </c>
      <c r="AE29" s="476"/>
      <c r="AF29" s="476"/>
      <c r="AG29" s="476"/>
      <c r="AH29" s="476"/>
      <c r="AI29" s="476"/>
      <c r="AJ29" s="476">
        <v>6</v>
      </c>
      <c r="AK29" s="476"/>
      <c r="AL29" s="476"/>
      <c r="AM29" s="476"/>
      <c r="AN29" s="476"/>
      <c r="AO29" s="476">
        <v>7</v>
      </c>
      <c r="AP29" s="476"/>
      <c r="AQ29" s="476"/>
      <c r="AR29" s="476"/>
      <c r="AS29" s="476"/>
      <c r="AT29" s="476">
        <v>8</v>
      </c>
      <c r="AU29" s="476"/>
      <c r="AV29" s="476"/>
      <c r="AW29" s="476"/>
      <c r="AX29" s="476"/>
      <c r="AY29" s="476">
        <v>9</v>
      </c>
      <c r="AZ29" s="476"/>
      <c r="BA29" s="476"/>
      <c r="BB29" s="476"/>
      <c r="BC29" s="476">
        <v>10</v>
      </c>
      <c r="BD29" s="476"/>
      <c r="BE29" s="476"/>
      <c r="BF29" s="476"/>
      <c r="BG29" s="476"/>
      <c r="BH29" s="476">
        <v>11</v>
      </c>
      <c r="BI29" s="476"/>
      <c r="BJ29" s="476"/>
      <c r="BK29" s="476"/>
      <c r="BL29" s="477"/>
    </row>
    <row r="30" spans="1:64" ht="35.25" customHeight="1">
      <c r="A30" s="884">
        <v>5001</v>
      </c>
      <c r="B30" s="883"/>
      <c r="C30" s="883"/>
      <c r="D30" s="561"/>
      <c r="E30" s="561"/>
      <c r="F30" s="561"/>
      <c r="G30" s="561"/>
      <c r="H30" s="338" t="s">
        <v>1548</v>
      </c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882">
        <f>[1]UnObr5!D5</f>
        <v>0</v>
      </c>
      <c r="Z30" s="882"/>
      <c r="AA30" s="882"/>
      <c r="AB30" s="882"/>
      <c r="AC30" s="882"/>
      <c r="AD30" s="882">
        <f>[1]UnObr5!E5</f>
        <v>80766</v>
      </c>
      <c r="AE30" s="882"/>
      <c r="AF30" s="882"/>
      <c r="AG30" s="882"/>
      <c r="AH30" s="882"/>
      <c r="AI30" s="882"/>
      <c r="AJ30" s="882">
        <f>[1]UnObr5!F5</f>
        <v>61891</v>
      </c>
      <c r="AK30" s="882"/>
      <c r="AL30" s="882"/>
      <c r="AM30" s="882"/>
      <c r="AN30" s="882"/>
      <c r="AO30" s="882">
        <f>[1]UnObr5!G5</f>
        <v>0</v>
      </c>
      <c r="AP30" s="882"/>
      <c r="AQ30" s="882"/>
      <c r="AR30" s="882"/>
      <c r="AS30" s="882"/>
      <c r="AT30" s="882">
        <f>[1]UnObr5!H5</f>
        <v>13378</v>
      </c>
      <c r="AU30" s="882"/>
      <c r="AV30" s="882"/>
      <c r="AW30" s="882"/>
      <c r="AX30" s="882"/>
      <c r="AY30" s="882">
        <f>[1]UnObr5!I5</f>
        <v>0</v>
      </c>
      <c r="AZ30" s="882"/>
      <c r="BA30" s="882"/>
      <c r="BB30" s="882"/>
      <c r="BC30" s="882">
        <f>[1]UnObr5!J5</f>
        <v>1118</v>
      </c>
      <c r="BD30" s="882"/>
      <c r="BE30" s="882"/>
      <c r="BF30" s="882"/>
      <c r="BG30" s="882"/>
      <c r="BH30" s="882">
        <f>[1]UnObr5!K5</f>
        <v>4379</v>
      </c>
      <c r="BI30" s="882"/>
      <c r="BJ30" s="882"/>
      <c r="BK30" s="882"/>
      <c r="BL30" s="881"/>
    </row>
    <row r="31" spans="1:64" ht="32.450000000000003" customHeight="1">
      <c r="A31" s="777">
        <v>5002</v>
      </c>
      <c r="B31" s="876"/>
      <c r="C31" s="876"/>
      <c r="D31" s="304">
        <v>700000</v>
      </c>
      <c r="E31" s="304"/>
      <c r="F31" s="304"/>
      <c r="G31" s="304"/>
      <c r="H31" s="260" t="s">
        <v>1252</v>
      </c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775">
        <f>[1]UnObr5!D6</f>
        <v>0</v>
      </c>
      <c r="Z31" s="775"/>
      <c r="AA31" s="775"/>
      <c r="AB31" s="775"/>
      <c r="AC31" s="775"/>
      <c r="AD31" s="775">
        <f>[1]UnObr5!E6</f>
        <v>80766</v>
      </c>
      <c r="AE31" s="775"/>
      <c r="AF31" s="775"/>
      <c r="AG31" s="775"/>
      <c r="AH31" s="775"/>
      <c r="AI31" s="775"/>
      <c r="AJ31" s="775">
        <f>[1]UnObr5!F6</f>
        <v>61891</v>
      </c>
      <c r="AK31" s="775"/>
      <c r="AL31" s="775"/>
      <c r="AM31" s="775"/>
      <c r="AN31" s="775"/>
      <c r="AO31" s="775">
        <f>[1]UnObr5!G6</f>
        <v>0</v>
      </c>
      <c r="AP31" s="775"/>
      <c r="AQ31" s="775"/>
      <c r="AR31" s="775"/>
      <c r="AS31" s="775"/>
      <c r="AT31" s="775">
        <f>[1]UnObr5!H6</f>
        <v>13378</v>
      </c>
      <c r="AU31" s="775"/>
      <c r="AV31" s="775"/>
      <c r="AW31" s="775"/>
      <c r="AX31" s="775"/>
      <c r="AY31" s="775">
        <f>[1]UnObr5!I6</f>
        <v>0</v>
      </c>
      <c r="AZ31" s="775"/>
      <c r="BA31" s="775"/>
      <c r="BB31" s="775"/>
      <c r="BC31" s="775">
        <f>[1]UnObr5!J6</f>
        <v>1118</v>
      </c>
      <c r="BD31" s="775"/>
      <c r="BE31" s="775"/>
      <c r="BF31" s="775"/>
      <c r="BG31" s="775"/>
      <c r="BH31" s="775">
        <f>[1]UnObr5!K6</f>
        <v>4379</v>
      </c>
      <c r="BI31" s="775"/>
      <c r="BJ31" s="775"/>
      <c r="BK31" s="775"/>
      <c r="BL31" s="774"/>
    </row>
    <row r="32" spans="1:64" ht="26.25" customHeight="1">
      <c r="A32" s="777">
        <v>5003</v>
      </c>
      <c r="B32" s="876"/>
      <c r="C32" s="876"/>
      <c r="D32" s="304">
        <v>710000</v>
      </c>
      <c r="E32" s="304"/>
      <c r="F32" s="304"/>
      <c r="G32" s="304"/>
      <c r="H32" s="260" t="s">
        <v>1547</v>
      </c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775">
        <f>[1]UnObr5!D7</f>
        <v>0</v>
      </c>
      <c r="Z32" s="775"/>
      <c r="AA32" s="775"/>
      <c r="AB32" s="775"/>
      <c r="AC32" s="775"/>
      <c r="AD32" s="775">
        <f>[1]UnObr5!E7</f>
        <v>0</v>
      </c>
      <c r="AE32" s="775"/>
      <c r="AF32" s="775"/>
      <c r="AG32" s="775"/>
      <c r="AH32" s="775"/>
      <c r="AI32" s="775"/>
      <c r="AJ32" s="775">
        <f>[1]UnObr5!F7</f>
        <v>0</v>
      </c>
      <c r="AK32" s="775"/>
      <c r="AL32" s="775"/>
      <c r="AM32" s="775"/>
      <c r="AN32" s="775"/>
      <c r="AO32" s="775">
        <f>[1]UnObr5!G7</f>
        <v>0</v>
      </c>
      <c r="AP32" s="775"/>
      <c r="AQ32" s="775"/>
      <c r="AR32" s="775"/>
      <c r="AS32" s="775"/>
      <c r="AT32" s="775">
        <f>[1]UnObr5!H7</f>
        <v>0</v>
      </c>
      <c r="AU32" s="775"/>
      <c r="AV32" s="775"/>
      <c r="AW32" s="775"/>
      <c r="AX32" s="775"/>
      <c r="AY32" s="775">
        <f>[1]UnObr5!I7</f>
        <v>0</v>
      </c>
      <c r="AZ32" s="775"/>
      <c r="BA32" s="775"/>
      <c r="BB32" s="775"/>
      <c r="BC32" s="775">
        <f>[1]UnObr5!J7</f>
        <v>0</v>
      </c>
      <c r="BD32" s="775"/>
      <c r="BE32" s="775"/>
      <c r="BF32" s="775"/>
      <c r="BG32" s="775"/>
      <c r="BH32" s="775">
        <f>[1]UnObr5!K7</f>
        <v>0</v>
      </c>
      <c r="BI32" s="775"/>
      <c r="BJ32" s="775"/>
      <c r="BK32" s="775"/>
      <c r="BL32" s="774"/>
    </row>
    <row r="33" spans="1:64" ht="23.1" customHeight="1">
      <c r="A33" s="855">
        <v>5004</v>
      </c>
      <c r="B33" s="880"/>
      <c r="C33" s="880"/>
      <c r="D33" s="668">
        <v>711000</v>
      </c>
      <c r="E33" s="668"/>
      <c r="F33" s="668"/>
      <c r="G33" s="668"/>
      <c r="H33" s="272" t="s">
        <v>1546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775">
        <f>[1]UnObr5!D8</f>
        <v>0</v>
      </c>
      <c r="Z33" s="775"/>
      <c r="AA33" s="775"/>
      <c r="AB33" s="775"/>
      <c r="AC33" s="775"/>
      <c r="AD33" s="775">
        <f>[1]UnObr5!E8</f>
        <v>0</v>
      </c>
      <c r="AE33" s="775"/>
      <c r="AF33" s="775"/>
      <c r="AG33" s="775"/>
      <c r="AH33" s="775"/>
      <c r="AI33" s="775"/>
      <c r="AJ33" s="775">
        <f>[1]UnObr5!F8</f>
        <v>0</v>
      </c>
      <c r="AK33" s="775"/>
      <c r="AL33" s="775"/>
      <c r="AM33" s="775"/>
      <c r="AN33" s="775"/>
      <c r="AO33" s="775">
        <f>[1]UnObr5!G8</f>
        <v>0</v>
      </c>
      <c r="AP33" s="775"/>
      <c r="AQ33" s="775"/>
      <c r="AR33" s="775"/>
      <c r="AS33" s="775"/>
      <c r="AT33" s="775">
        <f>[1]UnObr5!H8</f>
        <v>0</v>
      </c>
      <c r="AU33" s="775"/>
      <c r="AV33" s="775"/>
      <c r="AW33" s="775"/>
      <c r="AX33" s="775"/>
      <c r="AY33" s="775">
        <f>[1]UnObr5!I8</f>
        <v>0</v>
      </c>
      <c r="AZ33" s="775"/>
      <c r="BA33" s="775"/>
      <c r="BB33" s="775"/>
      <c r="BC33" s="775">
        <f>[1]UnObr5!J8</f>
        <v>0</v>
      </c>
      <c r="BD33" s="775"/>
      <c r="BE33" s="775"/>
      <c r="BF33" s="775"/>
      <c r="BG33" s="775"/>
      <c r="BH33" s="775">
        <f>[1]UnObr5!K8</f>
        <v>0</v>
      </c>
      <c r="BI33" s="775"/>
      <c r="BJ33" s="775"/>
      <c r="BK33" s="775"/>
      <c r="BL33" s="774"/>
    </row>
    <row r="34" spans="1:64" ht="29.25" customHeight="1" thickBot="1">
      <c r="A34" s="853">
        <v>5005</v>
      </c>
      <c r="B34" s="874"/>
      <c r="C34" s="874"/>
      <c r="D34" s="851">
        <v>711100</v>
      </c>
      <c r="E34" s="851"/>
      <c r="F34" s="851"/>
      <c r="G34" s="851"/>
      <c r="H34" s="850" t="s">
        <v>1545</v>
      </c>
      <c r="I34" s="850"/>
      <c r="J34" s="850"/>
      <c r="K34" s="850"/>
      <c r="L34" s="850"/>
      <c r="M34" s="850"/>
      <c r="N34" s="850"/>
      <c r="O34" s="850"/>
      <c r="P34" s="850"/>
      <c r="Q34" s="850"/>
      <c r="R34" s="850"/>
      <c r="S34" s="850"/>
      <c r="T34" s="850"/>
      <c r="U34" s="850"/>
      <c r="V34" s="850"/>
      <c r="W34" s="850"/>
      <c r="X34" s="850"/>
      <c r="Y34" s="771">
        <f>[1]UnObr5!D9</f>
        <v>0</v>
      </c>
      <c r="Z34" s="771"/>
      <c r="AA34" s="771"/>
      <c r="AB34" s="771"/>
      <c r="AC34" s="771"/>
      <c r="AD34" s="771">
        <f>[1]UnObr5!E9</f>
        <v>0</v>
      </c>
      <c r="AE34" s="771"/>
      <c r="AF34" s="771"/>
      <c r="AG34" s="771"/>
      <c r="AH34" s="771"/>
      <c r="AI34" s="771"/>
      <c r="AJ34" s="771">
        <f>[1]UnObr5!F9</f>
        <v>0</v>
      </c>
      <c r="AK34" s="771"/>
      <c r="AL34" s="771"/>
      <c r="AM34" s="771"/>
      <c r="AN34" s="771"/>
      <c r="AO34" s="771">
        <f>[1]UnObr5!G9</f>
        <v>0</v>
      </c>
      <c r="AP34" s="771"/>
      <c r="AQ34" s="771"/>
      <c r="AR34" s="771"/>
      <c r="AS34" s="771"/>
      <c r="AT34" s="771">
        <f>[1]UnObr5!H9</f>
        <v>0</v>
      </c>
      <c r="AU34" s="771"/>
      <c r="AV34" s="771"/>
      <c r="AW34" s="771"/>
      <c r="AX34" s="771"/>
      <c r="AY34" s="771">
        <f>[1]UnObr5!I9</f>
        <v>0</v>
      </c>
      <c r="AZ34" s="771"/>
      <c r="BA34" s="771"/>
      <c r="BB34" s="771"/>
      <c r="BC34" s="771">
        <f>[1]UnObr5!J9</f>
        <v>0</v>
      </c>
      <c r="BD34" s="771"/>
      <c r="BE34" s="771"/>
      <c r="BF34" s="771"/>
      <c r="BG34" s="771"/>
      <c r="BH34" s="771">
        <f>[1]UnObr5!K9</f>
        <v>0</v>
      </c>
      <c r="BI34" s="771"/>
      <c r="BJ34" s="771"/>
      <c r="BK34" s="771"/>
      <c r="BL34" s="770"/>
    </row>
    <row r="35" spans="1:64" ht="11.45" customHeight="1">
      <c r="A35" s="205" t="s">
        <v>334</v>
      </c>
      <c r="B35" s="206"/>
      <c r="C35" s="207"/>
      <c r="D35" s="206" t="s">
        <v>335</v>
      </c>
      <c r="E35" s="872"/>
      <c r="F35" s="872"/>
      <c r="G35" s="871"/>
      <c r="H35" s="209" t="s">
        <v>204</v>
      </c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97" t="s">
        <v>1487</v>
      </c>
      <c r="Z35" s="297"/>
      <c r="AA35" s="297"/>
      <c r="AB35" s="297"/>
      <c r="AC35" s="297"/>
      <c r="AD35" s="297" t="s">
        <v>1242</v>
      </c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470"/>
    </row>
    <row r="36" spans="1:64" ht="11.45" customHeight="1">
      <c r="A36" s="213"/>
      <c r="B36" s="214"/>
      <c r="C36" s="215"/>
      <c r="D36" s="870"/>
      <c r="E36" s="870"/>
      <c r="F36" s="870"/>
      <c r="G36" s="869"/>
      <c r="H36" s="217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304"/>
      <c r="Z36" s="304"/>
      <c r="AA36" s="304"/>
      <c r="AB36" s="304"/>
      <c r="AC36" s="304"/>
      <c r="AD36" s="796" t="s">
        <v>1424</v>
      </c>
      <c r="AE36" s="795"/>
      <c r="AF36" s="795"/>
      <c r="AG36" s="795"/>
      <c r="AH36" s="795"/>
      <c r="AI36" s="794"/>
      <c r="AJ36" s="793" t="s">
        <v>1244</v>
      </c>
      <c r="AK36" s="792"/>
      <c r="AL36" s="792"/>
      <c r="AM36" s="792"/>
      <c r="AN36" s="792"/>
      <c r="AO36" s="792"/>
      <c r="AP36" s="792"/>
      <c r="AQ36" s="792"/>
      <c r="AR36" s="792"/>
      <c r="AS36" s="792"/>
      <c r="AT36" s="792"/>
      <c r="AU36" s="792"/>
      <c r="AV36" s="792"/>
      <c r="AW36" s="792"/>
      <c r="AX36" s="792"/>
      <c r="AY36" s="792"/>
      <c r="AZ36" s="792"/>
      <c r="BA36" s="792"/>
      <c r="BB36" s="791"/>
      <c r="BC36" s="304" t="s">
        <v>1422</v>
      </c>
      <c r="BD36" s="256"/>
      <c r="BE36" s="256"/>
      <c r="BF36" s="256"/>
      <c r="BG36" s="256"/>
      <c r="BH36" s="304" t="s">
        <v>1421</v>
      </c>
      <c r="BI36" s="256"/>
      <c r="BJ36" s="256"/>
      <c r="BK36" s="256"/>
      <c r="BL36" s="474"/>
    </row>
    <row r="37" spans="1:64" ht="11.45" customHeight="1">
      <c r="A37" s="213"/>
      <c r="B37" s="214"/>
      <c r="C37" s="215"/>
      <c r="D37" s="870"/>
      <c r="E37" s="870"/>
      <c r="F37" s="870"/>
      <c r="G37" s="869"/>
      <c r="H37" s="217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304"/>
      <c r="Z37" s="304"/>
      <c r="AA37" s="304"/>
      <c r="AB37" s="304"/>
      <c r="AC37" s="304"/>
      <c r="AD37" s="697"/>
      <c r="AE37" s="790"/>
      <c r="AF37" s="790"/>
      <c r="AG37" s="790"/>
      <c r="AH37" s="790"/>
      <c r="AI37" s="789"/>
      <c r="AJ37" s="256" t="s">
        <v>1420</v>
      </c>
      <c r="AK37" s="256"/>
      <c r="AL37" s="256"/>
      <c r="AM37" s="256"/>
      <c r="AN37" s="256"/>
      <c r="AO37" s="304" t="s">
        <v>1419</v>
      </c>
      <c r="AP37" s="304"/>
      <c r="AQ37" s="304"/>
      <c r="AR37" s="304"/>
      <c r="AS37" s="304"/>
      <c r="AT37" s="304" t="s">
        <v>1418</v>
      </c>
      <c r="AU37" s="256"/>
      <c r="AV37" s="256"/>
      <c r="AW37" s="256"/>
      <c r="AX37" s="256"/>
      <c r="AY37" s="256" t="s">
        <v>1417</v>
      </c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474"/>
    </row>
    <row r="38" spans="1:64" ht="11.45" customHeight="1">
      <c r="A38" s="309"/>
      <c r="B38" s="310"/>
      <c r="C38" s="311"/>
      <c r="D38" s="868"/>
      <c r="E38" s="868"/>
      <c r="F38" s="868"/>
      <c r="G38" s="867"/>
      <c r="H38" s="221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304"/>
      <c r="Z38" s="304"/>
      <c r="AA38" s="304"/>
      <c r="AB38" s="304"/>
      <c r="AC38" s="304"/>
      <c r="AD38" s="707"/>
      <c r="AE38" s="787"/>
      <c r="AF38" s="787"/>
      <c r="AG38" s="787"/>
      <c r="AH38" s="787"/>
      <c r="AI38" s="786"/>
      <c r="AJ38" s="256"/>
      <c r="AK38" s="256"/>
      <c r="AL38" s="256"/>
      <c r="AM38" s="256"/>
      <c r="AN38" s="256"/>
      <c r="AO38" s="304"/>
      <c r="AP38" s="304"/>
      <c r="AQ38" s="304"/>
      <c r="AR38" s="304"/>
      <c r="AS38" s="304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474"/>
    </row>
    <row r="39" spans="1:64" ht="12.75" thickBot="1">
      <c r="A39" s="316">
        <v>1</v>
      </c>
      <c r="B39" s="317"/>
      <c r="C39" s="318"/>
      <c r="D39" s="319">
        <v>2</v>
      </c>
      <c r="E39" s="317"/>
      <c r="F39" s="317"/>
      <c r="G39" s="318"/>
      <c r="H39" s="320">
        <v>3</v>
      </c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785"/>
      <c r="V39" s="785"/>
      <c r="W39" s="785"/>
      <c r="X39" s="785"/>
      <c r="Y39" s="475">
        <v>4</v>
      </c>
      <c r="Z39" s="475"/>
      <c r="AA39" s="475"/>
      <c r="AB39" s="475"/>
      <c r="AC39" s="475"/>
      <c r="AD39" s="476">
        <v>5</v>
      </c>
      <c r="AE39" s="476"/>
      <c r="AF39" s="476"/>
      <c r="AG39" s="476"/>
      <c r="AH39" s="476"/>
      <c r="AI39" s="476"/>
      <c r="AJ39" s="476">
        <v>6</v>
      </c>
      <c r="AK39" s="476"/>
      <c r="AL39" s="476"/>
      <c r="AM39" s="476"/>
      <c r="AN39" s="476"/>
      <c r="AO39" s="476">
        <v>7</v>
      </c>
      <c r="AP39" s="476"/>
      <c r="AQ39" s="476"/>
      <c r="AR39" s="476"/>
      <c r="AS39" s="476"/>
      <c r="AT39" s="476">
        <v>8</v>
      </c>
      <c r="AU39" s="476"/>
      <c r="AV39" s="476"/>
      <c r="AW39" s="476"/>
      <c r="AX39" s="476"/>
      <c r="AY39" s="476">
        <v>9</v>
      </c>
      <c r="AZ39" s="476"/>
      <c r="BA39" s="476"/>
      <c r="BB39" s="476"/>
      <c r="BC39" s="476">
        <v>10</v>
      </c>
      <c r="BD39" s="476"/>
      <c r="BE39" s="476"/>
      <c r="BF39" s="476"/>
      <c r="BG39" s="476"/>
      <c r="BH39" s="476">
        <v>11</v>
      </c>
      <c r="BI39" s="476"/>
      <c r="BJ39" s="476"/>
      <c r="BK39" s="476"/>
      <c r="BL39" s="477"/>
    </row>
    <row r="40" spans="1:64" ht="29.25" customHeight="1">
      <c r="A40" s="808">
        <v>5006</v>
      </c>
      <c r="B40" s="807"/>
      <c r="C40" s="807"/>
      <c r="D40" s="806">
        <v>711200</v>
      </c>
      <c r="E40" s="806"/>
      <c r="F40" s="806"/>
      <c r="G40" s="806"/>
      <c r="H40" s="805" t="s">
        <v>1544</v>
      </c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781">
        <f>[1]UnObr5!D10</f>
        <v>0</v>
      </c>
      <c r="Z40" s="781"/>
      <c r="AA40" s="781"/>
      <c r="AB40" s="781"/>
      <c r="AC40" s="781"/>
      <c r="AD40" s="781">
        <f>[1]UnObr5!E10</f>
        <v>0</v>
      </c>
      <c r="AE40" s="781"/>
      <c r="AF40" s="781"/>
      <c r="AG40" s="781"/>
      <c r="AH40" s="781"/>
      <c r="AI40" s="781"/>
      <c r="AJ40" s="781">
        <f>[1]UnObr5!F10</f>
        <v>0</v>
      </c>
      <c r="AK40" s="781"/>
      <c r="AL40" s="781"/>
      <c r="AM40" s="781"/>
      <c r="AN40" s="781"/>
      <c r="AO40" s="781">
        <f>[1]UnObr5!G10</f>
        <v>0</v>
      </c>
      <c r="AP40" s="781"/>
      <c r="AQ40" s="781"/>
      <c r="AR40" s="781"/>
      <c r="AS40" s="781"/>
      <c r="AT40" s="781">
        <f>[1]UnObr5!H10</f>
        <v>0</v>
      </c>
      <c r="AU40" s="781"/>
      <c r="AV40" s="781"/>
      <c r="AW40" s="781"/>
      <c r="AX40" s="781"/>
      <c r="AY40" s="781">
        <f>[1]UnObr5!I10</f>
        <v>0</v>
      </c>
      <c r="AZ40" s="781"/>
      <c r="BA40" s="781"/>
      <c r="BB40" s="781"/>
      <c r="BC40" s="781">
        <f>[1]UnObr5!J10</f>
        <v>0</v>
      </c>
      <c r="BD40" s="781"/>
      <c r="BE40" s="781"/>
      <c r="BF40" s="781"/>
      <c r="BG40" s="781"/>
      <c r="BH40" s="781">
        <f>[1]UnObr5!K10</f>
        <v>0</v>
      </c>
      <c r="BI40" s="781"/>
      <c r="BJ40" s="781"/>
      <c r="BK40" s="781"/>
      <c r="BL40" s="780"/>
    </row>
    <row r="41" spans="1:64" ht="36" customHeight="1">
      <c r="A41" s="804">
        <v>5007</v>
      </c>
      <c r="B41" s="803"/>
      <c r="C41" s="803"/>
      <c r="D41" s="674">
        <v>711300</v>
      </c>
      <c r="E41" s="674"/>
      <c r="F41" s="674"/>
      <c r="G41" s="674"/>
      <c r="H41" s="276" t="s">
        <v>1543</v>
      </c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775">
        <f>[1]UnObr5!D11</f>
        <v>0</v>
      </c>
      <c r="Z41" s="775"/>
      <c r="AA41" s="775"/>
      <c r="AB41" s="775"/>
      <c r="AC41" s="775"/>
      <c r="AD41" s="775">
        <f>[1]UnObr5!E11</f>
        <v>0</v>
      </c>
      <c r="AE41" s="775"/>
      <c r="AF41" s="775"/>
      <c r="AG41" s="775"/>
      <c r="AH41" s="775"/>
      <c r="AI41" s="775"/>
      <c r="AJ41" s="775">
        <f>[1]UnObr5!F11</f>
        <v>0</v>
      </c>
      <c r="AK41" s="775"/>
      <c r="AL41" s="775"/>
      <c r="AM41" s="775"/>
      <c r="AN41" s="775"/>
      <c r="AO41" s="775">
        <f>[1]UnObr5!G11</f>
        <v>0</v>
      </c>
      <c r="AP41" s="775"/>
      <c r="AQ41" s="775"/>
      <c r="AR41" s="775"/>
      <c r="AS41" s="775"/>
      <c r="AT41" s="775">
        <f>[1]UnObr5!H11</f>
        <v>0</v>
      </c>
      <c r="AU41" s="775"/>
      <c r="AV41" s="775"/>
      <c r="AW41" s="775"/>
      <c r="AX41" s="775"/>
      <c r="AY41" s="775">
        <f>[1]UnObr5!I11</f>
        <v>0</v>
      </c>
      <c r="AZ41" s="775"/>
      <c r="BA41" s="775"/>
      <c r="BB41" s="775"/>
      <c r="BC41" s="775">
        <f>[1]UnObr5!J11</f>
        <v>0</v>
      </c>
      <c r="BD41" s="775"/>
      <c r="BE41" s="775"/>
      <c r="BF41" s="775"/>
      <c r="BG41" s="775"/>
      <c r="BH41" s="775">
        <f>[1]UnObr5!K11</f>
        <v>0</v>
      </c>
      <c r="BI41" s="775"/>
      <c r="BJ41" s="775"/>
      <c r="BK41" s="775"/>
      <c r="BL41" s="774"/>
    </row>
    <row r="42" spans="1:64">
      <c r="A42" s="855">
        <v>5008</v>
      </c>
      <c r="B42" s="854"/>
      <c r="C42" s="854"/>
      <c r="D42" s="668">
        <v>712000</v>
      </c>
      <c r="E42" s="668"/>
      <c r="F42" s="668"/>
      <c r="G42" s="668"/>
      <c r="H42" s="272" t="s">
        <v>1256</v>
      </c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775">
        <f>[1]UnObr5!D12</f>
        <v>0</v>
      </c>
      <c r="Z42" s="775"/>
      <c r="AA42" s="775"/>
      <c r="AB42" s="775"/>
      <c r="AC42" s="775"/>
      <c r="AD42" s="775">
        <f>[1]UnObr5!E12</f>
        <v>0</v>
      </c>
      <c r="AE42" s="775"/>
      <c r="AF42" s="775"/>
      <c r="AG42" s="775"/>
      <c r="AH42" s="775"/>
      <c r="AI42" s="775"/>
      <c r="AJ42" s="775">
        <f>[1]UnObr5!F12</f>
        <v>0</v>
      </c>
      <c r="AK42" s="775"/>
      <c r="AL42" s="775"/>
      <c r="AM42" s="775"/>
      <c r="AN42" s="775"/>
      <c r="AO42" s="775">
        <f>[1]UnObr5!G12</f>
        <v>0</v>
      </c>
      <c r="AP42" s="775"/>
      <c r="AQ42" s="775"/>
      <c r="AR42" s="775"/>
      <c r="AS42" s="775"/>
      <c r="AT42" s="775">
        <f>[1]UnObr5!H12</f>
        <v>0</v>
      </c>
      <c r="AU42" s="775"/>
      <c r="AV42" s="775"/>
      <c r="AW42" s="775"/>
      <c r="AX42" s="775"/>
      <c r="AY42" s="775">
        <f>[1]UnObr5!I12</f>
        <v>0</v>
      </c>
      <c r="AZ42" s="775"/>
      <c r="BA42" s="775"/>
      <c r="BB42" s="775"/>
      <c r="BC42" s="775">
        <f>[1]UnObr5!J12</f>
        <v>0</v>
      </c>
      <c r="BD42" s="775"/>
      <c r="BE42" s="775"/>
      <c r="BF42" s="775"/>
      <c r="BG42" s="775"/>
      <c r="BH42" s="775">
        <f>[1]UnObr5!K12</f>
        <v>0</v>
      </c>
      <c r="BI42" s="775"/>
      <c r="BJ42" s="775"/>
      <c r="BK42" s="775"/>
      <c r="BL42" s="774"/>
    </row>
    <row r="43" spans="1:64" ht="15.75" customHeight="1">
      <c r="A43" s="804">
        <v>5009</v>
      </c>
      <c r="B43" s="803"/>
      <c r="C43" s="803"/>
      <c r="D43" s="674">
        <v>712100</v>
      </c>
      <c r="E43" s="674"/>
      <c r="F43" s="674"/>
      <c r="G43" s="674"/>
      <c r="H43" s="276" t="s">
        <v>438</v>
      </c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775">
        <f>[1]UnObr5!D13</f>
        <v>0</v>
      </c>
      <c r="Z43" s="775"/>
      <c r="AA43" s="775"/>
      <c r="AB43" s="775"/>
      <c r="AC43" s="775"/>
      <c r="AD43" s="775">
        <f>[1]UnObr5!E13</f>
        <v>0</v>
      </c>
      <c r="AE43" s="775"/>
      <c r="AF43" s="775"/>
      <c r="AG43" s="775"/>
      <c r="AH43" s="775"/>
      <c r="AI43" s="775"/>
      <c r="AJ43" s="775">
        <f>[1]UnObr5!F13</f>
        <v>0</v>
      </c>
      <c r="AK43" s="775"/>
      <c r="AL43" s="775"/>
      <c r="AM43" s="775"/>
      <c r="AN43" s="775"/>
      <c r="AO43" s="775">
        <f>[1]UnObr5!G13</f>
        <v>0</v>
      </c>
      <c r="AP43" s="775"/>
      <c r="AQ43" s="775"/>
      <c r="AR43" s="775"/>
      <c r="AS43" s="775"/>
      <c r="AT43" s="775">
        <f>[1]UnObr5!H13</f>
        <v>0</v>
      </c>
      <c r="AU43" s="775"/>
      <c r="AV43" s="775"/>
      <c r="AW43" s="775"/>
      <c r="AX43" s="775"/>
      <c r="AY43" s="775">
        <f>[1]UnObr5!I13</f>
        <v>0</v>
      </c>
      <c r="AZ43" s="775"/>
      <c r="BA43" s="775"/>
      <c r="BB43" s="775"/>
      <c r="BC43" s="775">
        <f>[1]UnObr5!J13</f>
        <v>0</v>
      </c>
      <c r="BD43" s="775"/>
      <c r="BE43" s="775"/>
      <c r="BF43" s="775"/>
      <c r="BG43" s="775"/>
      <c r="BH43" s="775">
        <f>[1]UnObr5!K13</f>
        <v>0</v>
      </c>
      <c r="BI43" s="775"/>
      <c r="BJ43" s="775"/>
      <c r="BK43" s="775"/>
      <c r="BL43" s="774"/>
    </row>
    <row r="44" spans="1:64">
      <c r="A44" s="855">
        <v>5010</v>
      </c>
      <c r="B44" s="854"/>
      <c r="C44" s="854"/>
      <c r="D44" s="668">
        <v>713000</v>
      </c>
      <c r="E44" s="668"/>
      <c r="F44" s="668"/>
      <c r="G44" s="668"/>
      <c r="H44" s="272" t="s">
        <v>1257</v>
      </c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775">
        <f>[1]UnObr5!D14</f>
        <v>0</v>
      </c>
      <c r="Z44" s="775"/>
      <c r="AA44" s="775"/>
      <c r="AB44" s="775"/>
      <c r="AC44" s="775"/>
      <c r="AD44" s="775">
        <f>[1]UnObr5!E14</f>
        <v>0</v>
      </c>
      <c r="AE44" s="775"/>
      <c r="AF44" s="775"/>
      <c r="AG44" s="775"/>
      <c r="AH44" s="775"/>
      <c r="AI44" s="775"/>
      <c r="AJ44" s="775">
        <f>[1]UnObr5!F14</f>
        <v>0</v>
      </c>
      <c r="AK44" s="775"/>
      <c r="AL44" s="775"/>
      <c r="AM44" s="775"/>
      <c r="AN44" s="775"/>
      <c r="AO44" s="775">
        <f>[1]UnObr5!G14</f>
        <v>0</v>
      </c>
      <c r="AP44" s="775"/>
      <c r="AQ44" s="775"/>
      <c r="AR44" s="775"/>
      <c r="AS44" s="775"/>
      <c r="AT44" s="775">
        <f>[1]UnObr5!H14</f>
        <v>0</v>
      </c>
      <c r="AU44" s="775"/>
      <c r="AV44" s="775"/>
      <c r="AW44" s="775"/>
      <c r="AX44" s="775"/>
      <c r="AY44" s="775">
        <f>[1]UnObr5!I14</f>
        <v>0</v>
      </c>
      <c r="AZ44" s="775"/>
      <c r="BA44" s="775"/>
      <c r="BB44" s="775"/>
      <c r="BC44" s="775">
        <f>[1]UnObr5!J14</f>
        <v>0</v>
      </c>
      <c r="BD44" s="775"/>
      <c r="BE44" s="775"/>
      <c r="BF44" s="775"/>
      <c r="BG44" s="775"/>
      <c r="BH44" s="775">
        <f>[1]UnObr5!K14</f>
        <v>0</v>
      </c>
      <c r="BI44" s="775"/>
      <c r="BJ44" s="775"/>
      <c r="BK44" s="775"/>
      <c r="BL44" s="774"/>
    </row>
    <row r="45" spans="1:64" ht="14.25" customHeight="1">
      <c r="A45" s="779">
        <v>5011</v>
      </c>
      <c r="B45" s="778"/>
      <c r="C45" s="778"/>
      <c r="D45" s="572">
        <v>713100</v>
      </c>
      <c r="E45" s="572"/>
      <c r="F45" s="572"/>
      <c r="G45" s="572"/>
      <c r="H45" s="268" t="s">
        <v>440</v>
      </c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775">
        <f>[1]UnObr5!D15</f>
        <v>0</v>
      </c>
      <c r="Z45" s="775"/>
      <c r="AA45" s="775"/>
      <c r="AB45" s="775"/>
      <c r="AC45" s="775"/>
      <c r="AD45" s="775">
        <f>[1]UnObr5!E15</f>
        <v>0</v>
      </c>
      <c r="AE45" s="775"/>
      <c r="AF45" s="775"/>
      <c r="AG45" s="775"/>
      <c r="AH45" s="775"/>
      <c r="AI45" s="775"/>
      <c r="AJ45" s="775">
        <f>[1]UnObr5!F15</f>
        <v>0</v>
      </c>
      <c r="AK45" s="775"/>
      <c r="AL45" s="775"/>
      <c r="AM45" s="775"/>
      <c r="AN45" s="775"/>
      <c r="AO45" s="775">
        <f>[1]UnObr5!G15</f>
        <v>0</v>
      </c>
      <c r="AP45" s="775"/>
      <c r="AQ45" s="775"/>
      <c r="AR45" s="775"/>
      <c r="AS45" s="775"/>
      <c r="AT45" s="775">
        <f>[1]UnObr5!H15</f>
        <v>0</v>
      </c>
      <c r="AU45" s="775"/>
      <c r="AV45" s="775"/>
      <c r="AW45" s="775"/>
      <c r="AX45" s="775"/>
      <c r="AY45" s="775">
        <f>[1]UnObr5!I15</f>
        <v>0</v>
      </c>
      <c r="AZ45" s="775"/>
      <c r="BA45" s="775"/>
      <c r="BB45" s="775"/>
      <c r="BC45" s="775">
        <f>[1]UnObr5!J15</f>
        <v>0</v>
      </c>
      <c r="BD45" s="775"/>
      <c r="BE45" s="775"/>
      <c r="BF45" s="775"/>
      <c r="BG45" s="775"/>
      <c r="BH45" s="775">
        <f>[1]UnObr5!K15</f>
        <v>0</v>
      </c>
      <c r="BI45" s="775"/>
      <c r="BJ45" s="775"/>
      <c r="BK45" s="775"/>
      <c r="BL45" s="774"/>
    </row>
    <row r="46" spans="1:64" ht="17.25" customHeight="1">
      <c r="A46" s="779">
        <v>5012</v>
      </c>
      <c r="B46" s="778"/>
      <c r="C46" s="778"/>
      <c r="D46" s="572">
        <v>713200</v>
      </c>
      <c r="E46" s="572"/>
      <c r="F46" s="572"/>
      <c r="G46" s="572"/>
      <c r="H46" s="268" t="s">
        <v>441</v>
      </c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775">
        <f>[1]UnObr5!D16</f>
        <v>0</v>
      </c>
      <c r="Z46" s="775"/>
      <c r="AA46" s="775"/>
      <c r="AB46" s="775"/>
      <c r="AC46" s="775"/>
      <c r="AD46" s="775">
        <f>[1]UnObr5!E16</f>
        <v>0</v>
      </c>
      <c r="AE46" s="775"/>
      <c r="AF46" s="775"/>
      <c r="AG46" s="775"/>
      <c r="AH46" s="775"/>
      <c r="AI46" s="775"/>
      <c r="AJ46" s="775">
        <f>[1]UnObr5!F16</f>
        <v>0</v>
      </c>
      <c r="AK46" s="775"/>
      <c r="AL46" s="775"/>
      <c r="AM46" s="775"/>
      <c r="AN46" s="775"/>
      <c r="AO46" s="775">
        <f>[1]UnObr5!G16</f>
        <v>0</v>
      </c>
      <c r="AP46" s="775"/>
      <c r="AQ46" s="775"/>
      <c r="AR46" s="775"/>
      <c r="AS46" s="775"/>
      <c r="AT46" s="775">
        <f>[1]UnObr5!H16</f>
        <v>0</v>
      </c>
      <c r="AU46" s="775"/>
      <c r="AV46" s="775"/>
      <c r="AW46" s="775"/>
      <c r="AX46" s="775"/>
      <c r="AY46" s="775">
        <f>[1]UnObr5!I16</f>
        <v>0</v>
      </c>
      <c r="AZ46" s="775"/>
      <c r="BA46" s="775"/>
      <c r="BB46" s="775"/>
      <c r="BC46" s="775">
        <f>[1]UnObr5!J16</f>
        <v>0</v>
      </c>
      <c r="BD46" s="775"/>
      <c r="BE46" s="775"/>
      <c r="BF46" s="775"/>
      <c r="BG46" s="775"/>
      <c r="BH46" s="775">
        <f>[1]UnObr5!K16</f>
        <v>0</v>
      </c>
      <c r="BI46" s="775"/>
      <c r="BJ46" s="775"/>
      <c r="BK46" s="775"/>
      <c r="BL46" s="774"/>
    </row>
    <row r="47" spans="1:64" ht="17.25" customHeight="1">
      <c r="A47" s="779">
        <v>5013</v>
      </c>
      <c r="B47" s="778"/>
      <c r="C47" s="778"/>
      <c r="D47" s="572">
        <v>713300</v>
      </c>
      <c r="E47" s="572"/>
      <c r="F47" s="572"/>
      <c r="G47" s="572"/>
      <c r="H47" s="268" t="s">
        <v>442</v>
      </c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775">
        <f>[1]UnObr5!D17</f>
        <v>0</v>
      </c>
      <c r="Z47" s="775"/>
      <c r="AA47" s="775"/>
      <c r="AB47" s="775"/>
      <c r="AC47" s="775"/>
      <c r="AD47" s="775">
        <f>[1]UnObr5!E17</f>
        <v>0</v>
      </c>
      <c r="AE47" s="775"/>
      <c r="AF47" s="775"/>
      <c r="AG47" s="775"/>
      <c r="AH47" s="775"/>
      <c r="AI47" s="775"/>
      <c r="AJ47" s="775">
        <f>[1]UnObr5!F17</f>
        <v>0</v>
      </c>
      <c r="AK47" s="775"/>
      <c r="AL47" s="775"/>
      <c r="AM47" s="775"/>
      <c r="AN47" s="775"/>
      <c r="AO47" s="775">
        <f>[1]UnObr5!G17</f>
        <v>0</v>
      </c>
      <c r="AP47" s="775"/>
      <c r="AQ47" s="775"/>
      <c r="AR47" s="775"/>
      <c r="AS47" s="775"/>
      <c r="AT47" s="775">
        <f>[1]UnObr5!H17</f>
        <v>0</v>
      </c>
      <c r="AU47" s="775"/>
      <c r="AV47" s="775"/>
      <c r="AW47" s="775"/>
      <c r="AX47" s="775"/>
      <c r="AY47" s="775">
        <f>[1]UnObr5!I17</f>
        <v>0</v>
      </c>
      <c r="AZ47" s="775"/>
      <c r="BA47" s="775"/>
      <c r="BB47" s="775"/>
      <c r="BC47" s="775">
        <f>[1]UnObr5!J17</f>
        <v>0</v>
      </c>
      <c r="BD47" s="775"/>
      <c r="BE47" s="775"/>
      <c r="BF47" s="775"/>
      <c r="BG47" s="775"/>
      <c r="BH47" s="775">
        <f>[1]UnObr5!K17</f>
        <v>0</v>
      </c>
      <c r="BI47" s="775"/>
      <c r="BJ47" s="775"/>
      <c r="BK47" s="775"/>
      <c r="BL47" s="774"/>
    </row>
    <row r="48" spans="1:64" ht="15" customHeight="1">
      <c r="A48" s="779">
        <v>5014</v>
      </c>
      <c r="B48" s="778"/>
      <c r="C48" s="778"/>
      <c r="D48" s="572">
        <v>713400</v>
      </c>
      <c r="E48" s="572"/>
      <c r="F48" s="572"/>
      <c r="G48" s="572"/>
      <c r="H48" s="268" t="s">
        <v>443</v>
      </c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775">
        <f>[1]UnObr5!D18</f>
        <v>0</v>
      </c>
      <c r="Z48" s="775"/>
      <c r="AA48" s="775"/>
      <c r="AB48" s="775"/>
      <c r="AC48" s="775"/>
      <c r="AD48" s="775">
        <f>[1]UnObr5!E18</f>
        <v>0</v>
      </c>
      <c r="AE48" s="775"/>
      <c r="AF48" s="775"/>
      <c r="AG48" s="775"/>
      <c r="AH48" s="775"/>
      <c r="AI48" s="775"/>
      <c r="AJ48" s="775">
        <f>[1]UnObr5!F18</f>
        <v>0</v>
      </c>
      <c r="AK48" s="775"/>
      <c r="AL48" s="775"/>
      <c r="AM48" s="775"/>
      <c r="AN48" s="775"/>
      <c r="AO48" s="775">
        <f>[1]UnObr5!G18</f>
        <v>0</v>
      </c>
      <c r="AP48" s="775"/>
      <c r="AQ48" s="775"/>
      <c r="AR48" s="775"/>
      <c r="AS48" s="775"/>
      <c r="AT48" s="775">
        <f>[1]UnObr5!H18</f>
        <v>0</v>
      </c>
      <c r="AU48" s="775"/>
      <c r="AV48" s="775"/>
      <c r="AW48" s="775"/>
      <c r="AX48" s="775"/>
      <c r="AY48" s="775">
        <f>[1]UnObr5!I18</f>
        <v>0</v>
      </c>
      <c r="AZ48" s="775"/>
      <c r="BA48" s="775"/>
      <c r="BB48" s="775"/>
      <c r="BC48" s="775">
        <f>[1]UnObr5!J18</f>
        <v>0</v>
      </c>
      <c r="BD48" s="775"/>
      <c r="BE48" s="775"/>
      <c r="BF48" s="775"/>
      <c r="BG48" s="775"/>
      <c r="BH48" s="775">
        <f>[1]UnObr5!K18</f>
        <v>0</v>
      </c>
      <c r="BI48" s="775"/>
      <c r="BJ48" s="775"/>
      <c r="BK48" s="775"/>
      <c r="BL48" s="774"/>
    </row>
    <row r="49" spans="1:64" ht="16.5" customHeight="1">
      <c r="A49" s="779">
        <v>5015</v>
      </c>
      <c r="B49" s="778"/>
      <c r="C49" s="778"/>
      <c r="D49" s="572">
        <v>713500</v>
      </c>
      <c r="E49" s="572"/>
      <c r="F49" s="572"/>
      <c r="G49" s="572"/>
      <c r="H49" s="268" t="s">
        <v>444</v>
      </c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775">
        <f>[1]UnObr5!D19</f>
        <v>0</v>
      </c>
      <c r="Z49" s="775"/>
      <c r="AA49" s="775"/>
      <c r="AB49" s="775"/>
      <c r="AC49" s="775"/>
      <c r="AD49" s="775">
        <f>[1]UnObr5!E19</f>
        <v>0</v>
      </c>
      <c r="AE49" s="775"/>
      <c r="AF49" s="775"/>
      <c r="AG49" s="775"/>
      <c r="AH49" s="775"/>
      <c r="AI49" s="775"/>
      <c r="AJ49" s="775">
        <f>[1]UnObr5!F19</f>
        <v>0</v>
      </c>
      <c r="AK49" s="775"/>
      <c r="AL49" s="775"/>
      <c r="AM49" s="775"/>
      <c r="AN49" s="775"/>
      <c r="AO49" s="775">
        <f>[1]UnObr5!G19</f>
        <v>0</v>
      </c>
      <c r="AP49" s="775"/>
      <c r="AQ49" s="775"/>
      <c r="AR49" s="775"/>
      <c r="AS49" s="775"/>
      <c r="AT49" s="775">
        <f>[1]UnObr5!H19</f>
        <v>0</v>
      </c>
      <c r="AU49" s="775"/>
      <c r="AV49" s="775"/>
      <c r="AW49" s="775"/>
      <c r="AX49" s="775"/>
      <c r="AY49" s="775">
        <f>[1]UnObr5!I19</f>
        <v>0</v>
      </c>
      <c r="AZ49" s="775"/>
      <c r="BA49" s="775"/>
      <c r="BB49" s="775"/>
      <c r="BC49" s="775">
        <f>[1]UnObr5!J19</f>
        <v>0</v>
      </c>
      <c r="BD49" s="775"/>
      <c r="BE49" s="775"/>
      <c r="BF49" s="775"/>
      <c r="BG49" s="775"/>
      <c r="BH49" s="775">
        <f>[1]UnObr5!K19</f>
        <v>0</v>
      </c>
      <c r="BI49" s="775"/>
      <c r="BJ49" s="775"/>
      <c r="BK49" s="775"/>
      <c r="BL49" s="774"/>
    </row>
    <row r="50" spans="1:64" ht="15.75" customHeight="1">
      <c r="A50" s="804">
        <v>5016</v>
      </c>
      <c r="B50" s="803"/>
      <c r="C50" s="803"/>
      <c r="D50" s="674">
        <v>713600</v>
      </c>
      <c r="E50" s="674"/>
      <c r="F50" s="674"/>
      <c r="G50" s="674"/>
      <c r="H50" s="276" t="s">
        <v>445</v>
      </c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775">
        <f>[1]UnObr5!D20</f>
        <v>0</v>
      </c>
      <c r="Z50" s="775"/>
      <c r="AA50" s="775"/>
      <c r="AB50" s="775"/>
      <c r="AC50" s="775"/>
      <c r="AD50" s="775">
        <f>[1]UnObr5!E20</f>
        <v>0</v>
      </c>
      <c r="AE50" s="775"/>
      <c r="AF50" s="775"/>
      <c r="AG50" s="775"/>
      <c r="AH50" s="775"/>
      <c r="AI50" s="775"/>
      <c r="AJ50" s="775">
        <f>[1]UnObr5!F20</f>
        <v>0</v>
      </c>
      <c r="AK50" s="775"/>
      <c r="AL50" s="775"/>
      <c r="AM50" s="775"/>
      <c r="AN50" s="775"/>
      <c r="AO50" s="775">
        <f>[1]UnObr5!G20</f>
        <v>0</v>
      </c>
      <c r="AP50" s="775"/>
      <c r="AQ50" s="775"/>
      <c r="AR50" s="775"/>
      <c r="AS50" s="775"/>
      <c r="AT50" s="775">
        <f>[1]UnObr5!H20</f>
        <v>0</v>
      </c>
      <c r="AU50" s="775"/>
      <c r="AV50" s="775"/>
      <c r="AW50" s="775"/>
      <c r="AX50" s="775"/>
      <c r="AY50" s="775">
        <f>[1]UnObr5!I20</f>
        <v>0</v>
      </c>
      <c r="AZ50" s="775"/>
      <c r="BA50" s="775"/>
      <c r="BB50" s="775"/>
      <c r="BC50" s="775">
        <f>[1]UnObr5!J20</f>
        <v>0</v>
      </c>
      <c r="BD50" s="775"/>
      <c r="BE50" s="775"/>
      <c r="BF50" s="775"/>
      <c r="BG50" s="775"/>
      <c r="BH50" s="775">
        <f>[1]UnObr5!K20</f>
        <v>0</v>
      </c>
      <c r="BI50" s="775"/>
      <c r="BJ50" s="775"/>
      <c r="BK50" s="775"/>
      <c r="BL50" s="774"/>
    </row>
    <row r="51" spans="1:64" ht="23.1" customHeight="1">
      <c r="A51" s="855">
        <v>5017</v>
      </c>
      <c r="B51" s="854"/>
      <c r="C51" s="854"/>
      <c r="D51" s="668">
        <v>714000</v>
      </c>
      <c r="E51" s="668"/>
      <c r="F51" s="668"/>
      <c r="G51" s="668"/>
      <c r="H51" s="272" t="s">
        <v>1542</v>
      </c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775">
        <f>[1]UnObr5!D21</f>
        <v>0</v>
      </c>
      <c r="Z51" s="775"/>
      <c r="AA51" s="775"/>
      <c r="AB51" s="775"/>
      <c r="AC51" s="775"/>
      <c r="AD51" s="775">
        <f>[1]UnObr5!E21</f>
        <v>0</v>
      </c>
      <c r="AE51" s="775"/>
      <c r="AF51" s="775"/>
      <c r="AG51" s="775"/>
      <c r="AH51" s="775"/>
      <c r="AI51" s="775"/>
      <c r="AJ51" s="775">
        <f>[1]UnObr5!F21</f>
        <v>0</v>
      </c>
      <c r="AK51" s="775"/>
      <c r="AL51" s="775"/>
      <c r="AM51" s="775"/>
      <c r="AN51" s="775"/>
      <c r="AO51" s="775">
        <f>[1]UnObr5!G21</f>
        <v>0</v>
      </c>
      <c r="AP51" s="775"/>
      <c r="AQ51" s="775"/>
      <c r="AR51" s="775"/>
      <c r="AS51" s="775"/>
      <c r="AT51" s="775">
        <f>[1]UnObr5!H21</f>
        <v>0</v>
      </c>
      <c r="AU51" s="775"/>
      <c r="AV51" s="775"/>
      <c r="AW51" s="775"/>
      <c r="AX51" s="775"/>
      <c r="AY51" s="775">
        <f>[1]UnObr5!I21</f>
        <v>0</v>
      </c>
      <c r="AZ51" s="775"/>
      <c r="BA51" s="775"/>
      <c r="BB51" s="775"/>
      <c r="BC51" s="775">
        <f>[1]UnObr5!J21</f>
        <v>0</v>
      </c>
      <c r="BD51" s="775"/>
      <c r="BE51" s="775"/>
      <c r="BF51" s="775"/>
      <c r="BG51" s="775"/>
      <c r="BH51" s="775">
        <f>[1]UnObr5!K21</f>
        <v>0</v>
      </c>
      <c r="BI51" s="775"/>
      <c r="BJ51" s="775"/>
      <c r="BK51" s="775"/>
      <c r="BL51" s="774"/>
    </row>
    <row r="52" spans="1:64" ht="15.75" customHeight="1">
      <c r="A52" s="779">
        <v>5018</v>
      </c>
      <c r="B52" s="778"/>
      <c r="C52" s="778"/>
      <c r="D52" s="572">
        <v>714100</v>
      </c>
      <c r="E52" s="572"/>
      <c r="F52" s="572"/>
      <c r="G52" s="572"/>
      <c r="H52" s="268" t="s">
        <v>447</v>
      </c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775">
        <f>[1]UnObr5!D22</f>
        <v>0</v>
      </c>
      <c r="Z52" s="775"/>
      <c r="AA52" s="775"/>
      <c r="AB52" s="775"/>
      <c r="AC52" s="775"/>
      <c r="AD52" s="775">
        <f>[1]UnObr5!E22</f>
        <v>0</v>
      </c>
      <c r="AE52" s="775"/>
      <c r="AF52" s="775"/>
      <c r="AG52" s="775"/>
      <c r="AH52" s="775"/>
      <c r="AI52" s="775"/>
      <c r="AJ52" s="775">
        <f>[1]UnObr5!F22</f>
        <v>0</v>
      </c>
      <c r="AK52" s="775"/>
      <c r="AL52" s="775"/>
      <c r="AM52" s="775"/>
      <c r="AN52" s="775"/>
      <c r="AO52" s="775">
        <f>[1]UnObr5!G22</f>
        <v>0</v>
      </c>
      <c r="AP52" s="775"/>
      <c r="AQ52" s="775"/>
      <c r="AR52" s="775"/>
      <c r="AS52" s="775"/>
      <c r="AT52" s="775">
        <f>[1]UnObr5!H22</f>
        <v>0</v>
      </c>
      <c r="AU52" s="775"/>
      <c r="AV52" s="775"/>
      <c r="AW52" s="775"/>
      <c r="AX52" s="775"/>
      <c r="AY52" s="775">
        <f>[1]UnObr5!I22</f>
        <v>0</v>
      </c>
      <c r="AZ52" s="775"/>
      <c r="BA52" s="775"/>
      <c r="BB52" s="775"/>
      <c r="BC52" s="775">
        <f>[1]UnObr5!J22</f>
        <v>0</v>
      </c>
      <c r="BD52" s="775"/>
      <c r="BE52" s="775"/>
      <c r="BF52" s="775"/>
      <c r="BG52" s="775"/>
      <c r="BH52" s="775">
        <f>[1]UnObr5!K22</f>
        <v>0</v>
      </c>
      <c r="BI52" s="775"/>
      <c r="BJ52" s="775"/>
      <c r="BK52" s="775"/>
      <c r="BL52" s="774"/>
    </row>
    <row r="53" spans="1:64" ht="16.5" customHeight="1">
      <c r="A53" s="779">
        <v>5019</v>
      </c>
      <c r="B53" s="778"/>
      <c r="C53" s="778"/>
      <c r="D53" s="572">
        <v>714300</v>
      </c>
      <c r="E53" s="572"/>
      <c r="F53" s="572"/>
      <c r="G53" s="572"/>
      <c r="H53" s="268" t="s">
        <v>448</v>
      </c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775">
        <f>[1]UnObr5!D23</f>
        <v>0</v>
      </c>
      <c r="Z53" s="775"/>
      <c r="AA53" s="775"/>
      <c r="AB53" s="775"/>
      <c r="AC53" s="775"/>
      <c r="AD53" s="775">
        <f>[1]UnObr5!E23</f>
        <v>0</v>
      </c>
      <c r="AE53" s="775"/>
      <c r="AF53" s="775"/>
      <c r="AG53" s="775"/>
      <c r="AH53" s="775"/>
      <c r="AI53" s="775"/>
      <c r="AJ53" s="775">
        <f>[1]UnObr5!F23</f>
        <v>0</v>
      </c>
      <c r="AK53" s="775"/>
      <c r="AL53" s="775"/>
      <c r="AM53" s="775"/>
      <c r="AN53" s="775"/>
      <c r="AO53" s="775">
        <f>[1]UnObr5!G23</f>
        <v>0</v>
      </c>
      <c r="AP53" s="775"/>
      <c r="AQ53" s="775"/>
      <c r="AR53" s="775"/>
      <c r="AS53" s="775"/>
      <c r="AT53" s="775">
        <f>[1]UnObr5!H23</f>
        <v>0</v>
      </c>
      <c r="AU53" s="775"/>
      <c r="AV53" s="775"/>
      <c r="AW53" s="775"/>
      <c r="AX53" s="775"/>
      <c r="AY53" s="775">
        <f>[1]UnObr5!I23</f>
        <v>0</v>
      </c>
      <c r="AZ53" s="775"/>
      <c r="BA53" s="775"/>
      <c r="BB53" s="775"/>
      <c r="BC53" s="775">
        <f>[1]UnObr5!J23</f>
        <v>0</v>
      </c>
      <c r="BD53" s="775"/>
      <c r="BE53" s="775"/>
      <c r="BF53" s="775"/>
      <c r="BG53" s="775"/>
      <c r="BH53" s="775">
        <f>[1]UnObr5!K23</f>
        <v>0</v>
      </c>
      <c r="BI53" s="775"/>
      <c r="BJ53" s="775"/>
      <c r="BK53" s="775"/>
      <c r="BL53" s="774"/>
    </row>
    <row r="54" spans="1:64" ht="15.75" customHeight="1">
      <c r="A54" s="779">
        <v>5020</v>
      </c>
      <c r="B54" s="778"/>
      <c r="C54" s="778"/>
      <c r="D54" s="572">
        <v>714400</v>
      </c>
      <c r="E54" s="572"/>
      <c r="F54" s="572"/>
      <c r="G54" s="572"/>
      <c r="H54" s="268" t="s">
        <v>449</v>
      </c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775">
        <f>[1]UnObr5!D24</f>
        <v>0</v>
      </c>
      <c r="Z54" s="775"/>
      <c r="AA54" s="775"/>
      <c r="AB54" s="775"/>
      <c r="AC54" s="775"/>
      <c r="AD54" s="775">
        <f>[1]UnObr5!E24</f>
        <v>0</v>
      </c>
      <c r="AE54" s="775"/>
      <c r="AF54" s="775"/>
      <c r="AG54" s="775"/>
      <c r="AH54" s="775"/>
      <c r="AI54" s="775"/>
      <c r="AJ54" s="775">
        <f>[1]UnObr5!F24</f>
        <v>0</v>
      </c>
      <c r="AK54" s="775"/>
      <c r="AL54" s="775"/>
      <c r="AM54" s="775"/>
      <c r="AN54" s="775"/>
      <c r="AO54" s="775">
        <f>[1]UnObr5!G24</f>
        <v>0</v>
      </c>
      <c r="AP54" s="775"/>
      <c r="AQ54" s="775"/>
      <c r="AR54" s="775"/>
      <c r="AS54" s="775"/>
      <c r="AT54" s="775">
        <f>[1]UnObr5!H24</f>
        <v>0</v>
      </c>
      <c r="AU54" s="775"/>
      <c r="AV54" s="775"/>
      <c r="AW54" s="775"/>
      <c r="AX54" s="775"/>
      <c r="AY54" s="775">
        <f>[1]UnObr5!I24</f>
        <v>0</v>
      </c>
      <c r="AZ54" s="775"/>
      <c r="BA54" s="775"/>
      <c r="BB54" s="775"/>
      <c r="BC54" s="775">
        <f>[1]UnObr5!J24</f>
        <v>0</v>
      </c>
      <c r="BD54" s="775"/>
      <c r="BE54" s="775"/>
      <c r="BF54" s="775"/>
      <c r="BG54" s="775"/>
      <c r="BH54" s="775">
        <f>[1]UnObr5!K24</f>
        <v>0</v>
      </c>
      <c r="BI54" s="775"/>
      <c r="BJ54" s="775"/>
      <c r="BK54" s="775"/>
      <c r="BL54" s="774"/>
    </row>
    <row r="55" spans="1:64" ht="36.75" customHeight="1">
      <c r="A55" s="779">
        <v>5021</v>
      </c>
      <c r="B55" s="778"/>
      <c r="C55" s="778"/>
      <c r="D55" s="572">
        <v>714500</v>
      </c>
      <c r="E55" s="572"/>
      <c r="F55" s="572"/>
      <c r="G55" s="572"/>
      <c r="H55" s="268" t="s">
        <v>1541</v>
      </c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775">
        <f>[1]UnObr5!D25</f>
        <v>0</v>
      </c>
      <c r="Z55" s="775"/>
      <c r="AA55" s="775"/>
      <c r="AB55" s="775"/>
      <c r="AC55" s="775"/>
      <c r="AD55" s="775">
        <f>[1]UnObr5!E25</f>
        <v>0</v>
      </c>
      <c r="AE55" s="775"/>
      <c r="AF55" s="775"/>
      <c r="AG55" s="775"/>
      <c r="AH55" s="775"/>
      <c r="AI55" s="775"/>
      <c r="AJ55" s="775">
        <f>[1]UnObr5!F25</f>
        <v>0</v>
      </c>
      <c r="AK55" s="775"/>
      <c r="AL55" s="775"/>
      <c r="AM55" s="775"/>
      <c r="AN55" s="775"/>
      <c r="AO55" s="775">
        <f>[1]UnObr5!G25</f>
        <v>0</v>
      </c>
      <c r="AP55" s="775"/>
      <c r="AQ55" s="775"/>
      <c r="AR55" s="775"/>
      <c r="AS55" s="775"/>
      <c r="AT55" s="775">
        <f>[1]UnObr5!H25</f>
        <v>0</v>
      </c>
      <c r="AU55" s="775"/>
      <c r="AV55" s="775"/>
      <c r="AW55" s="775"/>
      <c r="AX55" s="775"/>
      <c r="AY55" s="775">
        <f>[1]UnObr5!I25</f>
        <v>0</v>
      </c>
      <c r="AZ55" s="775"/>
      <c r="BA55" s="775"/>
      <c r="BB55" s="775"/>
      <c r="BC55" s="775">
        <f>[1]UnObr5!J25</f>
        <v>0</v>
      </c>
      <c r="BD55" s="775"/>
      <c r="BE55" s="775"/>
      <c r="BF55" s="775"/>
      <c r="BG55" s="775"/>
      <c r="BH55" s="775">
        <f>[1]UnObr5!K25</f>
        <v>0</v>
      </c>
      <c r="BI55" s="775"/>
      <c r="BJ55" s="775"/>
      <c r="BK55" s="775"/>
      <c r="BL55" s="774"/>
    </row>
    <row r="56" spans="1:64" ht="15" customHeight="1">
      <c r="A56" s="779">
        <v>5022</v>
      </c>
      <c r="B56" s="778"/>
      <c r="C56" s="778"/>
      <c r="D56" s="572">
        <v>714600</v>
      </c>
      <c r="E56" s="572"/>
      <c r="F56" s="572"/>
      <c r="G56" s="572"/>
      <c r="H56" s="268" t="s">
        <v>451</v>
      </c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775">
        <f>[1]UnObr5!D26</f>
        <v>0</v>
      </c>
      <c r="Z56" s="775"/>
      <c r="AA56" s="775"/>
      <c r="AB56" s="775"/>
      <c r="AC56" s="775"/>
      <c r="AD56" s="775">
        <f>[1]UnObr5!E26</f>
        <v>0</v>
      </c>
      <c r="AE56" s="775"/>
      <c r="AF56" s="775"/>
      <c r="AG56" s="775"/>
      <c r="AH56" s="775"/>
      <c r="AI56" s="775"/>
      <c r="AJ56" s="775">
        <f>[1]UnObr5!F26</f>
        <v>0</v>
      </c>
      <c r="AK56" s="775"/>
      <c r="AL56" s="775"/>
      <c r="AM56" s="775"/>
      <c r="AN56" s="775"/>
      <c r="AO56" s="775">
        <f>[1]UnObr5!G26</f>
        <v>0</v>
      </c>
      <c r="AP56" s="775"/>
      <c r="AQ56" s="775"/>
      <c r="AR56" s="775"/>
      <c r="AS56" s="775"/>
      <c r="AT56" s="775">
        <f>[1]UnObr5!H26</f>
        <v>0</v>
      </c>
      <c r="AU56" s="775"/>
      <c r="AV56" s="775"/>
      <c r="AW56" s="775"/>
      <c r="AX56" s="775"/>
      <c r="AY56" s="775">
        <f>[1]UnObr5!I26</f>
        <v>0</v>
      </c>
      <c r="AZ56" s="775"/>
      <c r="BA56" s="775"/>
      <c r="BB56" s="775"/>
      <c r="BC56" s="775">
        <f>[1]UnObr5!J26</f>
        <v>0</v>
      </c>
      <c r="BD56" s="775"/>
      <c r="BE56" s="775"/>
      <c r="BF56" s="775"/>
      <c r="BG56" s="775"/>
      <c r="BH56" s="775">
        <f>[1]UnObr5!K26</f>
        <v>0</v>
      </c>
      <c r="BI56" s="775"/>
      <c r="BJ56" s="775"/>
      <c r="BK56" s="775"/>
      <c r="BL56" s="774"/>
    </row>
    <row r="57" spans="1:64" ht="23.1" customHeight="1">
      <c r="A57" s="777">
        <v>5023</v>
      </c>
      <c r="B57" s="776"/>
      <c r="C57" s="776"/>
      <c r="D57" s="304">
        <v>715000</v>
      </c>
      <c r="E57" s="304"/>
      <c r="F57" s="304"/>
      <c r="G57" s="304"/>
      <c r="H57" s="260" t="s">
        <v>1259</v>
      </c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775">
        <f>[1]UnObr5!D27</f>
        <v>0</v>
      </c>
      <c r="Z57" s="775"/>
      <c r="AA57" s="775"/>
      <c r="AB57" s="775"/>
      <c r="AC57" s="775"/>
      <c r="AD57" s="775">
        <f>[1]UnObr5!E27</f>
        <v>0</v>
      </c>
      <c r="AE57" s="775"/>
      <c r="AF57" s="775"/>
      <c r="AG57" s="775"/>
      <c r="AH57" s="775"/>
      <c r="AI57" s="775"/>
      <c r="AJ57" s="775">
        <f>[1]UnObr5!F27</f>
        <v>0</v>
      </c>
      <c r="AK57" s="775"/>
      <c r="AL57" s="775"/>
      <c r="AM57" s="775"/>
      <c r="AN57" s="775"/>
      <c r="AO57" s="775">
        <f>[1]UnObr5!G27</f>
        <v>0</v>
      </c>
      <c r="AP57" s="775"/>
      <c r="AQ57" s="775"/>
      <c r="AR57" s="775"/>
      <c r="AS57" s="775"/>
      <c r="AT57" s="775">
        <f>[1]UnObr5!H27</f>
        <v>0</v>
      </c>
      <c r="AU57" s="775"/>
      <c r="AV57" s="775"/>
      <c r="AW57" s="775"/>
      <c r="AX57" s="775"/>
      <c r="AY57" s="775">
        <f>[1]UnObr5!I27</f>
        <v>0</v>
      </c>
      <c r="AZ57" s="775"/>
      <c r="BA57" s="775"/>
      <c r="BB57" s="775"/>
      <c r="BC57" s="775">
        <f>[1]UnObr5!J27</f>
        <v>0</v>
      </c>
      <c r="BD57" s="775"/>
      <c r="BE57" s="775"/>
      <c r="BF57" s="775"/>
      <c r="BG57" s="775"/>
      <c r="BH57" s="775">
        <f>[1]UnObr5!K27</f>
        <v>0</v>
      </c>
      <c r="BI57" s="775"/>
      <c r="BJ57" s="775"/>
      <c r="BK57" s="775"/>
      <c r="BL57" s="774"/>
    </row>
    <row r="58" spans="1:64" ht="17.25" customHeight="1">
      <c r="A58" s="779">
        <v>5024</v>
      </c>
      <c r="B58" s="778"/>
      <c r="C58" s="778"/>
      <c r="D58" s="572">
        <v>715100</v>
      </c>
      <c r="E58" s="572"/>
      <c r="F58" s="572"/>
      <c r="G58" s="572"/>
      <c r="H58" s="268" t="s">
        <v>453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775">
        <f>[1]UnObr5!D28</f>
        <v>0</v>
      </c>
      <c r="Z58" s="775"/>
      <c r="AA58" s="775"/>
      <c r="AB58" s="775"/>
      <c r="AC58" s="775"/>
      <c r="AD58" s="775">
        <f>[1]UnObr5!E28</f>
        <v>0</v>
      </c>
      <c r="AE58" s="775"/>
      <c r="AF58" s="775"/>
      <c r="AG58" s="775"/>
      <c r="AH58" s="775"/>
      <c r="AI58" s="775"/>
      <c r="AJ58" s="775">
        <f>[1]UnObr5!F28</f>
        <v>0</v>
      </c>
      <c r="AK58" s="775"/>
      <c r="AL58" s="775"/>
      <c r="AM58" s="775"/>
      <c r="AN58" s="775"/>
      <c r="AO58" s="775">
        <f>[1]UnObr5!G28</f>
        <v>0</v>
      </c>
      <c r="AP58" s="775"/>
      <c r="AQ58" s="775"/>
      <c r="AR58" s="775"/>
      <c r="AS58" s="775"/>
      <c r="AT58" s="775">
        <f>[1]UnObr5!H28</f>
        <v>0</v>
      </c>
      <c r="AU58" s="775"/>
      <c r="AV58" s="775"/>
      <c r="AW58" s="775"/>
      <c r="AX58" s="775"/>
      <c r="AY58" s="775">
        <f>[1]UnObr5!I28</f>
        <v>0</v>
      </c>
      <c r="AZ58" s="775"/>
      <c r="BA58" s="775"/>
      <c r="BB58" s="775"/>
      <c r="BC58" s="775">
        <f>[1]UnObr5!J28</f>
        <v>0</v>
      </c>
      <c r="BD58" s="775"/>
      <c r="BE58" s="775"/>
      <c r="BF58" s="775"/>
      <c r="BG58" s="775"/>
      <c r="BH58" s="775">
        <f>[1]UnObr5!K28</f>
        <v>0</v>
      </c>
      <c r="BI58" s="775"/>
      <c r="BJ58" s="775"/>
      <c r="BK58" s="775"/>
      <c r="BL58" s="774"/>
    </row>
    <row r="59" spans="1:64" ht="16.5" customHeight="1">
      <c r="A59" s="779">
        <v>5025</v>
      </c>
      <c r="B59" s="778"/>
      <c r="C59" s="778"/>
      <c r="D59" s="572">
        <v>715200</v>
      </c>
      <c r="E59" s="572"/>
      <c r="F59" s="572"/>
      <c r="G59" s="572"/>
      <c r="H59" s="268" t="s">
        <v>454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775">
        <f>[1]UnObr5!D29</f>
        <v>0</v>
      </c>
      <c r="Z59" s="775"/>
      <c r="AA59" s="775"/>
      <c r="AB59" s="775"/>
      <c r="AC59" s="775"/>
      <c r="AD59" s="775">
        <f>[1]UnObr5!E29</f>
        <v>0</v>
      </c>
      <c r="AE59" s="775"/>
      <c r="AF59" s="775"/>
      <c r="AG59" s="775"/>
      <c r="AH59" s="775"/>
      <c r="AI59" s="775"/>
      <c r="AJ59" s="775">
        <f>[1]UnObr5!F29</f>
        <v>0</v>
      </c>
      <c r="AK59" s="775"/>
      <c r="AL59" s="775"/>
      <c r="AM59" s="775"/>
      <c r="AN59" s="775"/>
      <c r="AO59" s="775">
        <f>[1]UnObr5!G29</f>
        <v>0</v>
      </c>
      <c r="AP59" s="775"/>
      <c r="AQ59" s="775"/>
      <c r="AR59" s="775"/>
      <c r="AS59" s="775"/>
      <c r="AT59" s="775">
        <f>[1]UnObr5!H29</f>
        <v>0</v>
      </c>
      <c r="AU59" s="775"/>
      <c r="AV59" s="775"/>
      <c r="AW59" s="775"/>
      <c r="AX59" s="775"/>
      <c r="AY59" s="775">
        <f>[1]UnObr5!I29</f>
        <v>0</v>
      </c>
      <c r="AZ59" s="775"/>
      <c r="BA59" s="775"/>
      <c r="BB59" s="775"/>
      <c r="BC59" s="775">
        <f>[1]UnObr5!J29</f>
        <v>0</v>
      </c>
      <c r="BD59" s="775"/>
      <c r="BE59" s="775"/>
      <c r="BF59" s="775"/>
      <c r="BG59" s="775"/>
      <c r="BH59" s="775">
        <f>[1]UnObr5!K29</f>
        <v>0</v>
      </c>
      <c r="BI59" s="775"/>
      <c r="BJ59" s="775"/>
      <c r="BK59" s="775"/>
      <c r="BL59" s="774"/>
    </row>
    <row r="60" spans="1:64" ht="17.25" customHeight="1">
      <c r="A60" s="779">
        <v>5026</v>
      </c>
      <c r="B60" s="778"/>
      <c r="C60" s="778"/>
      <c r="D60" s="572">
        <v>715300</v>
      </c>
      <c r="E60" s="572"/>
      <c r="F60" s="572"/>
      <c r="G60" s="572"/>
      <c r="H60" s="268" t="s">
        <v>455</v>
      </c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775">
        <f>[1]UnObr5!D30</f>
        <v>0</v>
      </c>
      <c r="Z60" s="775"/>
      <c r="AA60" s="775"/>
      <c r="AB60" s="775"/>
      <c r="AC60" s="775"/>
      <c r="AD60" s="775">
        <f>[1]UnObr5!E30</f>
        <v>0</v>
      </c>
      <c r="AE60" s="775"/>
      <c r="AF60" s="775"/>
      <c r="AG60" s="775"/>
      <c r="AH60" s="775"/>
      <c r="AI60" s="775"/>
      <c r="AJ60" s="775">
        <f>[1]UnObr5!F30</f>
        <v>0</v>
      </c>
      <c r="AK60" s="775"/>
      <c r="AL60" s="775"/>
      <c r="AM60" s="775"/>
      <c r="AN60" s="775"/>
      <c r="AO60" s="775">
        <f>[1]UnObr5!G30</f>
        <v>0</v>
      </c>
      <c r="AP60" s="775"/>
      <c r="AQ60" s="775"/>
      <c r="AR60" s="775"/>
      <c r="AS60" s="775"/>
      <c r="AT60" s="775">
        <f>[1]UnObr5!H30</f>
        <v>0</v>
      </c>
      <c r="AU60" s="775"/>
      <c r="AV60" s="775"/>
      <c r="AW60" s="775"/>
      <c r="AX60" s="775"/>
      <c r="AY60" s="775">
        <f>[1]UnObr5!I30</f>
        <v>0</v>
      </c>
      <c r="AZ60" s="775"/>
      <c r="BA60" s="775"/>
      <c r="BB60" s="775"/>
      <c r="BC60" s="775">
        <f>[1]UnObr5!J30</f>
        <v>0</v>
      </c>
      <c r="BD60" s="775"/>
      <c r="BE60" s="775"/>
      <c r="BF60" s="775"/>
      <c r="BG60" s="775"/>
      <c r="BH60" s="775">
        <f>[1]UnObr5!K30</f>
        <v>0</v>
      </c>
      <c r="BI60" s="775"/>
      <c r="BJ60" s="775"/>
      <c r="BK60" s="775"/>
      <c r="BL60" s="774"/>
    </row>
    <row r="61" spans="1:64" ht="29.25" customHeight="1" thickBot="1">
      <c r="A61" s="853">
        <v>5027</v>
      </c>
      <c r="B61" s="852"/>
      <c r="C61" s="852"/>
      <c r="D61" s="851">
        <v>715400</v>
      </c>
      <c r="E61" s="851"/>
      <c r="F61" s="851"/>
      <c r="G61" s="851"/>
      <c r="H61" s="850" t="s">
        <v>456</v>
      </c>
      <c r="I61" s="850"/>
      <c r="J61" s="850"/>
      <c r="K61" s="850"/>
      <c r="L61" s="850"/>
      <c r="M61" s="850"/>
      <c r="N61" s="850"/>
      <c r="O61" s="850"/>
      <c r="P61" s="850"/>
      <c r="Q61" s="850"/>
      <c r="R61" s="850"/>
      <c r="S61" s="850"/>
      <c r="T61" s="850"/>
      <c r="U61" s="850"/>
      <c r="V61" s="850"/>
      <c r="W61" s="850"/>
      <c r="X61" s="850"/>
      <c r="Y61" s="771">
        <f>[1]UnObr5!D31</f>
        <v>0</v>
      </c>
      <c r="Z61" s="771"/>
      <c r="AA61" s="771"/>
      <c r="AB61" s="771"/>
      <c r="AC61" s="771"/>
      <c r="AD61" s="771">
        <f>[1]UnObr5!E31</f>
        <v>0</v>
      </c>
      <c r="AE61" s="771"/>
      <c r="AF61" s="771"/>
      <c r="AG61" s="771"/>
      <c r="AH61" s="771"/>
      <c r="AI61" s="771"/>
      <c r="AJ61" s="771">
        <f>[1]UnObr5!F31</f>
        <v>0</v>
      </c>
      <c r="AK61" s="771"/>
      <c r="AL61" s="771"/>
      <c r="AM61" s="771"/>
      <c r="AN61" s="771"/>
      <c r="AO61" s="771">
        <f>[1]UnObr5!G31</f>
        <v>0</v>
      </c>
      <c r="AP61" s="771"/>
      <c r="AQ61" s="771"/>
      <c r="AR61" s="771"/>
      <c r="AS61" s="771"/>
      <c r="AT61" s="771">
        <f>[1]UnObr5!H31</f>
        <v>0</v>
      </c>
      <c r="AU61" s="771"/>
      <c r="AV61" s="771"/>
      <c r="AW61" s="771"/>
      <c r="AX61" s="771"/>
      <c r="AY61" s="771">
        <f>[1]UnObr5!I31</f>
        <v>0</v>
      </c>
      <c r="AZ61" s="771"/>
      <c r="BA61" s="771"/>
      <c r="BB61" s="771"/>
      <c r="BC61" s="771">
        <f>[1]UnObr5!J31</f>
        <v>0</v>
      </c>
      <c r="BD61" s="771"/>
      <c r="BE61" s="771"/>
      <c r="BF61" s="771"/>
      <c r="BG61" s="771"/>
      <c r="BH61" s="771">
        <f>[1]UnObr5!K31</f>
        <v>0</v>
      </c>
      <c r="BI61" s="771"/>
      <c r="BJ61" s="771"/>
      <c r="BK61" s="771"/>
      <c r="BL61" s="770"/>
    </row>
    <row r="62" spans="1:64" ht="11.45" customHeight="1">
      <c r="A62" s="205" t="s">
        <v>334</v>
      </c>
      <c r="B62" s="206"/>
      <c r="C62" s="207"/>
      <c r="D62" s="206" t="s">
        <v>335</v>
      </c>
      <c r="E62" s="872"/>
      <c r="F62" s="872"/>
      <c r="G62" s="871"/>
      <c r="H62" s="209" t="s">
        <v>204</v>
      </c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97" t="s">
        <v>1487</v>
      </c>
      <c r="Z62" s="297"/>
      <c r="AA62" s="297"/>
      <c r="AB62" s="297"/>
      <c r="AC62" s="297"/>
      <c r="AD62" s="297" t="s">
        <v>1242</v>
      </c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470"/>
    </row>
    <row r="63" spans="1:64" ht="11.45" customHeight="1">
      <c r="A63" s="213"/>
      <c r="B63" s="214"/>
      <c r="C63" s="215"/>
      <c r="D63" s="870"/>
      <c r="E63" s="870"/>
      <c r="F63" s="870"/>
      <c r="G63" s="869"/>
      <c r="H63" s="217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304"/>
      <c r="Z63" s="304"/>
      <c r="AA63" s="304"/>
      <c r="AB63" s="304"/>
      <c r="AC63" s="304"/>
      <c r="AD63" s="796" t="s">
        <v>1424</v>
      </c>
      <c r="AE63" s="795"/>
      <c r="AF63" s="795"/>
      <c r="AG63" s="795"/>
      <c r="AH63" s="795"/>
      <c r="AI63" s="794"/>
      <c r="AJ63" s="793" t="s">
        <v>1244</v>
      </c>
      <c r="AK63" s="792"/>
      <c r="AL63" s="792"/>
      <c r="AM63" s="792"/>
      <c r="AN63" s="792"/>
      <c r="AO63" s="792"/>
      <c r="AP63" s="792"/>
      <c r="AQ63" s="792"/>
      <c r="AR63" s="792"/>
      <c r="AS63" s="792"/>
      <c r="AT63" s="792"/>
      <c r="AU63" s="792"/>
      <c r="AV63" s="792"/>
      <c r="AW63" s="792"/>
      <c r="AX63" s="792"/>
      <c r="AY63" s="792"/>
      <c r="AZ63" s="792"/>
      <c r="BA63" s="792"/>
      <c r="BB63" s="791"/>
      <c r="BC63" s="304" t="s">
        <v>1422</v>
      </c>
      <c r="BD63" s="256"/>
      <c r="BE63" s="256"/>
      <c r="BF63" s="256"/>
      <c r="BG63" s="256"/>
      <c r="BH63" s="304" t="s">
        <v>1421</v>
      </c>
      <c r="BI63" s="256"/>
      <c r="BJ63" s="256"/>
      <c r="BK63" s="256"/>
      <c r="BL63" s="474"/>
    </row>
    <row r="64" spans="1:64" ht="11.45" customHeight="1">
      <c r="A64" s="213"/>
      <c r="B64" s="214"/>
      <c r="C64" s="215"/>
      <c r="D64" s="870"/>
      <c r="E64" s="870"/>
      <c r="F64" s="870"/>
      <c r="G64" s="869"/>
      <c r="H64" s="217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304"/>
      <c r="Z64" s="304"/>
      <c r="AA64" s="304"/>
      <c r="AB64" s="304"/>
      <c r="AC64" s="304"/>
      <c r="AD64" s="697"/>
      <c r="AE64" s="790"/>
      <c r="AF64" s="790"/>
      <c r="AG64" s="790"/>
      <c r="AH64" s="790"/>
      <c r="AI64" s="789"/>
      <c r="AJ64" s="256" t="s">
        <v>1420</v>
      </c>
      <c r="AK64" s="256"/>
      <c r="AL64" s="256"/>
      <c r="AM64" s="256"/>
      <c r="AN64" s="256"/>
      <c r="AO64" s="304" t="s">
        <v>1419</v>
      </c>
      <c r="AP64" s="304"/>
      <c r="AQ64" s="304"/>
      <c r="AR64" s="304"/>
      <c r="AS64" s="304"/>
      <c r="AT64" s="304" t="s">
        <v>1418</v>
      </c>
      <c r="AU64" s="256"/>
      <c r="AV64" s="256"/>
      <c r="AW64" s="256"/>
      <c r="AX64" s="256"/>
      <c r="AY64" s="256" t="s">
        <v>1417</v>
      </c>
      <c r="AZ64" s="256"/>
      <c r="BA64" s="256"/>
      <c r="BB64" s="256"/>
      <c r="BC64" s="256"/>
      <c r="BD64" s="256"/>
      <c r="BE64" s="256"/>
      <c r="BF64" s="256"/>
      <c r="BG64" s="256"/>
      <c r="BH64" s="256"/>
      <c r="BI64" s="256"/>
      <c r="BJ64" s="256"/>
      <c r="BK64" s="256"/>
      <c r="BL64" s="474"/>
    </row>
    <row r="65" spans="1:64" ht="11.45" customHeight="1">
      <c r="A65" s="309"/>
      <c r="B65" s="310"/>
      <c r="C65" s="311"/>
      <c r="D65" s="868"/>
      <c r="E65" s="868"/>
      <c r="F65" s="868"/>
      <c r="G65" s="867"/>
      <c r="H65" s="221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304"/>
      <c r="Z65" s="304"/>
      <c r="AA65" s="304"/>
      <c r="AB65" s="304"/>
      <c r="AC65" s="304"/>
      <c r="AD65" s="707"/>
      <c r="AE65" s="787"/>
      <c r="AF65" s="787"/>
      <c r="AG65" s="787"/>
      <c r="AH65" s="787"/>
      <c r="AI65" s="786"/>
      <c r="AJ65" s="256"/>
      <c r="AK65" s="256"/>
      <c r="AL65" s="256"/>
      <c r="AM65" s="256"/>
      <c r="AN65" s="256"/>
      <c r="AO65" s="304"/>
      <c r="AP65" s="304"/>
      <c r="AQ65" s="304"/>
      <c r="AR65" s="304"/>
      <c r="AS65" s="304"/>
      <c r="AT65" s="256"/>
      <c r="AU65" s="256"/>
      <c r="AV65" s="256"/>
      <c r="AW65" s="256"/>
      <c r="AX65" s="256"/>
      <c r="AY65" s="256"/>
      <c r="AZ65" s="256"/>
      <c r="BA65" s="256"/>
      <c r="BB65" s="256"/>
      <c r="BC65" s="256"/>
      <c r="BD65" s="256"/>
      <c r="BE65" s="256"/>
      <c r="BF65" s="256"/>
      <c r="BG65" s="256"/>
      <c r="BH65" s="256"/>
      <c r="BI65" s="256"/>
      <c r="BJ65" s="256"/>
      <c r="BK65" s="256"/>
      <c r="BL65" s="474"/>
    </row>
    <row r="66" spans="1:64" ht="12.75" thickBot="1">
      <c r="A66" s="316">
        <v>1</v>
      </c>
      <c r="B66" s="317"/>
      <c r="C66" s="318"/>
      <c r="D66" s="319">
        <v>2</v>
      </c>
      <c r="E66" s="317"/>
      <c r="F66" s="317"/>
      <c r="G66" s="318"/>
      <c r="H66" s="320">
        <v>3</v>
      </c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475">
        <v>4</v>
      </c>
      <c r="Z66" s="475"/>
      <c r="AA66" s="475"/>
      <c r="AB66" s="475"/>
      <c r="AC66" s="475"/>
      <c r="AD66" s="476">
        <v>5</v>
      </c>
      <c r="AE66" s="476"/>
      <c r="AF66" s="476"/>
      <c r="AG66" s="476"/>
      <c r="AH66" s="476"/>
      <c r="AI66" s="476"/>
      <c r="AJ66" s="476">
        <v>6</v>
      </c>
      <c r="AK66" s="476"/>
      <c r="AL66" s="476"/>
      <c r="AM66" s="476"/>
      <c r="AN66" s="476"/>
      <c r="AO66" s="476">
        <v>7</v>
      </c>
      <c r="AP66" s="476"/>
      <c r="AQ66" s="476"/>
      <c r="AR66" s="476"/>
      <c r="AS66" s="476"/>
      <c r="AT66" s="476">
        <v>8</v>
      </c>
      <c r="AU66" s="476"/>
      <c r="AV66" s="476"/>
      <c r="AW66" s="476"/>
      <c r="AX66" s="476"/>
      <c r="AY66" s="476">
        <v>9</v>
      </c>
      <c r="AZ66" s="476"/>
      <c r="BA66" s="476"/>
      <c r="BB66" s="476"/>
      <c r="BC66" s="476">
        <v>10</v>
      </c>
      <c r="BD66" s="476"/>
      <c r="BE66" s="476"/>
      <c r="BF66" s="476"/>
      <c r="BG66" s="476"/>
      <c r="BH66" s="476">
        <v>11</v>
      </c>
      <c r="BI66" s="476"/>
      <c r="BJ66" s="476"/>
      <c r="BK66" s="476"/>
      <c r="BL66" s="477"/>
    </row>
    <row r="67" spans="1:64">
      <c r="A67" s="808">
        <v>5028</v>
      </c>
      <c r="B67" s="807"/>
      <c r="C67" s="807"/>
      <c r="D67" s="806">
        <v>715500</v>
      </c>
      <c r="E67" s="806"/>
      <c r="F67" s="806"/>
      <c r="G67" s="806"/>
      <c r="H67" s="805" t="s">
        <v>457</v>
      </c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781">
        <f>[1]UnObr5!D32</f>
        <v>0</v>
      </c>
      <c r="Z67" s="781"/>
      <c r="AA67" s="781"/>
      <c r="AB67" s="781"/>
      <c r="AC67" s="781"/>
      <c r="AD67" s="781">
        <f>[1]UnObr5!E32</f>
        <v>0</v>
      </c>
      <c r="AE67" s="781"/>
      <c r="AF67" s="781"/>
      <c r="AG67" s="781"/>
      <c r="AH67" s="781"/>
      <c r="AI67" s="781"/>
      <c r="AJ67" s="781">
        <f>[1]UnObr5!F32</f>
        <v>0</v>
      </c>
      <c r="AK67" s="781"/>
      <c r="AL67" s="781"/>
      <c r="AM67" s="781"/>
      <c r="AN67" s="781"/>
      <c r="AO67" s="781">
        <f>[1]UnObr5!G32</f>
        <v>0</v>
      </c>
      <c r="AP67" s="781"/>
      <c r="AQ67" s="781"/>
      <c r="AR67" s="781"/>
      <c r="AS67" s="781"/>
      <c r="AT67" s="781">
        <f>[1]UnObr5!H32</f>
        <v>0</v>
      </c>
      <c r="AU67" s="781"/>
      <c r="AV67" s="781"/>
      <c r="AW67" s="781"/>
      <c r="AX67" s="781"/>
      <c r="AY67" s="781">
        <f>[1]UnObr5!I32</f>
        <v>0</v>
      </c>
      <c r="AZ67" s="781"/>
      <c r="BA67" s="781"/>
      <c r="BB67" s="781"/>
      <c r="BC67" s="781">
        <f>[1]UnObr5!J32</f>
        <v>0</v>
      </c>
      <c r="BD67" s="781"/>
      <c r="BE67" s="781"/>
      <c r="BF67" s="781"/>
      <c r="BG67" s="781"/>
      <c r="BH67" s="781">
        <f>[1]UnObr5!K32</f>
        <v>0</v>
      </c>
      <c r="BI67" s="781"/>
      <c r="BJ67" s="781"/>
      <c r="BK67" s="781"/>
      <c r="BL67" s="780"/>
    </row>
    <row r="68" spans="1:64" ht="26.25" customHeight="1">
      <c r="A68" s="779">
        <v>5029</v>
      </c>
      <c r="B68" s="778"/>
      <c r="C68" s="778"/>
      <c r="D68" s="572">
        <v>715600</v>
      </c>
      <c r="E68" s="572"/>
      <c r="F68" s="572"/>
      <c r="G68" s="572"/>
      <c r="H68" s="268" t="s">
        <v>458</v>
      </c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775">
        <f>[1]UnObr5!D33</f>
        <v>0</v>
      </c>
      <c r="Z68" s="775"/>
      <c r="AA68" s="775"/>
      <c r="AB68" s="775"/>
      <c r="AC68" s="775"/>
      <c r="AD68" s="775">
        <f>[1]UnObr5!E33</f>
        <v>0</v>
      </c>
      <c r="AE68" s="775"/>
      <c r="AF68" s="775"/>
      <c r="AG68" s="775"/>
      <c r="AH68" s="775"/>
      <c r="AI68" s="775"/>
      <c r="AJ68" s="775">
        <f>[1]UnObr5!F33</f>
        <v>0</v>
      </c>
      <c r="AK68" s="775"/>
      <c r="AL68" s="775"/>
      <c r="AM68" s="775"/>
      <c r="AN68" s="775"/>
      <c r="AO68" s="775">
        <f>[1]UnObr5!G33</f>
        <v>0</v>
      </c>
      <c r="AP68" s="775"/>
      <c r="AQ68" s="775"/>
      <c r="AR68" s="775"/>
      <c r="AS68" s="775"/>
      <c r="AT68" s="775">
        <f>[1]UnObr5!H33</f>
        <v>0</v>
      </c>
      <c r="AU68" s="775"/>
      <c r="AV68" s="775"/>
      <c r="AW68" s="775"/>
      <c r="AX68" s="775"/>
      <c r="AY68" s="775">
        <f>[1]UnObr5!I33</f>
        <v>0</v>
      </c>
      <c r="AZ68" s="775"/>
      <c r="BA68" s="775"/>
      <c r="BB68" s="775"/>
      <c r="BC68" s="775">
        <f>[1]UnObr5!J33</f>
        <v>0</v>
      </c>
      <c r="BD68" s="775"/>
      <c r="BE68" s="775"/>
      <c r="BF68" s="775"/>
      <c r="BG68" s="775"/>
      <c r="BH68" s="775">
        <f>[1]UnObr5!K33</f>
        <v>0</v>
      </c>
      <c r="BI68" s="775"/>
      <c r="BJ68" s="775"/>
      <c r="BK68" s="775"/>
      <c r="BL68" s="774"/>
    </row>
    <row r="69" spans="1:64" ht="15" customHeight="1">
      <c r="A69" s="777">
        <v>5030</v>
      </c>
      <c r="B69" s="776"/>
      <c r="C69" s="776"/>
      <c r="D69" s="304">
        <v>716000</v>
      </c>
      <c r="E69" s="304"/>
      <c r="F69" s="304"/>
      <c r="G69" s="304"/>
      <c r="H69" s="260" t="s">
        <v>1260</v>
      </c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775">
        <f>[1]UnObr5!D34</f>
        <v>0</v>
      </c>
      <c r="Z69" s="775"/>
      <c r="AA69" s="775"/>
      <c r="AB69" s="775"/>
      <c r="AC69" s="775"/>
      <c r="AD69" s="775">
        <f>[1]UnObr5!E34</f>
        <v>0</v>
      </c>
      <c r="AE69" s="775"/>
      <c r="AF69" s="775"/>
      <c r="AG69" s="775"/>
      <c r="AH69" s="775"/>
      <c r="AI69" s="775"/>
      <c r="AJ69" s="775">
        <f>[1]UnObr5!F34</f>
        <v>0</v>
      </c>
      <c r="AK69" s="775"/>
      <c r="AL69" s="775"/>
      <c r="AM69" s="775"/>
      <c r="AN69" s="775"/>
      <c r="AO69" s="775">
        <f>[1]UnObr5!G34</f>
        <v>0</v>
      </c>
      <c r="AP69" s="775"/>
      <c r="AQ69" s="775"/>
      <c r="AR69" s="775"/>
      <c r="AS69" s="775"/>
      <c r="AT69" s="775">
        <f>[1]UnObr5!H34</f>
        <v>0</v>
      </c>
      <c r="AU69" s="775"/>
      <c r="AV69" s="775"/>
      <c r="AW69" s="775"/>
      <c r="AX69" s="775"/>
      <c r="AY69" s="775">
        <f>[1]UnObr5!I34</f>
        <v>0</v>
      </c>
      <c r="AZ69" s="775"/>
      <c r="BA69" s="775"/>
      <c r="BB69" s="775"/>
      <c r="BC69" s="775">
        <f>[1]UnObr5!J34</f>
        <v>0</v>
      </c>
      <c r="BD69" s="775"/>
      <c r="BE69" s="775"/>
      <c r="BF69" s="775"/>
      <c r="BG69" s="775"/>
      <c r="BH69" s="775">
        <f>[1]UnObr5!K34</f>
        <v>0</v>
      </c>
      <c r="BI69" s="775"/>
      <c r="BJ69" s="775"/>
      <c r="BK69" s="775"/>
      <c r="BL69" s="774"/>
    </row>
    <row r="70" spans="1:64" ht="28.5" customHeight="1">
      <c r="A70" s="779">
        <v>5031</v>
      </c>
      <c r="B70" s="778"/>
      <c r="C70" s="778"/>
      <c r="D70" s="572">
        <v>716100</v>
      </c>
      <c r="E70" s="572"/>
      <c r="F70" s="572"/>
      <c r="G70" s="572"/>
      <c r="H70" s="268" t="s">
        <v>1540</v>
      </c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775">
        <f>[1]UnObr5!D35</f>
        <v>0</v>
      </c>
      <c r="Z70" s="775"/>
      <c r="AA70" s="775"/>
      <c r="AB70" s="775"/>
      <c r="AC70" s="775"/>
      <c r="AD70" s="775">
        <f>[1]UnObr5!E35</f>
        <v>0</v>
      </c>
      <c r="AE70" s="775"/>
      <c r="AF70" s="775"/>
      <c r="AG70" s="775"/>
      <c r="AH70" s="775"/>
      <c r="AI70" s="775"/>
      <c r="AJ70" s="775">
        <f>[1]UnObr5!F35</f>
        <v>0</v>
      </c>
      <c r="AK70" s="775"/>
      <c r="AL70" s="775"/>
      <c r="AM70" s="775"/>
      <c r="AN70" s="775"/>
      <c r="AO70" s="775">
        <f>[1]UnObr5!G35</f>
        <v>0</v>
      </c>
      <c r="AP70" s="775"/>
      <c r="AQ70" s="775"/>
      <c r="AR70" s="775"/>
      <c r="AS70" s="775"/>
      <c r="AT70" s="775">
        <f>[1]UnObr5!H35</f>
        <v>0</v>
      </c>
      <c r="AU70" s="775"/>
      <c r="AV70" s="775"/>
      <c r="AW70" s="775"/>
      <c r="AX70" s="775"/>
      <c r="AY70" s="775">
        <f>[1]UnObr5!I35</f>
        <v>0</v>
      </c>
      <c r="AZ70" s="775"/>
      <c r="BA70" s="775"/>
      <c r="BB70" s="775"/>
      <c r="BC70" s="775">
        <f>[1]UnObr5!J35</f>
        <v>0</v>
      </c>
      <c r="BD70" s="775"/>
      <c r="BE70" s="775"/>
      <c r="BF70" s="775"/>
      <c r="BG70" s="775"/>
      <c r="BH70" s="775">
        <f>[1]UnObr5!K35</f>
        <v>0</v>
      </c>
      <c r="BI70" s="775"/>
      <c r="BJ70" s="775"/>
      <c r="BK70" s="775"/>
      <c r="BL70" s="774"/>
    </row>
    <row r="71" spans="1:64" ht="27.75" customHeight="1">
      <c r="A71" s="779">
        <v>5032</v>
      </c>
      <c r="B71" s="778"/>
      <c r="C71" s="778"/>
      <c r="D71" s="572">
        <v>716200</v>
      </c>
      <c r="E71" s="572"/>
      <c r="F71" s="572"/>
      <c r="G71" s="572"/>
      <c r="H71" s="268" t="s">
        <v>461</v>
      </c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775">
        <f>[1]UnObr5!D36</f>
        <v>0</v>
      </c>
      <c r="Z71" s="775"/>
      <c r="AA71" s="775"/>
      <c r="AB71" s="775"/>
      <c r="AC71" s="775"/>
      <c r="AD71" s="775">
        <f>[1]UnObr5!E36</f>
        <v>0</v>
      </c>
      <c r="AE71" s="775"/>
      <c r="AF71" s="775"/>
      <c r="AG71" s="775"/>
      <c r="AH71" s="775"/>
      <c r="AI71" s="775"/>
      <c r="AJ71" s="775">
        <f>[1]UnObr5!F36</f>
        <v>0</v>
      </c>
      <c r="AK71" s="775"/>
      <c r="AL71" s="775"/>
      <c r="AM71" s="775"/>
      <c r="AN71" s="775"/>
      <c r="AO71" s="775">
        <f>[1]UnObr5!G36</f>
        <v>0</v>
      </c>
      <c r="AP71" s="775"/>
      <c r="AQ71" s="775"/>
      <c r="AR71" s="775"/>
      <c r="AS71" s="775"/>
      <c r="AT71" s="775">
        <f>[1]UnObr5!H36</f>
        <v>0</v>
      </c>
      <c r="AU71" s="775"/>
      <c r="AV71" s="775"/>
      <c r="AW71" s="775"/>
      <c r="AX71" s="775"/>
      <c r="AY71" s="775">
        <f>[1]UnObr5!I36</f>
        <v>0</v>
      </c>
      <c r="AZ71" s="775"/>
      <c r="BA71" s="775"/>
      <c r="BB71" s="775"/>
      <c r="BC71" s="775">
        <f>[1]UnObr5!J36</f>
        <v>0</v>
      </c>
      <c r="BD71" s="775"/>
      <c r="BE71" s="775"/>
      <c r="BF71" s="775"/>
      <c r="BG71" s="775"/>
      <c r="BH71" s="775">
        <f>[1]UnObr5!K36</f>
        <v>0</v>
      </c>
      <c r="BI71" s="775"/>
      <c r="BJ71" s="775"/>
      <c r="BK71" s="775"/>
      <c r="BL71" s="774"/>
    </row>
    <row r="72" spans="1:64">
      <c r="A72" s="777">
        <v>5033</v>
      </c>
      <c r="B72" s="776"/>
      <c r="C72" s="776"/>
      <c r="D72" s="304">
        <v>717000</v>
      </c>
      <c r="E72" s="304"/>
      <c r="F72" s="304"/>
      <c r="G72" s="304"/>
      <c r="H72" s="260" t="s">
        <v>1261</v>
      </c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775">
        <f>[1]UnObr5!D37</f>
        <v>0</v>
      </c>
      <c r="Z72" s="775"/>
      <c r="AA72" s="775"/>
      <c r="AB72" s="775"/>
      <c r="AC72" s="775"/>
      <c r="AD72" s="775">
        <f>[1]UnObr5!E37</f>
        <v>0</v>
      </c>
      <c r="AE72" s="775"/>
      <c r="AF72" s="775"/>
      <c r="AG72" s="775"/>
      <c r="AH72" s="775"/>
      <c r="AI72" s="775"/>
      <c r="AJ72" s="775">
        <f>[1]UnObr5!F37</f>
        <v>0</v>
      </c>
      <c r="AK72" s="775"/>
      <c r="AL72" s="775"/>
      <c r="AM72" s="775"/>
      <c r="AN72" s="775"/>
      <c r="AO72" s="775">
        <f>[1]UnObr5!G37</f>
        <v>0</v>
      </c>
      <c r="AP72" s="775"/>
      <c r="AQ72" s="775"/>
      <c r="AR72" s="775"/>
      <c r="AS72" s="775"/>
      <c r="AT72" s="775">
        <f>[1]UnObr5!H37</f>
        <v>0</v>
      </c>
      <c r="AU72" s="775"/>
      <c r="AV72" s="775"/>
      <c r="AW72" s="775"/>
      <c r="AX72" s="775"/>
      <c r="AY72" s="775">
        <f>[1]UnObr5!I37</f>
        <v>0</v>
      </c>
      <c r="AZ72" s="775"/>
      <c r="BA72" s="775"/>
      <c r="BB72" s="775"/>
      <c r="BC72" s="775">
        <f>[1]UnObr5!J37</f>
        <v>0</v>
      </c>
      <c r="BD72" s="775"/>
      <c r="BE72" s="775"/>
      <c r="BF72" s="775"/>
      <c r="BG72" s="775"/>
      <c r="BH72" s="775">
        <f>[1]UnObr5!K37</f>
        <v>0</v>
      </c>
      <c r="BI72" s="775"/>
      <c r="BJ72" s="775"/>
      <c r="BK72" s="775"/>
      <c r="BL72" s="774"/>
    </row>
    <row r="73" spans="1:64" ht="15" customHeight="1">
      <c r="A73" s="779">
        <v>5034</v>
      </c>
      <c r="B73" s="778"/>
      <c r="C73" s="778"/>
      <c r="D73" s="572">
        <v>717100</v>
      </c>
      <c r="E73" s="572"/>
      <c r="F73" s="572"/>
      <c r="G73" s="572"/>
      <c r="H73" s="268" t="s">
        <v>463</v>
      </c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775">
        <f>[1]UnObr5!D38</f>
        <v>0</v>
      </c>
      <c r="Z73" s="775"/>
      <c r="AA73" s="775"/>
      <c r="AB73" s="775"/>
      <c r="AC73" s="775"/>
      <c r="AD73" s="775">
        <f>[1]UnObr5!E38</f>
        <v>0</v>
      </c>
      <c r="AE73" s="775"/>
      <c r="AF73" s="775"/>
      <c r="AG73" s="775"/>
      <c r="AH73" s="775"/>
      <c r="AI73" s="775"/>
      <c r="AJ73" s="775">
        <f>[1]UnObr5!F38</f>
        <v>0</v>
      </c>
      <c r="AK73" s="775"/>
      <c r="AL73" s="775"/>
      <c r="AM73" s="775"/>
      <c r="AN73" s="775"/>
      <c r="AO73" s="775">
        <f>[1]UnObr5!G38</f>
        <v>0</v>
      </c>
      <c r="AP73" s="775"/>
      <c r="AQ73" s="775"/>
      <c r="AR73" s="775"/>
      <c r="AS73" s="775"/>
      <c r="AT73" s="775">
        <f>[1]UnObr5!H38</f>
        <v>0</v>
      </c>
      <c r="AU73" s="775"/>
      <c r="AV73" s="775"/>
      <c r="AW73" s="775"/>
      <c r="AX73" s="775"/>
      <c r="AY73" s="775">
        <f>[1]UnObr5!I38</f>
        <v>0</v>
      </c>
      <c r="AZ73" s="775"/>
      <c r="BA73" s="775"/>
      <c r="BB73" s="775"/>
      <c r="BC73" s="775">
        <f>[1]UnObr5!J38</f>
        <v>0</v>
      </c>
      <c r="BD73" s="775"/>
      <c r="BE73" s="775"/>
      <c r="BF73" s="775"/>
      <c r="BG73" s="775"/>
      <c r="BH73" s="775">
        <f>[1]UnObr5!K38</f>
        <v>0</v>
      </c>
      <c r="BI73" s="775"/>
      <c r="BJ73" s="775"/>
      <c r="BK73" s="775"/>
      <c r="BL73" s="774"/>
    </row>
    <row r="74" spans="1:64" ht="15" customHeight="1">
      <c r="A74" s="779">
        <v>5035</v>
      </c>
      <c r="B74" s="778"/>
      <c r="C74" s="778"/>
      <c r="D74" s="572">
        <v>717200</v>
      </c>
      <c r="E74" s="572"/>
      <c r="F74" s="572"/>
      <c r="G74" s="572"/>
      <c r="H74" s="268" t="s">
        <v>464</v>
      </c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775">
        <f>[1]UnObr5!D39</f>
        <v>0</v>
      </c>
      <c r="Z74" s="775"/>
      <c r="AA74" s="775"/>
      <c r="AB74" s="775"/>
      <c r="AC74" s="775"/>
      <c r="AD74" s="775">
        <f>[1]UnObr5!E39</f>
        <v>0</v>
      </c>
      <c r="AE74" s="775"/>
      <c r="AF74" s="775"/>
      <c r="AG74" s="775"/>
      <c r="AH74" s="775"/>
      <c r="AI74" s="775"/>
      <c r="AJ74" s="775">
        <f>[1]UnObr5!F39</f>
        <v>0</v>
      </c>
      <c r="AK74" s="775"/>
      <c r="AL74" s="775"/>
      <c r="AM74" s="775"/>
      <c r="AN74" s="775"/>
      <c r="AO74" s="775">
        <f>[1]UnObr5!G39</f>
        <v>0</v>
      </c>
      <c r="AP74" s="775"/>
      <c r="AQ74" s="775"/>
      <c r="AR74" s="775"/>
      <c r="AS74" s="775"/>
      <c r="AT74" s="775">
        <f>[1]UnObr5!H39</f>
        <v>0</v>
      </c>
      <c r="AU74" s="775"/>
      <c r="AV74" s="775"/>
      <c r="AW74" s="775"/>
      <c r="AX74" s="775"/>
      <c r="AY74" s="775">
        <f>[1]UnObr5!I39</f>
        <v>0</v>
      </c>
      <c r="AZ74" s="775"/>
      <c r="BA74" s="775"/>
      <c r="BB74" s="775"/>
      <c r="BC74" s="775">
        <f>[1]UnObr5!J39</f>
        <v>0</v>
      </c>
      <c r="BD74" s="775"/>
      <c r="BE74" s="775"/>
      <c r="BF74" s="775"/>
      <c r="BG74" s="775"/>
      <c r="BH74" s="775">
        <f>[1]UnObr5!K39</f>
        <v>0</v>
      </c>
      <c r="BI74" s="775"/>
      <c r="BJ74" s="775"/>
      <c r="BK74" s="775"/>
      <c r="BL74" s="774"/>
    </row>
    <row r="75" spans="1:64" ht="15.75" customHeight="1">
      <c r="A75" s="779">
        <v>5036</v>
      </c>
      <c r="B75" s="778"/>
      <c r="C75" s="778"/>
      <c r="D75" s="572">
        <v>717300</v>
      </c>
      <c r="E75" s="572"/>
      <c r="F75" s="572"/>
      <c r="G75" s="572"/>
      <c r="H75" s="268" t="s">
        <v>465</v>
      </c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775">
        <f>[1]UnObr5!D40</f>
        <v>0</v>
      </c>
      <c r="Z75" s="775"/>
      <c r="AA75" s="775"/>
      <c r="AB75" s="775"/>
      <c r="AC75" s="775"/>
      <c r="AD75" s="775">
        <f>[1]UnObr5!E40</f>
        <v>0</v>
      </c>
      <c r="AE75" s="775"/>
      <c r="AF75" s="775"/>
      <c r="AG75" s="775"/>
      <c r="AH75" s="775"/>
      <c r="AI75" s="775"/>
      <c r="AJ75" s="775">
        <f>[1]UnObr5!F40</f>
        <v>0</v>
      </c>
      <c r="AK75" s="775"/>
      <c r="AL75" s="775"/>
      <c r="AM75" s="775"/>
      <c r="AN75" s="775"/>
      <c r="AO75" s="775">
        <f>[1]UnObr5!G40</f>
        <v>0</v>
      </c>
      <c r="AP75" s="775"/>
      <c r="AQ75" s="775"/>
      <c r="AR75" s="775"/>
      <c r="AS75" s="775"/>
      <c r="AT75" s="775">
        <f>[1]UnObr5!H40</f>
        <v>0</v>
      </c>
      <c r="AU75" s="775"/>
      <c r="AV75" s="775"/>
      <c r="AW75" s="775"/>
      <c r="AX75" s="775"/>
      <c r="AY75" s="775">
        <f>[1]UnObr5!I40</f>
        <v>0</v>
      </c>
      <c r="AZ75" s="775"/>
      <c r="BA75" s="775"/>
      <c r="BB75" s="775"/>
      <c r="BC75" s="775">
        <f>[1]UnObr5!J40</f>
        <v>0</v>
      </c>
      <c r="BD75" s="775"/>
      <c r="BE75" s="775"/>
      <c r="BF75" s="775"/>
      <c r="BG75" s="775"/>
      <c r="BH75" s="775">
        <f>[1]UnObr5!K40</f>
        <v>0</v>
      </c>
      <c r="BI75" s="775"/>
      <c r="BJ75" s="775"/>
      <c r="BK75" s="775"/>
      <c r="BL75" s="774"/>
    </row>
    <row r="76" spans="1:64" ht="17.25" customHeight="1">
      <c r="A76" s="779">
        <v>5037</v>
      </c>
      <c r="B76" s="778"/>
      <c r="C76" s="778"/>
      <c r="D76" s="572">
        <v>717400</v>
      </c>
      <c r="E76" s="572"/>
      <c r="F76" s="572"/>
      <c r="G76" s="572"/>
      <c r="H76" s="268" t="s">
        <v>466</v>
      </c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775">
        <f>[1]UnObr5!D41</f>
        <v>0</v>
      </c>
      <c r="Z76" s="775"/>
      <c r="AA76" s="775"/>
      <c r="AB76" s="775"/>
      <c r="AC76" s="775"/>
      <c r="AD76" s="775">
        <f>[1]UnObr5!E41</f>
        <v>0</v>
      </c>
      <c r="AE76" s="775"/>
      <c r="AF76" s="775"/>
      <c r="AG76" s="775"/>
      <c r="AH76" s="775"/>
      <c r="AI76" s="775"/>
      <c r="AJ76" s="775">
        <f>[1]UnObr5!F41</f>
        <v>0</v>
      </c>
      <c r="AK76" s="775"/>
      <c r="AL76" s="775"/>
      <c r="AM76" s="775"/>
      <c r="AN76" s="775"/>
      <c r="AO76" s="775">
        <f>[1]UnObr5!G41</f>
        <v>0</v>
      </c>
      <c r="AP76" s="775"/>
      <c r="AQ76" s="775"/>
      <c r="AR76" s="775"/>
      <c r="AS76" s="775"/>
      <c r="AT76" s="775">
        <f>[1]UnObr5!H41</f>
        <v>0</v>
      </c>
      <c r="AU76" s="775"/>
      <c r="AV76" s="775"/>
      <c r="AW76" s="775"/>
      <c r="AX76" s="775"/>
      <c r="AY76" s="775">
        <f>[1]UnObr5!I41</f>
        <v>0</v>
      </c>
      <c r="AZ76" s="775"/>
      <c r="BA76" s="775"/>
      <c r="BB76" s="775"/>
      <c r="BC76" s="775">
        <f>[1]UnObr5!J41</f>
        <v>0</v>
      </c>
      <c r="BD76" s="775"/>
      <c r="BE76" s="775"/>
      <c r="BF76" s="775"/>
      <c r="BG76" s="775"/>
      <c r="BH76" s="775">
        <f>[1]UnObr5!K41</f>
        <v>0</v>
      </c>
      <c r="BI76" s="775"/>
      <c r="BJ76" s="775"/>
      <c r="BK76" s="775"/>
      <c r="BL76" s="774"/>
    </row>
    <row r="77" spans="1:64" ht="15.75" customHeight="1">
      <c r="A77" s="779">
        <v>5038</v>
      </c>
      <c r="B77" s="778"/>
      <c r="C77" s="778"/>
      <c r="D77" s="572">
        <v>717500</v>
      </c>
      <c r="E77" s="572"/>
      <c r="F77" s="572"/>
      <c r="G77" s="572"/>
      <c r="H77" s="268" t="s">
        <v>467</v>
      </c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775">
        <f>[1]UnObr5!D42</f>
        <v>0</v>
      </c>
      <c r="Z77" s="775"/>
      <c r="AA77" s="775"/>
      <c r="AB77" s="775"/>
      <c r="AC77" s="775"/>
      <c r="AD77" s="775">
        <f>[1]UnObr5!E42</f>
        <v>0</v>
      </c>
      <c r="AE77" s="775"/>
      <c r="AF77" s="775"/>
      <c r="AG77" s="775"/>
      <c r="AH77" s="775"/>
      <c r="AI77" s="775"/>
      <c r="AJ77" s="775">
        <f>[1]UnObr5!F42</f>
        <v>0</v>
      </c>
      <c r="AK77" s="775"/>
      <c r="AL77" s="775"/>
      <c r="AM77" s="775"/>
      <c r="AN77" s="775"/>
      <c r="AO77" s="775">
        <f>[1]UnObr5!G42</f>
        <v>0</v>
      </c>
      <c r="AP77" s="775"/>
      <c r="AQ77" s="775"/>
      <c r="AR77" s="775"/>
      <c r="AS77" s="775"/>
      <c r="AT77" s="775">
        <f>[1]UnObr5!H42</f>
        <v>0</v>
      </c>
      <c r="AU77" s="775"/>
      <c r="AV77" s="775"/>
      <c r="AW77" s="775"/>
      <c r="AX77" s="775"/>
      <c r="AY77" s="775">
        <f>[1]UnObr5!I42</f>
        <v>0</v>
      </c>
      <c r="AZ77" s="775"/>
      <c r="BA77" s="775"/>
      <c r="BB77" s="775"/>
      <c r="BC77" s="775">
        <f>[1]UnObr5!J42</f>
        <v>0</v>
      </c>
      <c r="BD77" s="775"/>
      <c r="BE77" s="775"/>
      <c r="BF77" s="775"/>
      <c r="BG77" s="775"/>
      <c r="BH77" s="775">
        <f>[1]UnObr5!K42</f>
        <v>0</v>
      </c>
      <c r="BI77" s="775"/>
      <c r="BJ77" s="775"/>
      <c r="BK77" s="775"/>
      <c r="BL77" s="774"/>
    </row>
    <row r="78" spans="1:64" ht="18.75" customHeight="1">
      <c r="A78" s="779">
        <v>5039</v>
      </c>
      <c r="B78" s="778"/>
      <c r="C78" s="778"/>
      <c r="D78" s="572">
        <v>717600</v>
      </c>
      <c r="E78" s="572"/>
      <c r="F78" s="572"/>
      <c r="G78" s="572"/>
      <c r="H78" s="268" t="s">
        <v>468</v>
      </c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775">
        <f>[1]UnObr5!D43</f>
        <v>0</v>
      </c>
      <c r="Z78" s="775"/>
      <c r="AA78" s="775"/>
      <c r="AB78" s="775"/>
      <c r="AC78" s="775"/>
      <c r="AD78" s="775">
        <f>[1]UnObr5!E43</f>
        <v>0</v>
      </c>
      <c r="AE78" s="775"/>
      <c r="AF78" s="775"/>
      <c r="AG78" s="775"/>
      <c r="AH78" s="775"/>
      <c r="AI78" s="775"/>
      <c r="AJ78" s="775">
        <f>[1]UnObr5!F43</f>
        <v>0</v>
      </c>
      <c r="AK78" s="775"/>
      <c r="AL78" s="775"/>
      <c r="AM78" s="775"/>
      <c r="AN78" s="775"/>
      <c r="AO78" s="775">
        <f>[1]UnObr5!G43</f>
        <v>0</v>
      </c>
      <c r="AP78" s="775"/>
      <c r="AQ78" s="775"/>
      <c r="AR78" s="775"/>
      <c r="AS78" s="775"/>
      <c r="AT78" s="775">
        <f>[1]UnObr5!H43</f>
        <v>0</v>
      </c>
      <c r="AU78" s="775"/>
      <c r="AV78" s="775"/>
      <c r="AW78" s="775"/>
      <c r="AX78" s="775"/>
      <c r="AY78" s="775">
        <f>[1]UnObr5!I43</f>
        <v>0</v>
      </c>
      <c r="AZ78" s="775"/>
      <c r="BA78" s="775"/>
      <c r="BB78" s="775"/>
      <c r="BC78" s="775">
        <f>[1]UnObr5!J43</f>
        <v>0</v>
      </c>
      <c r="BD78" s="775"/>
      <c r="BE78" s="775"/>
      <c r="BF78" s="775"/>
      <c r="BG78" s="775"/>
      <c r="BH78" s="775">
        <f>[1]UnObr5!K43</f>
        <v>0</v>
      </c>
      <c r="BI78" s="775"/>
      <c r="BJ78" s="775"/>
      <c r="BK78" s="775"/>
      <c r="BL78" s="774"/>
    </row>
    <row r="79" spans="1:64" ht="46.5" customHeight="1">
      <c r="A79" s="777">
        <v>5040</v>
      </c>
      <c r="B79" s="776"/>
      <c r="C79" s="776"/>
      <c r="D79" s="304">
        <v>719000</v>
      </c>
      <c r="E79" s="304"/>
      <c r="F79" s="304"/>
      <c r="G79" s="304"/>
      <c r="H79" s="260" t="s">
        <v>1539</v>
      </c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775">
        <f>[1]UnObr5!D44</f>
        <v>0</v>
      </c>
      <c r="Z79" s="775"/>
      <c r="AA79" s="775"/>
      <c r="AB79" s="775"/>
      <c r="AC79" s="775"/>
      <c r="AD79" s="775">
        <f>[1]UnObr5!E44</f>
        <v>0</v>
      </c>
      <c r="AE79" s="775"/>
      <c r="AF79" s="775"/>
      <c r="AG79" s="775"/>
      <c r="AH79" s="775"/>
      <c r="AI79" s="775"/>
      <c r="AJ79" s="775">
        <f>[1]UnObr5!F44</f>
        <v>0</v>
      </c>
      <c r="AK79" s="775"/>
      <c r="AL79" s="775"/>
      <c r="AM79" s="775"/>
      <c r="AN79" s="775"/>
      <c r="AO79" s="775">
        <f>[1]UnObr5!G44</f>
        <v>0</v>
      </c>
      <c r="AP79" s="775"/>
      <c r="AQ79" s="775"/>
      <c r="AR79" s="775"/>
      <c r="AS79" s="775"/>
      <c r="AT79" s="775">
        <f>[1]UnObr5!H44</f>
        <v>0</v>
      </c>
      <c r="AU79" s="775"/>
      <c r="AV79" s="775"/>
      <c r="AW79" s="775"/>
      <c r="AX79" s="775"/>
      <c r="AY79" s="775">
        <f>[1]UnObr5!I44</f>
        <v>0</v>
      </c>
      <c r="AZ79" s="775"/>
      <c r="BA79" s="775"/>
      <c r="BB79" s="775"/>
      <c r="BC79" s="775">
        <f>[1]UnObr5!J44</f>
        <v>0</v>
      </c>
      <c r="BD79" s="775"/>
      <c r="BE79" s="775"/>
      <c r="BF79" s="775"/>
      <c r="BG79" s="775"/>
      <c r="BH79" s="775">
        <f>[1]UnObr5!K44</f>
        <v>0</v>
      </c>
      <c r="BI79" s="775"/>
      <c r="BJ79" s="775"/>
      <c r="BK79" s="775"/>
      <c r="BL79" s="774"/>
    </row>
    <row r="80" spans="1:64" ht="28.5" customHeight="1">
      <c r="A80" s="804">
        <v>5041</v>
      </c>
      <c r="B80" s="803"/>
      <c r="C80" s="803"/>
      <c r="D80" s="674">
        <v>719100</v>
      </c>
      <c r="E80" s="674"/>
      <c r="F80" s="674"/>
      <c r="G80" s="674"/>
      <c r="H80" s="276" t="s">
        <v>1538</v>
      </c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775">
        <f>[1]UnObr5!D45</f>
        <v>0</v>
      </c>
      <c r="Z80" s="775"/>
      <c r="AA80" s="775"/>
      <c r="AB80" s="775"/>
      <c r="AC80" s="775"/>
      <c r="AD80" s="775">
        <f>[1]UnObr5!E45</f>
        <v>0</v>
      </c>
      <c r="AE80" s="775"/>
      <c r="AF80" s="775"/>
      <c r="AG80" s="775"/>
      <c r="AH80" s="775"/>
      <c r="AI80" s="775"/>
      <c r="AJ80" s="775">
        <f>[1]UnObr5!F45</f>
        <v>0</v>
      </c>
      <c r="AK80" s="775"/>
      <c r="AL80" s="775"/>
      <c r="AM80" s="775"/>
      <c r="AN80" s="775"/>
      <c r="AO80" s="775">
        <f>[1]UnObr5!G45</f>
        <v>0</v>
      </c>
      <c r="AP80" s="775"/>
      <c r="AQ80" s="775"/>
      <c r="AR80" s="775"/>
      <c r="AS80" s="775"/>
      <c r="AT80" s="775">
        <f>[1]UnObr5!H45</f>
        <v>0</v>
      </c>
      <c r="AU80" s="775"/>
      <c r="AV80" s="775"/>
      <c r="AW80" s="775"/>
      <c r="AX80" s="775"/>
      <c r="AY80" s="775">
        <f>[1]UnObr5!I45</f>
        <v>0</v>
      </c>
      <c r="AZ80" s="775"/>
      <c r="BA80" s="775"/>
      <c r="BB80" s="775"/>
      <c r="BC80" s="775">
        <f>[1]UnObr5!J45</f>
        <v>0</v>
      </c>
      <c r="BD80" s="775"/>
      <c r="BE80" s="775"/>
      <c r="BF80" s="775"/>
      <c r="BG80" s="775"/>
      <c r="BH80" s="775">
        <f>[1]UnObr5!K45</f>
        <v>0</v>
      </c>
      <c r="BI80" s="775"/>
      <c r="BJ80" s="775"/>
      <c r="BK80" s="775"/>
      <c r="BL80" s="774"/>
    </row>
    <row r="81" spans="1:64" ht="26.25" customHeight="1">
      <c r="A81" s="779">
        <v>5042</v>
      </c>
      <c r="B81" s="778"/>
      <c r="C81" s="778"/>
      <c r="D81" s="572">
        <v>719200</v>
      </c>
      <c r="E81" s="572"/>
      <c r="F81" s="572"/>
      <c r="G81" s="572"/>
      <c r="H81" s="268" t="s">
        <v>1537</v>
      </c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775">
        <f>[1]UnObr5!D46</f>
        <v>0</v>
      </c>
      <c r="Z81" s="775"/>
      <c r="AA81" s="775"/>
      <c r="AB81" s="775"/>
      <c r="AC81" s="775"/>
      <c r="AD81" s="775">
        <f>[1]UnObr5!E46</f>
        <v>0</v>
      </c>
      <c r="AE81" s="775"/>
      <c r="AF81" s="775"/>
      <c r="AG81" s="775"/>
      <c r="AH81" s="775"/>
      <c r="AI81" s="775"/>
      <c r="AJ81" s="775">
        <f>[1]UnObr5!F46</f>
        <v>0</v>
      </c>
      <c r="AK81" s="775"/>
      <c r="AL81" s="775"/>
      <c r="AM81" s="775"/>
      <c r="AN81" s="775"/>
      <c r="AO81" s="775">
        <f>[1]UnObr5!G46</f>
        <v>0</v>
      </c>
      <c r="AP81" s="775"/>
      <c r="AQ81" s="775"/>
      <c r="AR81" s="775"/>
      <c r="AS81" s="775"/>
      <c r="AT81" s="775">
        <f>[1]UnObr5!H46</f>
        <v>0</v>
      </c>
      <c r="AU81" s="775"/>
      <c r="AV81" s="775"/>
      <c r="AW81" s="775"/>
      <c r="AX81" s="775"/>
      <c r="AY81" s="775">
        <f>[1]UnObr5!I46</f>
        <v>0</v>
      </c>
      <c r="AZ81" s="775"/>
      <c r="BA81" s="775"/>
      <c r="BB81" s="775"/>
      <c r="BC81" s="775">
        <f>[1]UnObr5!J46</f>
        <v>0</v>
      </c>
      <c r="BD81" s="775"/>
      <c r="BE81" s="775"/>
      <c r="BF81" s="775"/>
      <c r="BG81" s="775"/>
      <c r="BH81" s="775">
        <f>[1]UnObr5!K46</f>
        <v>0</v>
      </c>
      <c r="BI81" s="775"/>
      <c r="BJ81" s="775"/>
      <c r="BK81" s="775"/>
      <c r="BL81" s="774"/>
    </row>
    <row r="82" spans="1:64" ht="30" customHeight="1">
      <c r="A82" s="779">
        <v>5043</v>
      </c>
      <c r="B82" s="778"/>
      <c r="C82" s="778"/>
      <c r="D82" s="572">
        <v>719300</v>
      </c>
      <c r="E82" s="572"/>
      <c r="F82" s="572"/>
      <c r="G82" s="572"/>
      <c r="H82" s="268" t="s">
        <v>472</v>
      </c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775">
        <f>[1]UnObr5!D47</f>
        <v>0</v>
      </c>
      <c r="Z82" s="775"/>
      <c r="AA82" s="775"/>
      <c r="AB82" s="775"/>
      <c r="AC82" s="775"/>
      <c r="AD82" s="775">
        <f>[1]UnObr5!E47</f>
        <v>0</v>
      </c>
      <c r="AE82" s="775"/>
      <c r="AF82" s="775"/>
      <c r="AG82" s="775"/>
      <c r="AH82" s="775"/>
      <c r="AI82" s="775"/>
      <c r="AJ82" s="775">
        <f>[1]UnObr5!F47</f>
        <v>0</v>
      </c>
      <c r="AK82" s="775"/>
      <c r="AL82" s="775"/>
      <c r="AM82" s="775"/>
      <c r="AN82" s="775"/>
      <c r="AO82" s="775">
        <f>[1]UnObr5!G47</f>
        <v>0</v>
      </c>
      <c r="AP82" s="775"/>
      <c r="AQ82" s="775"/>
      <c r="AR82" s="775"/>
      <c r="AS82" s="775"/>
      <c r="AT82" s="775">
        <f>[1]UnObr5!H47</f>
        <v>0</v>
      </c>
      <c r="AU82" s="775"/>
      <c r="AV82" s="775"/>
      <c r="AW82" s="775"/>
      <c r="AX82" s="775"/>
      <c r="AY82" s="775">
        <f>[1]UnObr5!I47</f>
        <v>0</v>
      </c>
      <c r="AZ82" s="775"/>
      <c r="BA82" s="775"/>
      <c r="BB82" s="775"/>
      <c r="BC82" s="775">
        <f>[1]UnObr5!J47</f>
        <v>0</v>
      </c>
      <c r="BD82" s="775"/>
      <c r="BE82" s="775"/>
      <c r="BF82" s="775"/>
      <c r="BG82" s="775"/>
      <c r="BH82" s="775">
        <f>[1]UnObr5!K47</f>
        <v>0</v>
      </c>
      <c r="BI82" s="775"/>
      <c r="BJ82" s="775"/>
      <c r="BK82" s="775"/>
      <c r="BL82" s="774"/>
    </row>
    <row r="83" spans="1:64" ht="15.75" customHeight="1">
      <c r="A83" s="779">
        <v>5044</v>
      </c>
      <c r="B83" s="778"/>
      <c r="C83" s="778"/>
      <c r="D83" s="572">
        <v>719400</v>
      </c>
      <c r="E83" s="572"/>
      <c r="F83" s="572"/>
      <c r="G83" s="572"/>
      <c r="H83" s="268" t="s">
        <v>473</v>
      </c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775">
        <f>[1]UnObr5!D48</f>
        <v>0</v>
      </c>
      <c r="Z83" s="775"/>
      <c r="AA83" s="775"/>
      <c r="AB83" s="775"/>
      <c r="AC83" s="775"/>
      <c r="AD83" s="775">
        <f>[1]UnObr5!E48</f>
        <v>0</v>
      </c>
      <c r="AE83" s="775"/>
      <c r="AF83" s="775"/>
      <c r="AG83" s="775"/>
      <c r="AH83" s="775"/>
      <c r="AI83" s="775"/>
      <c r="AJ83" s="775">
        <f>[1]UnObr5!F48</f>
        <v>0</v>
      </c>
      <c r="AK83" s="775"/>
      <c r="AL83" s="775"/>
      <c r="AM83" s="775"/>
      <c r="AN83" s="775"/>
      <c r="AO83" s="775">
        <f>[1]UnObr5!G48</f>
        <v>0</v>
      </c>
      <c r="AP83" s="775"/>
      <c r="AQ83" s="775"/>
      <c r="AR83" s="775"/>
      <c r="AS83" s="775"/>
      <c r="AT83" s="775">
        <f>[1]UnObr5!H48</f>
        <v>0</v>
      </c>
      <c r="AU83" s="775"/>
      <c r="AV83" s="775"/>
      <c r="AW83" s="775"/>
      <c r="AX83" s="775"/>
      <c r="AY83" s="775">
        <f>[1]UnObr5!I48</f>
        <v>0</v>
      </c>
      <c r="AZ83" s="775"/>
      <c r="BA83" s="775"/>
      <c r="BB83" s="775"/>
      <c r="BC83" s="775">
        <f>[1]UnObr5!J48</f>
        <v>0</v>
      </c>
      <c r="BD83" s="775"/>
      <c r="BE83" s="775"/>
      <c r="BF83" s="775"/>
      <c r="BG83" s="775"/>
      <c r="BH83" s="775">
        <f>[1]UnObr5!K48</f>
        <v>0</v>
      </c>
      <c r="BI83" s="775"/>
      <c r="BJ83" s="775"/>
      <c r="BK83" s="775"/>
      <c r="BL83" s="774"/>
    </row>
    <row r="84" spans="1:64" ht="26.25" customHeight="1">
      <c r="A84" s="779">
        <v>5045</v>
      </c>
      <c r="B84" s="778"/>
      <c r="C84" s="778"/>
      <c r="D84" s="572">
        <v>719500</v>
      </c>
      <c r="E84" s="572"/>
      <c r="F84" s="572"/>
      <c r="G84" s="572"/>
      <c r="H84" s="268" t="s">
        <v>1536</v>
      </c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775">
        <f>[1]UnObr5!D49</f>
        <v>0</v>
      </c>
      <c r="Z84" s="775"/>
      <c r="AA84" s="775"/>
      <c r="AB84" s="775"/>
      <c r="AC84" s="775"/>
      <c r="AD84" s="775">
        <f>[1]UnObr5!E49</f>
        <v>0</v>
      </c>
      <c r="AE84" s="775"/>
      <c r="AF84" s="775"/>
      <c r="AG84" s="775"/>
      <c r="AH84" s="775"/>
      <c r="AI84" s="775"/>
      <c r="AJ84" s="775">
        <f>[1]UnObr5!F49</f>
        <v>0</v>
      </c>
      <c r="AK84" s="775"/>
      <c r="AL84" s="775"/>
      <c r="AM84" s="775"/>
      <c r="AN84" s="775"/>
      <c r="AO84" s="775">
        <f>[1]UnObr5!G49</f>
        <v>0</v>
      </c>
      <c r="AP84" s="775"/>
      <c r="AQ84" s="775"/>
      <c r="AR84" s="775"/>
      <c r="AS84" s="775"/>
      <c r="AT84" s="775">
        <f>[1]UnObr5!H49</f>
        <v>0</v>
      </c>
      <c r="AU84" s="775"/>
      <c r="AV84" s="775"/>
      <c r="AW84" s="775"/>
      <c r="AX84" s="775"/>
      <c r="AY84" s="775">
        <f>[1]UnObr5!I49</f>
        <v>0</v>
      </c>
      <c r="AZ84" s="775"/>
      <c r="BA84" s="775"/>
      <c r="BB84" s="775"/>
      <c r="BC84" s="775">
        <f>[1]UnObr5!J49</f>
        <v>0</v>
      </c>
      <c r="BD84" s="775"/>
      <c r="BE84" s="775"/>
      <c r="BF84" s="775"/>
      <c r="BG84" s="775"/>
      <c r="BH84" s="775">
        <f>[1]UnObr5!K49</f>
        <v>0</v>
      </c>
      <c r="BI84" s="775"/>
      <c r="BJ84" s="775"/>
      <c r="BK84" s="775"/>
      <c r="BL84" s="774"/>
    </row>
    <row r="85" spans="1:64" ht="30.75" customHeight="1">
      <c r="A85" s="804">
        <v>5046</v>
      </c>
      <c r="B85" s="803"/>
      <c r="C85" s="803"/>
      <c r="D85" s="674">
        <v>719600</v>
      </c>
      <c r="E85" s="674"/>
      <c r="F85" s="674"/>
      <c r="G85" s="674"/>
      <c r="H85" s="276" t="s">
        <v>475</v>
      </c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775">
        <f>[1]UnObr5!D50</f>
        <v>0</v>
      </c>
      <c r="Z85" s="775"/>
      <c r="AA85" s="775"/>
      <c r="AB85" s="775"/>
      <c r="AC85" s="775"/>
      <c r="AD85" s="775">
        <f>[1]UnObr5!E50</f>
        <v>0</v>
      </c>
      <c r="AE85" s="775"/>
      <c r="AF85" s="775"/>
      <c r="AG85" s="775"/>
      <c r="AH85" s="775"/>
      <c r="AI85" s="775"/>
      <c r="AJ85" s="775">
        <f>[1]UnObr5!F50</f>
        <v>0</v>
      </c>
      <c r="AK85" s="775"/>
      <c r="AL85" s="775"/>
      <c r="AM85" s="775"/>
      <c r="AN85" s="775"/>
      <c r="AO85" s="775">
        <f>[1]UnObr5!G50</f>
        <v>0</v>
      </c>
      <c r="AP85" s="775"/>
      <c r="AQ85" s="775"/>
      <c r="AR85" s="775"/>
      <c r="AS85" s="775"/>
      <c r="AT85" s="775">
        <f>[1]UnObr5!H50</f>
        <v>0</v>
      </c>
      <c r="AU85" s="775"/>
      <c r="AV85" s="775"/>
      <c r="AW85" s="775"/>
      <c r="AX85" s="775"/>
      <c r="AY85" s="775">
        <f>[1]UnObr5!I50</f>
        <v>0</v>
      </c>
      <c r="AZ85" s="775"/>
      <c r="BA85" s="775"/>
      <c r="BB85" s="775"/>
      <c r="BC85" s="775">
        <f>[1]UnObr5!J50</f>
        <v>0</v>
      </c>
      <c r="BD85" s="775"/>
      <c r="BE85" s="775"/>
      <c r="BF85" s="775"/>
      <c r="BG85" s="775"/>
      <c r="BH85" s="775">
        <f>[1]UnObr5!K50</f>
        <v>0</v>
      </c>
      <c r="BI85" s="775"/>
      <c r="BJ85" s="775"/>
      <c r="BK85" s="775"/>
      <c r="BL85" s="774"/>
    </row>
    <row r="86" spans="1:64" ht="15.75" customHeight="1">
      <c r="A86" s="855">
        <v>5047</v>
      </c>
      <c r="B86" s="854"/>
      <c r="C86" s="854"/>
      <c r="D86" s="668">
        <v>720000</v>
      </c>
      <c r="E86" s="668"/>
      <c r="F86" s="668"/>
      <c r="G86" s="668"/>
      <c r="H86" s="272" t="s">
        <v>1263</v>
      </c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775">
        <f>[1]UnObr5!D51</f>
        <v>0</v>
      </c>
      <c r="Z86" s="775"/>
      <c r="AA86" s="775"/>
      <c r="AB86" s="775"/>
      <c r="AC86" s="775"/>
      <c r="AD86" s="775">
        <f>[1]UnObr5!E51</f>
        <v>0</v>
      </c>
      <c r="AE86" s="775"/>
      <c r="AF86" s="775"/>
      <c r="AG86" s="775"/>
      <c r="AH86" s="775"/>
      <c r="AI86" s="775"/>
      <c r="AJ86" s="775">
        <f>[1]UnObr5!F51</f>
        <v>0</v>
      </c>
      <c r="AK86" s="775"/>
      <c r="AL86" s="775"/>
      <c r="AM86" s="775"/>
      <c r="AN86" s="775"/>
      <c r="AO86" s="775">
        <f>[1]UnObr5!G51</f>
        <v>0</v>
      </c>
      <c r="AP86" s="775"/>
      <c r="AQ86" s="775"/>
      <c r="AR86" s="775"/>
      <c r="AS86" s="775"/>
      <c r="AT86" s="775">
        <f>[1]UnObr5!H51</f>
        <v>0</v>
      </c>
      <c r="AU86" s="775"/>
      <c r="AV86" s="775"/>
      <c r="AW86" s="775"/>
      <c r="AX86" s="775"/>
      <c r="AY86" s="775">
        <f>[1]UnObr5!I51</f>
        <v>0</v>
      </c>
      <c r="AZ86" s="775"/>
      <c r="BA86" s="775"/>
      <c r="BB86" s="775"/>
      <c r="BC86" s="775">
        <f>[1]UnObr5!J51</f>
        <v>0</v>
      </c>
      <c r="BD86" s="775"/>
      <c r="BE86" s="775"/>
      <c r="BF86" s="775"/>
      <c r="BG86" s="775"/>
      <c r="BH86" s="775">
        <f>[1]UnObr5!K51</f>
        <v>0</v>
      </c>
      <c r="BI86" s="775"/>
      <c r="BJ86" s="775"/>
      <c r="BK86" s="775"/>
      <c r="BL86" s="774"/>
    </row>
    <row r="87" spans="1:64" ht="23.1" customHeight="1" thickBot="1">
      <c r="A87" s="879">
        <v>5048</v>
      </c>
      <c r="B87" s="878"/>
      <c r="C87" s="878"/>
      <c r="D87" s="680">
        <v>721000</v>
      </c>
      <c r="E87" s="680"/>
      <c r="F87" s="680"/>
      <c r="G87" s="680"/>
      <c r="H87" s="681" t="s">
        <v>1535</v>
      </c>
      <c r="I87" s="681"/>
      <c r="J87" s="681"/>
      <c r="K87" s="681"/>
      <c r="L87" s="681"/>
      <c r="M87" s="681"/>
      <c r="N87" s="681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771">
        <f>[1]UnObr5!D52</f>
        <v>0</v>
      </c>
      <c r="Z87" s="771"/>
      <c r="AA87" s="771"/>
      <c r="AB87" s="771"/>
      <c r="AC87" s="771"/>
      <c r="AD87" s="771">
        <f>[1]UnObr5!E52</f>
        <v>0</v>
      </c>
      <c r="AE87" s="771"/>
      <c r="AF87" s="771"/>
      <c r="AG87" s="771"/>
      <c r="AH87" s="771"/>
      <c r="AI87" s="771"/>
      <c r="AJ87" s="771">
        <f>[1]UnObr5!F52</f>
        <v>0</v>
      </c>
      <c r="AK87" s="771"/>
      <c r="AL87" s="771"/>
      <c r="AM87" s="771"/>
      <c r="AN87" s="771"/>
      <c r="AO87" s="771">
        <f>[1]UnObr5!G52</f>
        <v>0</v>
      </c>
      <c r="AP87" s="771"/>
      <c r="AQ87" s="771"/>
      <c r="AR87" s="771"/>
      <c r="AS87" s="771"/>
      <c r="AT87" s="771">
        <f>[1]UnObr5!H52</f>
        <v>0</v>
      </c>
      <c r="AU87" s="771"/>
      <c r="AV87" s="771"/>
      <c r="AW87" s="771"/>
      <c r="AX87" s="771"/>
      <c r="AY87" s="771">
        <f>[1]UnObr5!I52</f>
        <v>0</v>
      </c>
      <c r="AZ87" s="771"/>
      <c r="BA87" s="771"/>
      <c r="BB87" s="771"/>
      <c r="BC87" s="771">
        <f>[1]UnObr5!J52</f>
        <v>0</v>
      </c>
      <c r="BD87" s="771"/>
      <c r="BE87" s="771"/>
      <c r="BF87" s="771"/>
      <c r="BG87" s="771"/>
      <c r="BH87" s="771">
        <f>[1]UnObr5!K52</f>
        <v>0</v>
      </c>
      <c r="BI87" s="771"/>
      <c r="BJ87" s="771"/>
      <c r="BK87" s="771"/>
      <c r="BL87" s="770"/>
    </row>
    <row r="88" spans="1:64" ht="11.45" customHeight="1">
      <c r="A88" s="205" t="s">
        <v>334</v>
      </c>
      <c r="B88" s="206"/>
      <c r="C88" s="207"/>
      <c r="D88" s="206" t="s">
        <v>335</v>
      </c>
      <c r="E88" s="872"/>
      <c r="F88" s="872"/>
      <c r="G88" s="871"/>
      <c r="H88" s="209" t="s">
        <v>204</v>
      </c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97" t="s">
        <v>1487</v>
      </c>
      <c r="Z88" s="297"/>
      <c r="AA88" s="297"/>
      <c r="AB88" s="297"/>
      <c r="AC88" s="297"/>
      <c r="AD88" s="297" t="s">
        <v>1242</v>
      </c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E88" s="297"/>
      <c r="BF88" s="297"/>
      <c r="BG88" s="297"/>
      <c r="BH88" s="297"/>
      <c r="BI88" s="297"/>
      <c r="BJ88" s="297"/>
      <c r="BK88" s="297"/>
      <c r="BL88" s="470"/>
    </row>
    <row r="89" spans="1:64" ht="11.45" customHeight="1">
      <c r="A89" s="213"/>
      <c r="B89" s="214"/>
      <c r="C89" s="215"/>
      <c r="D89" s="870"/>
      <c r="E89" s="870"/>
      <c r="F89" s="870"/>
      <c r="G89" s="869"/>
      <c r="H89" s="217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304"/>
      <c r="Z89" s="304"/>
      <c r="AA89" s="304"/>
      <c r="AB89" s="304"/>
      <c r="AC89" s="304"/>
      <c r="AD89" s="796" t="s">
        <v>1424</v>
      </c>
      <c r="AE89" s="795"/>
      <c r="AF89" s="795"/>
      <c r="AG89" s="795"/>
      <c r="AH89" s="795"/>
      <c r="AI89" s="794"/>
      <c r="AJ89" s="793" t="s">
        <v>1244</v>
      </c>
      <c r="AK89" s="792"/>
      <c r="AL89" s="792"/>
      <c r="AM89" s="792"/>
      <c r="AN89" s="792"/>
      <c r="AO89" s="792"/>
      <c r="AP89" s="792"/>
      <c r="AQ89" s="792"/>
      <c r="AR89" s="792"/>
      <c r="AS89" s="792"/>
      <c r="AT89" s="792"/>
      <c r="AU89" s="792"/>
      <c r="AV89" s="792"/>
      <c r="AW89" s="792"/>
      <c r="AX89" s="792"/>
      <c r="AY89" s="792"/>
      <c r="AZ89" s="792"/>
      <c r="BA89" s="792"/>
      <c r="BB89" s="791"/>
      <c r="BC89" s="304" t="s">
        <v>1422</v>
      </c>
      <c r="BD89" s="256"/>
      <c r="BE89" s="256"/>
      <c r="BF89" s="256"/>
      <c r="BG89" s="256"/>
      <c r="BH89" s="304" t="s">
        <v>1421</v>
      </c>
      <c r="BI89" s="256"/>
      <c r="BJ89" s="256"/>
      <c r="BK89" s="256"/>
      <c r="BL89" s="474"/>
    </row>
    <row r="90" spans="1:64" ht="11.45" customHeight="1">
      <c r="A90" s="213"/>
      <c r="B90" s="214"/>
      <c r="C90" s="215"/>
      <c r="D90" s="870"/>
      <c r="E90" s="870"/>
      <c r="F90" s="870"/>
      <c r="G90" s="869"/>
      <c r="H90" s="217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304"/>
      <c r="Z90" s="304"/>
      <c r="AA90" s="304"/>
      <c r="AB90" s="304"/>
      <c r="AC90" s="304"/>
      <c r="AD90" s="697"/>
      <c r="AE90" s="790"/>
      <c r="AF90" s="790"/>
      <c r="AG90" s="790"/>
      <c r="AH90" s="790"/>
      <c r="AI90" s="789"/>
      <c r="AJ90" s="256" t="s">
        <v>1420</v>
      </c>
      <c r="AK90" s="256"/>
      <c r="AL90" s="256"/>
      <c r="AM90" s="256"/>
      <c r="AN90" s="256"/>
      <c r="AO90" s="304" t="s">
        <v>1419</v>
      </c>
      <c r="AP90" s="304"/>
      <c r="AQ90" s="304"/>
      <c r="AR90" s="304"/>
      <c r="AS90" s="304"/>
      <c r="AT90" s="304" t="s">
        <v>1418</v>
      </c>
      <c r="AU90" s="256"/>
      <c r="AV90" s="256"/>
      <c r="AW90" s="256"/>
      <c r="AX90" s="256"/>
      <c r="AY90" s="256" t="s">
        <v>1417</v>
      </c>
      <c r="AZ90" s="256"/>
      <c r="BA90" s="256"/>
      <c r="BB90" s="256"/>
      <c r="BC90" s="256"/>
      <c r="BD90" s="256"/>
      <c r="BE90" s="256"/>
      <c r="BF90" s="256"/>
      <c r="BG90" s="256"/>
      <c r="BH90" s="256"/>
      <c r="BI90" s="256"/>
      <c r="BJ90" s="256"/>
      <c r="BK90" s="256"/>
      <c r="BL90" s="474"/>
    </row>
    <row r="91" spans="1:64" ht="11.45" customHeight="1">
      <c r="A91" s="309"/>
      <c r="B91" s="310"/>
      <c r="C91" s="311"/>
      <c r="D91" s="868"/>
      <c r="E91" s="868"/>
      <c r="F91" s="868"/>
      <c r="G91" s="867"/>
      <c r="H91" s="221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304"/>
      <c r="Z91" s="304"/>
      <c r="AA91" s="304"/>
      <c r="AB91" s="304"/>
      <c r="AC91" s="304"/>
      <c r="AD91" s="707"/>
      <c r="AE91" s="787"/>
      <c r="AF91" s="787"/>
      <c r="AG91" s="787"/>
      <c r="AH91" s="787"/>
      <c r="AI91" s="786"/>
      <c r="AJ91" s="256"/>
      <c r="AK91" s="256"/>
      <c r="AL91" s="256"/>
      <c r="AM91" s="256"/>
      <c r="AN91" s="256"/>
      <c r="AO91" s="304"/>
      <c r="AP91" s="304"/>
      <c r="AQ91" s="304"/>
      <c r="AR91" s="304"/>
      <c r="AS91" s="304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56"/>
      <c r="BJ91" s="256"/>
      <c r="BK91" s="256"/>
      <c r="BL91" s="474"/>
    </row>
    <row r="92" spans="1:64" ht="12.75" thickBot="1">
      <c r="A92" s="316">
        <v>1</v>
      </c>
      <c r="B92" s="317"/>
      <c r="C92" s="318"/>
      <c r="D92" s="319">
        <v>2</v>
      </c>
      <c r="E92" s="317"/>
      <c r="F92" s="317"/>
      <c r="G92" s="318"/>
      <c r="H92" s="320">
        <v>3</v>
      </c>
      <c r="I92" s="785"/>
      <c r="J92" s="785"/>
      <c r="K92" s="785"/>
      <c r="L92" s="785"/>
      <c r="M92" s="785"/>
      <c r="N92" s="785"/>
      <c r="O92" s="785"/>
      <c r="P92" s="785"/>
      <c r="Q92" s="785"/>
      <c r="R92" s="785"/>
      <c r="S92" s="785"/>
      <c r="T92" s="785"/>
      <c r="U92" s="785"/>
      <c r="V92" s="785"/>
      <c r="W92" s="785"/>
      <c r="X92" s="785"/>
      <c r="Y92" s="475">
        <v>4</v>
      </c>
      <c r="Z92" s="475"/>
      <c r="AA92" s="475"/>
      <c r="AB92" s="475"/>
      <c r="AC92" s="475"/>
      <c r="AD92" s="476">
        <v>5</v>
      </c>
      <c r="AE92" s="476"/>
      <c r="AF92" s="476"/>
      <c r="AG92" s="476"/>
      <c r="AH92" s="476"/>
      <c r="AI92" s="476"/>
      <c r="AJ92" s="476">
        <v>6</v>
      </c>
      <c r="AK92" s="476"/>
      <c r="AL92" s="476"/>
      <c r="AM92" s="476"/>
      <c r="AN92" s="476"/>
      <c r="AO92" s="476">
        <v>7</v>
      </c>
      <c r="AP92" s="476"/>
      <c r="AQ92" s="476"/>
      <c r="AR92" s="476"/>
      <c r="AS92" s="476"/>
      <c r="AT92" s="476">
        <v>8</v>
      </c>
      <c r="AU92" s="476"/>
      <c r="AV92" s="476"/>
      <c r="AW92" s="476"/>
      <c r="AX92" s="476"/>
      <c r="AY92" s="476">
        <v>9</v>
      </c>
      <c r="AZ92" s="476"/>
      <c r="BA92" s="476"/>
      <c r="BB92" s="476"/>
      <c r="BC92" s="476">
        <v>10</v>
      </c>
      <c r="BD92" s="476"/>
      <c r="BE92" s="476"/>
      <c r="BF92" s="476"/>
      <c r="BG92" s="476"/>
      <c r="BH92" s="476">
        <v>11</v>
      </c>
      <c r="BI92" s="476"/>
      <c r="BJ92" s="476"/>
      <c r="BK92" s="476"/>
      <c r="BL92" s="477"/>
    </row>
    <row r="93" spans="1:64" ht="26.25" customHeight="1">
      <c r="A93" s="808">
        <v>5049</v>
      </c>
      <c r="B93" s="807"/>
      <c r="C93" s="807"/>
      <c r="D93" s="806">
        <v>721100</v>
      </c>
      <c r="E93" s="806"/>
      <c r="F93" s="806"/>
      <c r="G93" s="806"/>
      <c r="H93" s="805" t="s">
        <v>478</v>
      </c>
      <c r="I93" s="805"/>
      <c r="J93" s="805"/>
      <c r="K93" s="805"/>
      <c r="L93" s="805"/>
      <c r="M93" s="805"/>
      <c r="N93" s="805"/>
      <c r="O93" s="805"/>
      <c r="P93" s="805"/>
      <c r="Q93" s="805"/>
      <c r="R93" s="805"/>
      <c r="S93" s="805"/>
      <c r="T93" s="805"/>
      <c r="U93" s="805"/>
      <c r="V93" s="805"/>
      <c r="W93" s="805"/>
      <c r="X93" s="805"/>
      <c r="Y93" s="781">
        <f>[1]UnObr5!D53</f>
        <v>0</v>
      </c>
      <c r="Z93" s="781"/>
      <c r="AA93" s="781"/>
      <c r="AB93" s="781"/>
      <c r="AC93" s="781"/>
      <c r="AD93" s="781">
        <f>[1]UnObr5!E53</f>
        <v>0</v>
      </c>
      <c r="AE93" s="781"/>
      <c r="AF93" s="781"/>
      <c r="AG93" s="781"/>
      <c r="AH93" s="781"/>
      <c r="AI93" s="781"/>
      <c r="AJ93" s="781">
        <f>[1]UnObr5!F53</f>
        <v>0</v>
      </c>
      <c r="AK93" s="781"/>
      <c r="AL93" s="781"/>
      <c r="AM93" s="781"/>
      <c r="AN93" s="781"/>
      <c r="AO93" s="781">
        <f>[1]UnObr5!G53</f>
        <v>0</v>
      </c>
      <c r="AP93" s="781"/>
      <c r="AQ93" s="781"/>
      <c r="AR93" s="781"/>
      <c r="AS93" s="781"/>
      <c r="AT93" s="781">
        <f>[1]UnObr5!H53</f>
        <v>0</v>
      </c>
      <c r="AU93" s="781"/>
      <c r="AV93" s="781"/>
      <c r="AW93" s="781"/>
      <c r="AX93" s="781"/>
      <c r="AY93" s="781">
        <f>[1]UnObr5!I53</f>
        <v>0</v>
      </c>
      <c r="AZ93" s="781"/>
      <c r="BA93" s="781"/>
      <c r="BB93" s="781"/>
      <c r="BC93" s="781">
        <f>[1]UnObr5!J53</f>
        <v>0</v>
      </c>
      <c r="BD93" s="781"/>
      <c r="BE93" s="781"/>
      <c r="BF93" s="781"/>
      <c r="BG93" s="781"/>
      <c r="BH93" s="781">
        <f>[1]UnObr5!K53</f>
        <v>0</v>
      </c>
      <c r="BI93" s="781"/>
      <c r="BJ93" s="781"/>
      <c r="BK93" s="781"/>
      <c r="BL93" s="780"/>
    </row>
    <row r="94" spans="1:64" ht="25.5" customHeight="1">
      <c r="A94" s="804">
        <v>5050</v>
      </c>
      <c r="B94" s="803"/>
      <c r="C94" s="803"/>
      <c r="D94" s="674">
        <v>721200</v>
      </c>
      <c r="E94" s="674"/>
      <c r="F94" s="674"/>
      <c r="G94" s="674"/>
      <c r="H94" s="276" t="s">
        <v>1148</v>
      </c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775">
        <f>[1]UnObr5!D54</f>
        <v>0</v>
      </c>
      <c r="Z94" s="775"/>
      <c r="AA94" s="775"/>
      <c r="AB94" s="775"/>
      <c r="AC94" s="775"/>
      <c r="AD94" s="775">
        <f>[1]UnObr5!E54</f>
        <v>0</v>
      </c>
      <c r="AE94" s="775"/>
      <c r="AF94" s="775"/>
      <c r="AG94" s="775"/>
      <c r="AH94" s="775"/>
      <c r="AI94" s="775"/>
      <c r="AJ94" s="775">
        <f>[1]UnObr5!F54</f>
        <v>0</v>
      </c>
      <c r="AK94" s="775"/>
      <c r="AL94" s="775"/>
      <c r="AM94" s="775"/>
      <c r="AN94" s="775"/>
      <c r="AO94" s="775">
        <f>[1]UnObr5!G54</f>
        <v>0</v>
      </c>
      <c r="AP94" s="775"/>
      <c r="AQ94" s="775"/>
      <c r="AR94" s="775"/>
      <c r="AS94" s="775"/>
      <c r="AT94" s="775">
        <f>[1]UnObr5!H54</f>
        <v>0</v>
      </c>
      <c r="AU94" s="775"/>
      <c r="AV94" s="775"/>
      <c r="AW94" s="775"/>
      <c r="AX94" s="775"/>
      <c r="AY94" s="775">
        <f>[1]UnObr5!I54</f>
        <v>0</v>
      </c>
      <c r="AZ94" s="775"/>
      <c r="BA94" s="775"/>
      <c r="BB94" s="775"/>
      <c r="BC94" s="775">
        <f>[1]UnObr5!J54</f>
        <v>0</v>
      </c>
      <c r="BD94" s="775"/>
      <c r="BE94" s="775"/>
      <c r="BF94" s="775"/>
      <c r="BG94" s="775"/>
      <c r="BH94" s="775">
        <f>[1]UnObr5!K54</f>
        <v>0</v>
      </c>
      <c r="BI94" s="775"/>
      <c r="BJ94" s="775"/>
      <c r="BK94" s="775"/>
      <c r="BL94" s="774"/>
    </row>
    <row r="95" spans="1:64" ht="40.5" customHeight="1">
      <c r="A95" s="804">
        <v>5051</v>
      </c>
      <c r="B95" s="803"/>
      <c r="C95" s="803"/>
      <c r="D95" s="674">
        <v>721300</v>
      </c>
      <c r="E95" s="674"/>
      <c r="F95" s="674"/>
      <c r="G95" s="674"/>
      <c r="H95" s="276" t="s">
        <v>1534</v>
      </c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775">
        <f>[1]UnObr5!D55</f>
        <v>0</v>
      </c>
      <c r="Z95" s="775"/>
      <c r="AA95" s="775"/>
      <c r="AB95" s="775"/>
      <c r="AC95" s="775"/>
      <c r="AD95" s="775">
        <f>[1]UnObr5!E55</f>
        <v>0</v>
      </c>
      <c r="AE95" s="775"/>
      <c r="AF95" s="775"/>
      <c r="AG95" s="775"/>
      <c r="AH95" s="775"/>
      <c r="AI95" s="775"/>
      <c r="AJ95" s="775">
        <f>[1]UnObr5!F55</f>
        <v>0</v>
      </c>
      <c r="AK95" s="775"/>
      <c r="AL95" s="775"/>
      <c r="AM95" s="775"/>
      <c r="AN95" s="775"/>
      <c r="AO95" s="775">
        <f>[1]UnObr5!G55</f>
        <v>0</v>
      </c>
      <c r="AP95" s="775"/>
      <c r="AQ95" s="775"/>
      <c r="AR95" s="775"/>
      <c r="AS95" s="775"/>
      <c r="AT95" s="775">
        <f>[1]UnObr5!H55</f>
        <v>0</v>
      </c>
      <c r="AU95" s="775"/>
      <c r="AV95" s="775"/>
      <c r="AW95" s="775"/>
      <c r="AX95" s="775"/>
      <c r="AY95" s="775">
        <f>[1]UnObr5!I55</f>
        <v>0</v>
      </c>
      <c r="AZ95" s="775"/>
      <c r="BA95" s="775"/>
      <c r="BB95" s="775"/>
      <c r="BC95" s="775">
        <f>[1]UnObr5!J55</f>
        <v>0</v>
      </c>
      <c r="BD95" s="775"/>
      <c r="BE95" s="775"/>
      <c r="BF95" s="775"/>
      <c r="BG95" s="775"/>
      <c r="BH95" s="775">
        <f>[1]UnObr5!K55</f>
        <v>0</v>
      </c>
      <c r="BI95" s="775"/>
      <c r="BJ95" s="775"/>
      <c r="BK95" s="775"/>
      <c r="BL95" s="774"/>
    </row>
    <row r="96" spans="1:64" ht="25.5" customHeight="1">
      <c r="A96" s="779">
        <v>5052</v>
      </c>
      <c r="B96" s="778"/>
      <c r="C96" s="778"/>
      <c r="D96" s="572">
        <v>721400</v>
      </c>
      <c r="E96" s="572"/>
      <c r="F96" s="572"/>
      <c r="G96" s="572"/>
      <c r="H96" s="268" t="s">
        <v>1533</v>
      </c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775">
        <f>[1]UnObr5!D56</f>
        <v>0</v>
      </c>
      <c r="Z96" s="775"/>
      <c r="AA96" s="775"/>
      <c r="AB96" s="775"/>
      <c r="AC96" s="775"/>
      <c r="AD96" s="775">
        <f>[1]UnObr5!E56</f>
        <v>0</v>
      </c>
      <c r="AE96" s="775"/>
      <c r="AF96" s="775"/>
      <c r="AG96" s="775"/>
      <c r="AH96" s="775"/>
      <c r="AI96" s="775"/>
      <c r="AJ96" s="775">
        <f>[1]UnObr5!F56</f>
        <v>0</v>
      </c>
      <c r="AK96" s="775"/>
      <c r="AL96" s="775"/>
      <c r="AM96" s="775"/>
      <c r="AN96" s="775"/>
      <c r="AO96" s="775">
        <f>[1]UnObr5!G56</f>
        <v>0</v>
      </c>
      <c r="AP96" s="775"/>
      <c r="AQ96" s="775"/>
      <c r="AR96" s="775"/>
      <c r="AS96" s="775"/>
      <c r="AT96" s="775">
        <f>[1]UnObr5!H56</f>
        <v>0</v>
      </c>
      <c r="AU96" s="775"/>
      <c r="AV96" s="775"/>
      <c r="AW96" s="775"/>
      <c r="AX96" s="775"/>
      <c r="AY96" s="775">
        <f>[1]UnObr5!I56</f>
        <v>0</v>
      </c>
      <c r="AZ96" s="775"/>
      <c r="BA96" s="775"/>
      <c r="BB96" s="775"/>
      <c r="BC96" s="775">
        <f>[1]UnObr5!J56</f>
        <v>0</v>
      </c>
      <c r="BD96" s="775"/>
      <c r="BE96" s="775"/>
      <c r="BF96" s="775"/>
      <c r="BG96" s="775"/>
      <c r="BH96" s="775">
        <f>[1]UnObr5!K56</f>
        <v>0</v>
      </c>
      <c r="BI96" s="775"/>
      <c r="BJ96" s="775"/>
      <c r="BK96" s="775"/>
      <c r="BL96" s="774"/>
    </row>
    <row r="97" spans="1:64" ht="23.1" customHeight="1">
      <c r="A97" s="855">
        <v>5053</v>
      </c>
      <c r="B97" s="854"/>
      <c r="C97" s="854"/>
      <c r="D97" s="668">
        <v>722000</v>
      </c>
      <c r="E97" s="668"/>
      <c r="F97" s="668"/>
      <c r="G97" s="668"/>
      <c r="H97" s="272" t="s">
        <v>1265</v>
      </c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775">
        <f>[1]UnObr5!D57</f>
        <v>0</v>
      </c>
      <c r="Z97" s="775"/>
      <c r="AA97" s="775"/>
      <c r="AB97" s="775"/>
      <c r="AC97" s="775"/>
      <c r="AD97" s="775">
        <f>[1]UnObr5!E57</f>
        <v>0</v>
      </c>
      <c r="AE97" s="775"/>
      <c r="AF97" s="775"/>
      <c r="AG97" s="775"/>
      <c r="AH97" s="775"/>
      <c r="AI97" s="775"/>
      <c r="AJ97" s="775">
        <f>[1]UnObr5!F57</f>
        <v>0</v>
      </c>
      <c r="AK97" s="775"/>
      <c r="AL97" s="775"/>
      <c r="AM97" s="775"/>
      <c r="AN97" s="775"/>
      <c r="AO97" s="775">
        <f>[1]UnObr5!G57</f>
        <v>0</v>
      </c>
      <c r="AP97" s="775"/>
      <c r="AQ97" s="775"/>
      <c r="AR97" s="775"/>
      <c r="AS97" s="775"/>
      <c r="AT97" s="775">
        <f>[1]UnObr5!H57</f>
        <v>0</v>
      </c>
      <c r="AU97" s="775"/>
      <c r="AV97" s="775"/>
      <c r="AW97" s="775"/>
      <c r="AX97" s="775"/>
      <c r="AY97" s="775">
        <f>[1]UnObr5!I57</f>
        <v>0</v>
      </c>
      <c r="AZ97" s="775"/>
      <c r="BA97" s="775"/>
      <c r="BB97" s="775"/>
      <c r="BC97" s="775">
        <f>[1]UnObr5!J57</f>
        <v>0</v>
      </c>
      <c r="BD97" s="775"/>
      <c r="BE97" s="775"/>
      <c r="BF97" s="775"/>
      <c r="BG97" s="775"/>
      <c r="BH97" s="775">
        <f>[1]UnObr5!K57</f>
        <v>0</v>
      </c>
      <c r="BI97" s="775"/>
      <c r="BJ97" s="775"/>
      <c r="BK97" s="775"/>
      <c r="BL97" s="774"/>
    </row>
    <row r="98" spans="1:64" ht="15.75" customHeight="1">
      <c r="A98" s="804">
        <v>5054</v>
      </c>
      <c r="B98" s="803"/>
      <c r="C98" s="803"/>
      <c r="D98" s="674">
        <v>722100</v>
      </c>
      <c r="E98" s="674"/>
      <c r="F98" s="674"/>
      <c r="G98" s="674"/>
      <c r="H98" s="276" t="s">
        <v>483</v>
      </c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775">
        <f>[1]UnObr5!D58</f>
        <v>0</v>
      </c>
      <c r="Z98" s="775"/>
      <c r="AA98" s="775"/>
      <c r="AB98" s="775"/>
      <c r="AC98" s="775"/>
      <c r="AD98" s="775">
        <f>[1]UnObr5!E58</f>
        <v>0</v>
      </c>
      <c r="AE98" s="775"/>
      <c r="AF98" s="775"/>
      <c r="AG98" s="775"/>
      <c r="AH98" s="775"/>
      <c r="AI98" s="775"/>
      <c r="AJ98" s="775">
        <f>[1]UnObr5!F58</f>
        <v>0</v>
      </c>
      <c r="AK98" s="775"/>
      <c r="AL98" s="775"/>
      <c r="AM98" s="775"/>
      <c r="AN98" s="775"/>
      <c r="AO98" s="775">
        <f>[1]UnObr5!G58</f>
        <v>0</v>
      </c>
      <c r="AP98" s="775"/>
      <c r="AQ98" s="775"/>
      <c r="AR98" s="775"/>
      <c r="AS98" s="775"/>
      <c r="AT98" s="775">
        <f>[1]UnObr5!H58</f>
        <v>0</v>
      </c>
      <c r="AU98" s="775"/>
      <c r="AV98" s="775"/>
      <c r="AW98" s="775"/>
      <c r="AX98" s="775"/>
      <c r="AY98" s="775">
        <f>[1]UnObr5!I58</f>
        <v>0</v>
      </c>
      <c r="AZ98" s="775"/>
      <c r="BA98" s="775"/>
      <c r="BB98" s="775"/>
      <c r="BC98" s="775">
        <f>[1]UnObr5!J58</f>
        <v>0</v>
      </c>
      <c r="BD98" s="775"/>
      <c r="BE98" s="775"/>
      <c r="BF98" s="775"/>
      <c r="BG98" s="775"/>
      <c r="BH98" s="775">
        <f>[1]UnObr5!K58</f>
        <v>0</v>
      </c>
      <c r="BI98" s="775"/>
      <c r="BJ98" s="775"/>
      <c r="BK98" s="775"/>
      <c r="BL98" s="774"/>
    </row>
    <row r="99" spans="1:64" ht="17.25" customHeight="1">
      <c r="A99" s="779">
        <v>5055</v>
      </c>
      <c r="B99" s="778"/>
      <c r="C99" s="778"/>
      <c r="D99" s="572">
        <v>722200</v>
      </c>
      <c r="E99" s="572"/>
      <c r="F99" s="572"/>
      <c r="G99" s="572"/>
      <c r="H99" s="268" t="s">
        <v>1146</v>
      </c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775">
        <f>[1]UnObr5!D59</f>
        <v>0</v>
      </c>
      <c r="Z99" s="775"/>
      <c r="AA99" s="775"/>
      <c r="AB99" s="775"/>
      <c r="AC99" s="775"/>
      <c r="AD99" s="775">
        <f>[1]UnObr5!E59</f>
        <v>0</v>
      </c>
      <c r="AE99" s="775"/>
      <c r="AF99" s="775"/>
      <c r="AG99" s="775"/>
      <c r="AH99" s="775"/>
      <c r="AI99" s="775"/>
      <c r="AJ99" s="775">
        <f>[1]UnObr5!F59</f>
        <v>0</v>
      </c>
      <c r="AK99" s="775"/>
      <c r="AL99" s="775"/>
      <c r="AM99" s="775"/>
      <c r="AN99" s="775"/>
      <c r="AO99" s="775">
        <f>[1]UnObr5!G59</f>
        <v>0</v>
      </c>
      <c r="AP99" s="775"/>
      <c r="AQ99" s="775"/>
      <c r="AR99" s="775"/>
      <c r="AS99" s="775"/>
      <c r="AT99" s="775">
        <f>[1]UnObr5!H59</f>
        <v>0</v>
      </c>
      <c r="AU99" s="775"/>
      <c r="AV99" s="775"/>
      <c r="AW99" s="775"/>
      <c r="AX99" s="775"/>
      <c r="AY99" s="775">
        <f>[1]UnObr5!I59</f>
        <v>0</v>
      </c>
      <c r="AZ99" s="775"/>
      <c r="BA99" s="775"/>
      <c r="BB99" s="775"/>
      <c r="BC99" s="775">
        <f>[1]UnObr5!J59</f>
        <v>0</v>
      </c>
      <c r="BD99" s="775"/>
      <c r="BE99" s="775"/>
      <c r="BF99" s="775"/>
      <c r="BG99" s="775"/>
      <c r="BH99" s="775">
        <f>[1]UnObr5!K59</f>
        <v>0</v>
      </c>
      <c r="BI99" s="775"/>
      <c r="BJ99" s="775"/>
      <c r="BK99" s="775"/>
      <c r="BL99" s="774"/>
    </row>
    <row r="100" spans="1:64" ht="18" customHeight="1">
      <c r="A100" s="779">
        <v>5056</v>
      </c>
      <c r="B100" s="778"/>
      <c r="C100" s="778"/>
      <c r="D100" s="572">
        <v>722300</v>
      </c>
      <c r="E100" s="572"/>
      <c r="F100" s="572"/>
      <c r="G100" s="572"/>
      <c r="H100" s="268" t="s">
        <v>485</v>
      </c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775">
        <f>[1]UnObr5!D60</f>
        <v>0</v>
      </c>
      <c r="Z100" s="775"/>
      <c r="AA100" s="775"/>
      <c r="AB100" s="775"/>
      <c r="AC100" s="775"/>
      <c r="AD100" s="775">
        <f>[1]UnObr5!E60</f>
        <v>0</v>
      </c>
      <c r="AE100" s="775"/>
      <c r="AF100" s="775"/>
      <c r="AG100" s="775"/>
      <c r="AH100" s="775"/>
      <c r="AI100" s="775"/>
      <c r="AJ100" s="775">
        <f>[1]UnObr5!F60</f>
        <v>0</v>
      </c>
      <c r="AK100" s="775"/>
      <c r="AL100" s="775"/>
      <c r="AM100" s="775"/>
      <c r="AN100" s="775"/>
      <c r="AO100" s="775">
        <f>[1]UnObr5!G60</f>
        <v>0</v>
      </c>
      <c r="AP100" s="775"/>
      <c r="AQ100" s="775"/>
      <c r="AR100" s="775"/>
      <c r="AS100" s="775"/>
      <c r="AT100" s="775">
        <f>[1]UnObr5!H60</f>
        <v>0</v>
      </c>
      <c r="AU100" s="775"/>
      <c r="AV100" s="775"/>
      <c r="AW100" s="775"/>
      <c r="AX100" s="775"/>
      <c r="AY100" s="775">
        <f>[1]UnObr5!I60</f>
        <v>0</v>
      </c>
      <c r="AZ100" s="775"/>
      <c r="BA100" s="775"/>
      <c r="BB100" s="775"/>
      <c r="BC100" s="775">
        <f>[1]UnObr5!J60</f>
        <v>0</v>
      </c>
      <c r="BD100" s="775"/>
      <c r="BE100" s="775"/>
      <c r="BF100" s="775"/>
      <c r="BG100" s="775"/>
      <c r="BH100" s="775">
        <f>[1]UnObr5!K60</f>
        <v>0</v>
      </c>
      <c r="BI100" s="775"/>
      <c r="BJ100" s="775"/>
      <c r="BK100" s="775"/>
      <c r="BL100" s="774"/>
    </row>
    <row r="101" spans="1:64" ht="23.1" customHeight="1">
      <c r="A101" s="777">
        <v>5057</v>
      </c>
      <c r="B101" s="776"/>
      <c r="C101" s="776"/>
      <c r="D101" s="304">
        <v>730000</v>
      </c>
      <c r="E101" s="304"/>
      <c r="F101" s="304"/>
      <c r="G101" s="304"/>
      <c r="H101" s="260" t="s">
        <v>1266</v>
      </c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775">
        <f>[1]UnObr5!D61</f>
        <v>0</v>
      </c>
      <c r="Z101" s="775"/>
      <c r="AA101" s="775"/>
      <c r="AB101" s="775"/>
      <c r="AC101" s="775"/>
      <c r="AD101" s="775">
        <f>[1]UnObr5!E61</f>
        <v>13866</v>
      </c>
      <c r="AE101" s="775"/>
      <c r="AF101" s="775"/>
      <c r="AG101" s="775"/>
      <c r="AH101" s="775"/>
      <c r="AI101" s="775"/>
      <c r="AJ101" s="775">
        <f>[1]UnObr5!F61</f>
        <v>0</v>
      </c>
      <c r="AK101" s="775"/>
      <c r="AL101" s="775"/>
      <c r="AM101" s="775"/>
      <c r="AN101" s="775"/>
      <c r="AO101" s="775">
        <f>[1]UnObr5!G61</f>
        <v>0</v>
      </c>
      <c r="AP101" s="775"/>
      <c r="AQ101" s="775"/>
      <c r="AR101" s="775"/>
      <c r="AS101" s="775"/>
      <c r="AT101" s="775">
        <f>[1]UnObr5!H61</f>
        <v>13378</v>
      </c>
      <c r="AU101" s="775"/>
      <c r="AV101" s="775"/>
      <c r="AW101" s="775"/>
      <c r="AX101" s="775"/>
      <c r="AY101" s="775">
        <f>[1]UnObr5!I61</f>
        <v>0</v>
      </c>
      <c r="AZ101" s="775"/>
      <c r="BA101" s="775"/>
      <c r="BB101" s="775"/>
      <c r="BC101" s="775">
        <f>[1]UnObr5!J61</f>
        <v>488</v>
      </c>
      <c r="BD101" s="775"/>
      <c r="BE101" s="775"/>
      <c r="BF101" s="775"/>
      <c r="BG101" s="775"/>
      <c r="BH101" s="775">
        <f>[1]UnObr5!K61</f>
        <v>0</v>
      </c>
      <c r="BI101" s="775"/>
      <c r="BJ101" s="775"/>
      <c r="BK101" s="775"/>
      <c r="BL101" s="774"/>
    </row>
    <row r="102" spans="1:64" ht="23.1" customHeight="1">
      <c r="A102" s="855">
        <v>5058</v>
      </c>
      <c r="B102" s="854"/>
      <c r="C102" s="854"/>
      <c r="D102" s="668">
        <v>731000</v>
      </c>
      <c r="E102" s="668"/>
      <c r="F102" s="668"/>
      <c r="G102" s="668"/>
      <c r="H102" s="272" t="s">
        <v>1532</v>
      </c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775">
        <f>[1]UnObr5!D62</f>
        <v>0</v>
      </c>
      <c r="Z102" s="775"/>
      <c r="AA102" s="775"/>
      <c r="AB102" s="775"/>
      <c r="AC102" s="775"/>
      <c r="AD102" s="775">
        <f>[1]UnObr5!E62</f>
        <v>0</v>
      </c>
      <c r="AE102" s="775"/>
      <c r="AF102" s="775"/>
      <c r="AG102" s="775"/>
      <c r="AH102" s="775"/>
      <c r="AI102" s="775"/>
      <c r="AJ102" s="775">
        <f>[1]UnObr5!F62</f>
        <v>0</v>
      </c>
      <c r="AK102" s="775"/>
      <c r="AL102" s="775"/>
      <c r="AM102" s="775"/>
      <c r="AN102" s="775"/>
      <c r="AO102" s="775">
        <f>[1]UnObr5!G62</f>
        <v>0</v>
      </c>
      <c r="AP102" s="775"/>
      <c r="AQ102" s="775"/>
      <c r="AR102" s="775"/>
      <c r="AS102" s="775"/>
      <c r="AT102" s="775">
        <f>[1]UnObr5!H62</f>
        <v>0</v>
      </c>
      <c r="AU102" s="775"/>
      <c r="AV102" s="775"/>
      <c r="AW102" s="775"/>
      <c r="AX102" s="775"/>
      <c r="AY102" s="775">
        <f>[1]UnObr5!I62</f>
        <v>0</v>
      </c>
      <c r="AZ102" s="775"/>
      <c r="BA102" s="775"/>
      <c r="BB102" s="775"/>
      <c r="BC102" s="775">
        <f>[1]UnObr5!J62</f>
        <v>0</v>
      </c>
      <c r="BD102" s="775"/>
      <c r="BE102" s="775"/>
      <c r="BF102" s="775"/>
      <c r="BG102" s="775"/>
      <c r="BH102" s="775">
        <f>[1]UnObr5!K62</f>
        <v>0</v>
      </c>
      <c r="BI102" s="775"/>
      <c r="BJ102" s="775"/>
      <c r="BK102" s="775"/>
      <c r="BL102" s="774"/>
    </row>
    <row r="103" spans="1:64" ht="17.25" customHeight="1">
      <c r="A103" s="779">
        <v>5059</v>
      </c>
      <c r="B103" s="778"/>
      <c r="C103" s="778"/>
      <c r="D103" s="572">
        <v>731100</v>
      </c>
      <c r="E103" s="572"/>
      <c r="F103" s="572"/>
      <c r="G103" s="572"/>
      <c r="H103" s="268" t="s">
        <v>488</v>
      </c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775">
        <f>[1]UnObr5!D63</f>
        <v>0</v>
      </c>
      <c r="Z103" s="775"/>
      <c r="AA103" s="775"/>
      <c r="AB103" s="775"/>
      <c r="AC103" s="775"/>
      <c r="AD103" s="775">
        <f>[1]UnObr5!E63</f>
        <v>0</v>
      </c>
      <c r="AE103" s="775"/>
      <c r="AF103" s="775"/>
      <c r="AG103" s="775"/>
      <c r="AH103" s="775"/>
      <c r="AI103" s="775"/>
      <c r="AJ103" s="775">
        <f>[1]UnObr5!F63</f>
        <v>0</v>
      </c>
      <c r="AK103" s="775"/>
      <c r="AL103" s="775"/>
      <c r="AM103" s="775"/>
      <c r="AN103" s="775"/>
      <c r="AO103" s="775">
        <f>[1]UnObr5!G63</f>
        <v>0</v>
      </c>
      <c r="AP103" s="775"/>
      <c r="AQ103" s="775"/>
      <c r="AR103" s="775"/>
      <c r="AS103" s="775"/>
      <c r="AT103" s="775">
        <f>[1]UnObr5!H63</f>
        <v>0</v>
      </c>
      <c r="AU103" s="775"/>
      <c r="AV103" s="775"/>
      <c r="AW103" s="775"/>
      <c r="AX103" s="775"/>
      <c r="AY103" s="775">
        <f>[1]UnObr5!I63</f>
        <v>0</v>
      </c>
      <c r="AZ103" s="775"/>
      <c r="BA103" s="775"/>
      <c r="BB103" s="775"/>
      <c r="BC103" s="775">
        <f>[1]UnObr5!J63</f>
        <v>0</v>
      </c>
      <c r="BD103" s="775"/>
      <c r="BE103" s="775"/>
      <c r="BF103" s="775"/>
      <c r="BG103" s="775"/>
      <c r="BH103" s="775">
        <f>[1]UnObr5!K63</f>
        <v>0</v>
      </c>
      <c r="BI103" s="775"/>
      <c r="BJ103" s="775"/>
      <c r="BK103" s="775"/>
      <c r="BL103" s="774"/>
    </row>
    <row r="104" spans="1:64" ht="15.75" customHeight="1">
      <c r="A104" s="804">
        <v>5060</v>
      </c>
      <c r="B104" s="803"/>
      <c r="C104" s="803"/>
      <c r="D104" s="674">
        <v>731200</v>
      </c>
      <c r="E104" s="674"/>
      <c r="F104" s="674"/>
      <c r="G104" s="674"/>
      <c r="H104" s="276" t="s">
        <v>489</v>
      </c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775">
        <f>[1]UnObr5!D64</f>
        <v>0</v>
      </c>
      <c r="Z104" s="775"/>
      <c r="AA104" s="775"/>
      <c r="AB104" s="775"/>
      <c r="AC104" s="775"/>
      <c r="AD104" s="775">
        <f>[1]UnObr5!E64</f>
        <v>0</v>
      </c>
      <c r="AE104" s="775"/>
      <c r="AF104" s="775"/>
      <c r="AG104" s="775"/>
      <c r="AH104" s="775"/>
      <c r="AI104" s="775"/>
      <c r="AJ104" s="775">
        <f>[1]UnObr5!F64</f>
        <v>0</v>
      </c>
      <c r="AK104" s="775"/>
      <c r="AL104" s="775"/>
      <c r="AM104" s="775"/>
      <c r="AN104" s="775"/>
      <c r="AO104" s="775">
        <f>[1]UnObr5!G64</f>
        <v>0</v>
      </c>
      <c r="AP104" s="775"/>
      <c r="AQ104" s="775"/>
      <c r="AR104" s="775"/>
      <c r="AS104" s="775"/>
      <c r="AT104" s="775">
        <f>[1]UnObr5!H64</f>
        <v>0</v>
      </c>
      <c r="AU104" s="775"/>
      <c r="AV104" s="775"/>
      <c r="AW104" s="775"/>
      <c r="AX104" s="775"/>
      <c r="AY104" s="775">
        <f>[1]UnObr5!I64</f>
        <v>0</v>
      </c>
      <c r="AZ104" s="775"/>
      <c r="BA104" s="775"/>
      <c r="BB104" s="775"/>
      <c r="BC104" s="775">
        <f>[1]UnObr5!J64</f>
        <v>0</v>
      </c>
      <c r="BD104" s="775"/>
      <c r="BE104" s="775"/>
      <c r="BF104" s="775"/>
      <c r="BG104" s="775"/>
      <c r="BH104" s="775">
        <f>[1]UnObr5!K64</f>
        <v>0</v>
      </c>
      <c r="BI104" s="775"/>
      <c r="BJ104" s="775"/>
      <c r="BK104" s="775"/>
      <c r="BL104" s="774"/>
    </row>
    <row r="105" spans="1:64" ht="30" customHeight="1">
      <c r="A105" s="777">
        <v>5061</v>
      </c>
      <c r="B105" s="776"/>
      <c r="C105" s="776"/>
      <c r="D105" s="304">
        <v>732000</v>
      </c>
      <c r="E105" s="304"/>
      <c r="F105" s="304"/>
      <c r="G105" s="304"/>
      <c r="H105" s="260" t="s">
        <v>1268</v>
      </c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775">
        <f>[1]UnObr5!D65</f>
        <v>0</v>
      </c>
      <c r="Z105" s="775"/>
      <c r="AA105" s="775"/>
      <c r="AB105" s="775"/>
      <c r="AC105" s="775"/>
      <c r="AD105" s="775">
        <f>[1]UnObr5!E65</f>
        <v>488</v>
      </c>
      <c r="AE105" s="775"/>
      <c r="AF105" s="775"/>
      <c r="AG105" s="775"/>
      <c r="AH105" s="775"/>
      <c r="AI105" s="775"/>
      <c r="AJ105" s="775">
        <f>[1]UnObr5!F65</f>
        <v>0</v>
      </c>
      <c r="AK105" s="775"/>
      <c r="AL105" s="775"/>
      <c r="AM105" s="775"/>
      <c r="AN105" s="775"/>
      <c r="AO105" s="775">
        <f>[1]UnObr5!G65</f>
        <v>0</v>
      </c>
      <c r="AP105" s="775"/>
      <c r="AQ105" s="775"/>
      <c r="AR105" s="775"/>
      <c r="AS105" s="775"/>
      <c r="AT105" s="775">
        <f>[1]UnObr5!H65</f>
        <v>0</v>
      </c>
      <c r="AU105" s="775"/>
      <c r="AV105" s="775"/>
      <c r="AW105" s="775"/>
      <c r="AX105" s="775"/>
      <c r="AY105" s="775">
        <f>[1]UnObr5!I65</f>
        <v>0</v>
      </c>
      <c r="AZ105" s="775"/>
      <c r="BA105" s="775"/>
      <c r="BB105" s="775"/>
      <c r="BC105" s="775">
        <f>[1]UnObr5!J65</f>
        <v>488</v>
      </c>
      <c r="BD105" s="775"/>
      <c r="BE105" s="775"/>
      <c r="BF105" s="775"/>
      <c r="BG105" s="775"/>
      <c r="BH105" s="775">
        <f>[1]UnObr5!K65</f>
        <v>0</v>
      </c>
      <c r="BI105" s="775"/>
      <c r="BJ105" s="775"/>
      <c r="BK105" s="775"/>
      <c r="BL105" s="774"/>
    </row>
    <row r="106" spans="1:64" ht="18.600000000000001" customHeight="1">
      <c r="A106" s="779">
        <v>5062</v>
      </c>
      <c r="B106" s="778"/>
      <c r="C106" s="778"/>
      <c r="D106" s="572">
        <v>732100</v>
      </c>
      <c r="E106" s="572"/>
      <c r="F106" s="572"/>
      <c r="G106" s="572"/>
      <c r="H106" s="268" t="s">
        <v>491</v>
      </c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775">
        <f>[1]UnObr5!D66</f>
        <v>0</v>
      </c>
      <c r="Z106" s="775"/>
      <c r="AA106" s="775"/>
      <c r="AB106" s="775"/>
      <c r="AC106" s="775"/>
      <c r="AD106" s="775">
        <f>[1]UnObr5!E66</f>
        <v>488</v>
      </c>
      <c r="AE106" s="775"/>
      <c r="AF106" s="775"/>
      <c r="AG106" s="775"/>
      <c r="AH106" s="775"/>
      <c r="AI106" s="775"/>
      <c r="AJ106" s="775">
        <f>[1]UnObr5!F66</f>
        <v>0</v>
      </c>
      <c r="AK106" s="775"/>
      <c r="AL106" s="775"/>
      <c r="AM106" s="775"/>
      <c r="AN106" s="775"/>
      <c r="AO106" s="775">
        <f>[1]UnObr5!G66</f>
        <v>0</v>
      </c>
      <c r="AP106" s="775"/>
      <c r="AQ106" s="775"/>
      <c r="AR106" s="775"/>
      <c r="AS106" s="775"/>
      <c r="AT106" s="775">
        <f>[1]UnObr5!H66</f>
        <v>0</v>
      </c>
      <c r="AU106" s="775"/>
      <c r="AV106" s="775"/>
      <c r="AW106" s="775"/>
      <c r="AX106" s="775"/>
      <c r="AY106" s="775">
        <f>[1]UnObr5!I66</f>
        <v>0</v>
      </c>
      <c r="AZ106" s="775"/>
      <c r="BA106" s="775"/>
      <c r="BB106" s="775"/>
      <c r="BC106" s="775">
        <f>[1]UnObr5!J66</f>
        <v>488</v>
      </c>
      <c r="BD106" s="775"/>
      <c r="BE106" s="775"/>
      <c r="BF106" s="775"/>
      <c r="BG106" s="775"/>
      <c r="BH106" s="775">
        <f>[1]UnObr5!K66</f>
        <v>0</v>
      </c>
      <c r="BI106" s="775"/>
      <c r="BJ106" s="775"/>
      <c r="BK106" s="775"/>
      <c r="BL106" s="774"/>
    </row>
    <row r="107" spans="1:64" ht="25.5" customHeight="1">
      <c r="A107" s="779">
        <v>5063</v>
      </c>
      <c r="B107" s="778"/>
      <c r="C107" s="778"/>
      <c r="D107" s="572">
        <v>732200</v>
      </c>
      <c r="E107" s="572"/>
      <c r="F107" s="572"/>
      <c r="G107" s="572"/>
      <c r="H107" s="268" t="s">
        <v>1531</v>
      </c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775">
        <f>[1]UnObr5!D67</f>
        <v>0</v>
      </c>
      <c r="Z107" s="775"/>
      <c r="AA107" s="775"/>
      <c r="AB107" s="775"/>
      <c r="AC107" s="775"/>
      <c r="AD107" s="775">
        <f>[1]UnObr5!E67</f>
        <v>0</v>
      </c>
      <c r="AE107" s="775"/>
      <c r="AF107" s="775"/>
      <c r="AG107" s="775"/>
      <c r="AH107" s="775"/>
      <c r="AI107" s="775"/>
      <c r="AJ107" s="775">
        <f>[1]UnObr5!F67</f>
        <v>0</v>
      </c>
      <c r="AK107" s="775"/>
      <c r="AL107" s="775"/>
      <c r="AM107" s="775"/>
      <c r="AN107" s="775"/>
      <c r="AO107" s="775">
        <f>[1]UnObr5!G67</f>
        <v>0</v>
      </c>
      <c r="AP107" s="775"/>
      <c r="AQ107" s="775"/>
      <c r="AR107" s="775"/>
      <c r="AS107" s="775"/>
      <c r="AT107" s="775">
        <f>[1]UnObr5!H67</f>
        <v>0</v>
      </c>
      <c r="AU107" s="775"/>
      <c r="AV107" s="775"/>
      <c r="AW107" s="775"/>
      <c r="AX107" s="775"/>
      <c r="AY107" s="775">
        <f>[1]UnObr5!I67</f>
        <v>0</v>
      </c>
      <c r="AZ107" s="775"/>
      <c r="BA107" s="775"/>
      <c r="BB107" s="775"/>
      <c r="BC107" s="775">
        <f>[1]UnObr5!J67</f>
        <v>0</v>
      </c>
      <c r="BD107" s="775"/>
      <c r="BE107" s="775"/>
      <c r="BF107" s="775"/>
      <c r="BG107" s="775"/>
      <c r="BH107" s="775">
        <f>[1]UnObr5!K67</f>
        <v>0</v>
      </c>
      <c r="BI107" s="775"/>
      <c r="BJ107" s="775"/>
      <c r="BK107" s="775"/>
      <c r="BL107" s="774"/>
    </row>
    <row r="108" spans="1:64" ht="18.75" customHeight="1">
      <c r="A108" s="779">
        <v>5064</v>
      </c>
      <c r="B108" s="875"/>
      <c r="C108" s="875"/>
      <c r="D108" s="572">
        <v>732300</v>
      </c>
      <c r="E108" s="572"/>
      <c r="F108" s="572"/>
      <c r="G108" s="572"/>
      <c r="H108" s="877" t="s">
        <v>493</v>
      </c>
      <c r="I108" s="877"/>
      <c r="J108" s="877"/>
      <c r="K108" s="877"/>
      <c r="L108" s="877"/>
      <c r="M108" s="877"/>
      <c r="N108" s="877"/>
      <c r="O108" s="877"/>
      <c r="P108" s="877"/>
      <c r="Q108" s="877"/>
      <c r="R108" s="877"/>
      <c r="S108" s="877"/>
      <c r="T108" s="877"/>
      <c r="U108" s="877"/>
      <c r="V108" s="877"/>
      <c r="W108" s="877"/>
      <c r="X108" s="877"/>
      <c r="Y108" s="775">
        <f>[1]UnObr5!D68</f>
        <v>0</v>
      </c>
      <c r="Z108" s="775"/>
      <c r="AA108" s="775"/>
      <c r="AB108" s="775"/>
      <c r="AC108" s="775"/>
      <c r="AD108" s="775">
        <f>[1]UnObr5!E68</f>
        <v>0</v>
      </c>
      <c r="AE108" s="775"/>
      <c r="AF108" s="775"/>
      <c r="AG108" s="775"/>
      <c r="AH108" s="775"/>
      <c r="AI108" s="775"/>
      <c r="AJ108" s="775">
        <f>[1]UnObr5!F68</f>
        <v>0</v>
      </c>
      <c r="AK108" s="775"/>
      <c r="AL108" s="775"/>
      <c r="AM108" s="775"/>
      <c r="AN108" s="775"/>
      <c r="AO108" s="775">
        <f>[1]UnObr5!G68</f>
        <v>0</v>
      </c>
      <c r="AP108" s="775"/>
      <c r="AQ108" s="775"/>
      <c r="AR108" s="775"/>
      <c r="AS108" s="775"/>
      <c r="AT108" s="775">
        <f>[1]UnObr5!H68</f>
        <v>0</v>
      </c>
      <c r="AU108" s="775"/>
      <c r="AV108" s="775"/>
      <c r="AW108" s="775"/>
      <c r="AX108" s="775"/>
      <c r="AY108" s="775">
        <f>[1]UnObr5!I68</f>
        <v>0</v>
      </c>
      <c r="AZ108" s="775"/>
      <c r="BA108" s="775"/>
      <c r="BB108" s="775"/>
      <c r="BC108" s="775">
        <f>[1]UnObr5!J68</f>
        <v>0</v>
      </c>
      <c r="BD108" s="775"/>
      <c r="BE108" s="775"/>
      <c r="BF108" s="775"/>
      <c r="BG108" s="775"/>
      <c r="BH108" s="775">
        <f>[1]UnObr5!K68</f>
        <v>0</v>
      </c>
      <c r="BI108" s="775"/>
      <c r="BJ108" s="775"/>
      <c r="BK108" s="775"/>
      <c r="BL108" s="774"/>
    </row>
    <row r="109" spans="1:64" ht="17.25" customHeight="1">
      <c r="A109" s="779">
        <v>5065</v>
      </c>
      <c r="B109" s="875"/>
      <c r="C109" s="875"/>
      <c r="D109" s="572">
        <v>732400</v>
      </c>
      <c r="E109" s="572"/>
      <c r="F109" s="572"/>
      <c r="G109" s="572"/>
      <c r="H109" s="877" t="s">
        <v>494</v>
      </c>
      <c r="I109" s="877"/>
      <c r="J109" s="877"/>
      <c r="K109" s="877"/>
      <c r="L109" s="877"/>
      <c r="M109" s="877"/>
      <c r="N109" s="877"/>
      <c r="O109" s="877"/>
      <c r="P109" s="877"/>
      <c r="Q109" s="877"/>
      <c r="R109" s="877"/>
      <c r="S109" s="877"/>
      <c r="T109" s="877"/>
      <c r="U109" s="877"/>
      <c r="V109" s="877"/>
      <c r="W109" s="877"/>
      <c r="X109" s="877"/>
      <c r="Y109" s="775">
        <f>[1]UnObr5!D69</f>
        <v>0</v>
      </c>
      <c r="Z109" s="775"/>
      <c r="AA109" s="775"/>
      <c r="AB109" s="775"/>
      <c r="AC109" s="775"/>
      <c r="AD109" s="775">
        <f>[1]UnObr5!E69</f>
        <v>0</v>
      </c>
      <c r="AE109" s="775"/>
      <c r="AF109" s="775"/>
      <c r="AG109" s="775"/>
      <c r="AH109" s="775"/>
      <c r="AI109" s="775"/>
      <c r="AJ109" s="775">
        <f>[1]UnObr5!F69</f>
        <v>0</v>
      </c>
      <c r="AK109" s="775"/>
      <c r="AL109" s="775"/>
      <c r="AM109" s="775"/>
      <c r="AN109" s="775"/>
      <c r="AO109" s="775">
        <f>[1]UnObr5!G69</f>
        <v>0</v>
      </c>
      <c r="AP109" s="775"/>
      <c r="AQ109" s="775"/>
      <c r="AR109" s="775"/>
      <c r="AS109" s="775"/>
      <c r="AT109" s="775">
        <f>[1]UnObr5!H69</f>
        <v>0</v>
      </c>
      <c r="AU109" s="775"/>
      <c r="AV109" s="775"/>
      <c r="AW109" s="775"/>
      <c r="AX109" s="775"/>
      <c r="AY109" s="775">
        <f>[1]UnObr5!I69</f>
        <v>0</v>
      </c>
      <c r="AZ109" s="775"/>
      <c r="BA109" s="775"/>
      <c r="BB109" s="775"/>
      <c r="BC109" s="775">
        <f>[1]UnObr5!J69</f>
        <v>0</v>
      </c>
      <c r="BD109" s="775"/>
      <c r="BE109" s="775"/>
      <c r="BF109" s="775"/>
      <c r="BG109" s="775"/>
      <c r="BH109" s="775">
        <f>[1]UnObr5!K69</f>
        <v>0</v>
      </c>
      <c r="BI109" s="775"/>
      <c r="BJ109" s="775"/>
      <c r="BK109" s="775"/>
      <c r="BL109" s="774"/>
    </row>
    <row r="110" spans="1:64" ht="21" customHeight="1">
      <c r="A110" s="777">
        <v>5066</v>
      </c>
      <c r="B110" s="876"/>
      <c r="C110" s="876"/>
      <c r="D110" s="668">
        <v>733000</v>
      </c>
      <c r="E110" s="668"/>
      <c r="F110" s="668"/>
      <c r="G110" s="668"/>
      <c r="H110" s="272" t="s">
        <v>1530</v>
      </c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775">
        <f>[1]UnObr5!D70</f>
        <v>0</v>
      </c>
      <c r="Z110" s="775"/>
      <c r="AA110" s="775"/>
      <c r="AB110" s="775"/>
      <c r="AC110" s="775"/>
      <c r="AD110" s="775">
        <f>[1]UnObr5!E70</f>
        <v>13378</v>
      </c>
      <c r="AE110" s="775"/>
      <c r="AF110" s="775"/>
      <c r="AG110" s="775"/>
      <c r="AH110" s="775"/>
      <c r="AI110" s="775"/>
      <c r="AJ110" s="775">
        <f>[1]UnObr5!F70</f>
        <v>0</v>
      </c>
      <c r="AK110" s="775"/>
      <c r="AL110" s="775"/>
      <c r="AM110" s="775"/>
      <c r="AN110" s="775"/>
      <c r="AO110" s="775">
        <f>[1]UnObr5!G70</f>
        <v>0</v>
      </c>
      <c r="AP110" s="775"/>
      <c r="AQ110" s="775"/>
      <c r="AR110" s="775"/>
      <c r="AS110" s="775"/>
      <c r="AT110" s="775">
        <f>[1]UnObr5!H70</f>
        <v>13378</v>
      </c>
      <c r="AU110" s="775"/>
      <c r="AV110" s="775"/>
      <c r="AW110" s="775"/>
      <c r="AX110" s="775"/>
      <c r="AY110" s="775">
        <f>[1]UnObr5!I70</f>
        <v>0</v>
      </c>
      <c r="AZ110" s="775"/>
      <c r="BA110" s="775"/>
      <c r="BB110" s="775"/>
      <c r="BC110" s="775">
        <f>[1]UnObr5!J70</f>
        <v>0</v>
      </c>
      <c r="BD110" s="775"/>
      <c r="BE110" s="775"/>
      <c r="BF110" s="775"/>
      <c r="BG110" s="775"/>
      <c r="BH110" s="775">
        <f>[1]UnObr5!K70</f>
        <v>0</v>
      </c>
      <c r="BI110" s="775"/>
      <c r="BJ110" s="775"/>
      <c r="BK110" s="775"/>
      <c r="BL110" s="774"/>
    </row>
    <row r="111" spans="1:64" ht="15.75" customHeight="1">
      <c r="A111" s="779">
        <v>5067</v>
      </c>
      <c r="B111" s="875"/>
      <c r="C111" s="875"/>
      <c r="D111" s="572">
        <v>733100</v>
      </c>
      <c r="E111" s="572"/>
      <c r="F111" s="572"/>
      <c r="G111" s="572"/>
      <c r="H111" s="268" t="s">
        <v>496</v>
      </c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775">
        <f>[1]UnObr5!D71</f>
        <v>0</v>
      </c>
      <c r="Z111" s="775"/>
      <c r="AA111" s="775"/>
      <c r="AB111" s="775"/>
      <c r="AC111" s="775"/>
      <c r="AD111" s="775">
        <f>[1]UnObr5!E71</f>
        <v>13378</v>
      </c>
      <c r="AE111" s="775"/>
      <c r="AF111" s="775"/>
      <c r="AG111" s="775"/>
      <c r="AH111" s="775"/>
      <c r="AI111" s="775"/>
      <c r="AJ111" s="775">
        <f>[1]UnObr5!F71</f>
        <v>0</v>
      </c>
      <c r="AK111" s="775"/>
      <c r="AL111" s="775"/>
      <c r="AM111" s="775"/>
      <c r="AN111" s="775"/>
      <c r="AO111" s="775">
        <f>[1]UnObr5!G71</f>
        <v>0</v>
      </c>
      <c r="AP111" s="775"/>
      <c r="AQ111" s="775"/>
      <c r="AR111" s="775"/>
      <c r="AS111" s="775"/>
      <c r="AT111" s="775">
        <f>[1]UnObr5!H71</f>
        <v>13378</v>
      </c>
      <c r="AU111" s="775"/>
      <c r="AV111" s="775"/>
      <c r="AW111" s="775"/>
      <c r="AX111" s="775"/>
      <c r="AY111" s="775">
        <f>[1]UnObr5!I71</f>
        <v>0</v>
      </c>
      <c r="AZ111" s="775"/>
      <c r="BA111" s="775"/>
      <c r="BB111" s="775"/>
      <c r="BC111" s="775">
        <f>[1]UnObr5!J71</f>
        <v>0</v>
      </c>
      <c r="BD111" s="775"/>
      <c r="BE111" s="775"/>
      <c r="BF111" s="775"/>
      <c r="BG111" s="775"/>
      <c r="BH111" s="775">
        <f>[1]UnObr5!K71</f>
        <v>0</v>
      </c>
      <c r="BI111" s="775"/>
      <c r="BJ111" s="775"/>
      <c r="BK111" s="775"/>
      <c r="BL111" s="774"/>
    </row>
    <row r="112" spans="1:64" ht="18" customHeight="1">
      <c r="A112" s="779">
        <v>5068</v>
      </c>
      <c r="B112" s="875"/>
      <c r="C112" s="875"/>
      <c r="D112" s="572">
        <v>733200</v>
      </c>
      <c r="E112" s="572"/>
      <c r="F112" s="572"/>
      <c r="G112" s="572"/>
      <c r="H112" s="268" t="s">
        <v>497</v>
      </c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775">
        <f>[1]UnObr5!D72</f>
        <v>0</v>
      </c>
      <c r="Z112" s="775"/>
      <c r="AA112" s="775"/>
      <c r="AB112" s="775"/>
      <c r="AC112" s="775"/>
      <c r="AD112" s="775">
        <f>[1]UnObr5!E72</f>
        <v>0</v>
      </c>
      <c r="AE112" s="775"/>
      <c r="AF112" s="775"/>
      <c r="AG112" s="775"/>
      <c r="AH112" s="775"/>
      <c r="AI112" s="775"/>
      <c r="AJ112" s="775">
        <f>[1]UnObr5!F72</f>
        <v>0</v>
      </c>
      <c r="AK112" s="775"/>
      <c r="AL112" s="775"/>
      <c r="AM112" s="775"/>
      <c r="AN112" s="775"/>
      <c r="AO112" s="775">
        <f>[1]UnObr5!G72</f>
        <v>0</v>
      </c>
      <c r="AP112" s="775"/>
      <c r="AQ112" s="775"/>
      <c r="AR112" s="775"/>
      <c r="AS112" s="775"/>
      <c r="AT112" s="775">
        <f>[1]UnObr5!H72</f>
        <v>0</v>
      </c>
      <c r="AU112" s="775"/>
      <c r="AV112" s="775"/>
      <c r="AW112" s="775"/>
      <c r="AX112" s="775"/>
      <c r="AY112" s="775">
        <f>[1]UnObr5!I72</f>
        <v>0</v>
      </c>
      <c r="AZ112" s="775"/>
      <c r="BA112" s="775"/>
      <c r="BB112" s="775"/>
      <c r="BC112" s="775">
        <f>[1]UnObr5!J72</f>
        <v>0</v>
      </c>
      <c r="BD112" s="775"/>
      <c r="BE112" s="775"/>
      <c r="BF112" s="775"/>
      <c r="BG112" s="775"/>
      <c r="BH112" s="775">
        <f>[1]UnObr5!K72</f>
        <v>0</v>
      </c>
      <c r="BI112" s="775"/>
      <c r="BJ112" s="775"/>
      <c r="BK112" s="775"/>
      <c r="BL112" s="774"/>
    </row>
    <row r="113" spans="1:64" ht="23.1" customHeight="1">
      <c r="A113" s="777">
        <v>5069</v>
      </c>
      <c r="B113" s="876"/>
      <c r="C113" s="876"/>
      <c r="D113" s="304">
        <v>740000</v>
      </c>
      <c r="E113" s="304"/>
      <c r="F113" s="304"/>
      <c r="G113" s="304"/>
      <c r="H113" s="260" t="s">
        <v>1529</v>
      </c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775">
        <f>[1]UnObr5!D73</f>
        <v>0</v>
      </c>
      <c r="Z113" s="775"/>
      <c r="AA113" s="775"/>
      <c r="AB113" s="775"/>
      <c r="AC113" s="775"/>
      <c r="AD113" s="775">
        <f>[1]UnObr5!E73</f>
        <v>5009</v>
      </c>
      <c r="AE113" s="775"/>
      <c r="AF113" s="775"/>
      <c r="AG113" s="775"/>
      <c r="AH113" s="775"/>
      <c r="AI113" s="775"/>
      <c r="AJ113" s="775">
        <f>[1]UnObr5!F73</f>
        <v>0</v>
      </c>
      <c r="AK113" s="775"/>
      <c r="AL113" s="775"/>
      <c r="AM113" s="775"/>
      <c r="AN113" s="775"/>
      <c r="AO113" s="775">
        <f>[1]UnObr5!G73</f>
        <v>0</v>
      </c>
      <c r="AP113" s="775"/>
      <c r="AQ113" s="775"/>
      <c r="AR113" s="775"/>
      <c r="AS113" s="775"/>
      <c r="AT113" s="775">
        <f>[1]UnObr5!H73</f>
        <v>0</v>
      </c>
      <c r="AU113" s="775"/>
      <c r="AV113" s="775"/>
      <c r="AW113" s="775"/>
      <c r="AX113" s="775"/>
      <c r="AY113" s="775">
        <f>[1]UnObr5!I73</f>
        <v>0</v>
      </c>
      <c r="AZ113" s="775"/>
      <c r="BA113" s="775"/>
      <c r="BB113" s="775"/>
      <c r="BC113" s="775">
        <f>[1]UnObr5!J73</f>
        <v>630</v>
      </c>
      <c r="BD113" s="775"/>
      <c r="BE113" s="775"/>
      <c r="BF113" s="775"/>
      <c r="BG113" s="775"/>
      <c r="BH113" s="775">
        <f>[1]UnObr5!K73</f>
        <v>4379</v>
      </c>
      <c r="BI113" s="775"/>
      <c r="BJ113" s="775"/>
      <c r="BK113" s="775"/>
      <c r="BL113" s="774"/>
    </row>
    <row r="114" spans="1:64">
      <c r="A114" s="777">
        <v>5070</v>
      </c>
      <c r="B114" s="876"/>
      <c r="C114" s="876"/>
      <c r="D114" s="668">
        <v>741000</v>
      </c>
      <c r="E114" s="668"/>
      <c r="F114" s="668"/>
      <c r="G114" s="668"/>
      <c r="H114" s="272" t="s">
        <v>1271</v>
      </c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775">
        <f>[1]UnObr5!D74</f>
        <v>0</v>
      </c>
      <c r="Z114" s="775"/>
      <c r="AA114" s="775"/>
      <c r="AB114" s="775"/>
      <c r="AC114" s="775"/>
      <c r="AD114" s="775">
        <f>[1]UnObr5!E74</f>
        <v>0</v>
      </c>
      <c r="AE114" s="775"/>
      <c r="AF114" s="775"/>
      <c r="AG114" s="775"/>
      <c r="AH114" s="775"/>
      <c r="AI114" s="775"/>
      <c r="AJ114" s="775">
        <f>[1]UnObr5!F74</f>
        <v>0</v>
      </c>
      <c r="AK114" s="775"/>
      <c r="AL114" s="775"/>
      <c r="AM114" s="775"/>
      <c r="AN114" s="775"/>
      <c r="AO114" s="775">
        <f>[1]UnObr5!G74</f>
        <v>0</v>
      </c>
      <c r="AP114" s="775"/>
      <c r="AQ114" s="775"/>
      <c r="AR114" s="775"/>
      <c r="AS114" s="775"/>
      <c r="AT114" s="775">
        <f>[1]UnObr5!H74</f>
        <v>0</v>
      </c>
      <c r="AU114" s="775"/>
      <c r="AV114" s="775"/>
      <c r="AW114" s="775"/>
      <c r="AX114" s="775"/>
      <c r="AY114" s="775">
        <f>[1]UnObr5!I74</f>
        <v>0</v>
      </c>
      <c r="AZ114" s="775"/>
      <c r="BA114" s="775"/>
      <c r="BB114" s="775"/>
      <c r="BC114" s="775">
        <f>[1]UnObr5!J74</f>
        <v>0</v>
      </c>
      <c r="BD114" s="775"/>
      <c r="BE114" s="775"/>
      <c r="BF114" s="775"/>
      <c r="BG114" s="775"/>
      <c r="BH114" s="775">
        <f>[1]UnObr5!K74</f>
        <v>0</v>
      </c>
      <c r="BI114" s="775"/>
      <c r="BJ114" s="775"/>
      <c r="BK114" s="775"/>
      <c r="BL114" s="774"/>
    </row>
    <row r="115" spans="1:64" ht="16.5" customHeight="1">
      <c r="A115" s="779">
        <v>5071</v>
      </c>
      <c r="B115" s="875"/>
      <c r="C115" s="875"/>
      <c r="D115" s="572">
        <v>741100</v>
      </c>
      <c r="E115" s="572"/>
      <c r="F115" s="572"/>
      <c r="G115" s="572"/>
      <c r="H115" s="268" t="s">
        <v>500</v>
      </c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775">
        <f>[1]UnObr5!D75</f>
        <v>0</v>
      </c>
      <c r="Z115" s="775"/>
      <c r="AA115" s="775"/>
      <c r="AB115" s="775"/>
      <c r="AC115" s="775"/>
      <c r="AD115" s="775">
        <f>[1]UnObr5!E75</f>
        <v>0</v>
      </c>
      <c r="AE115" s="775"/>
      <c r="AF115" s="775"/>
      <c r="AG115" s="775"/>
      <c r="AH115" s="775"/>
      <c r="AI115" s="775"/>
      <c r="AJ115" s="775">
        <f>[1]UnObr5!F75</f>
        <v>0</v>
      </c>
      <c r="AK115" s="775"/>
      <c r="AL115" s="775"/>
      <c r="AM115" s="775"/>
      <c r="AN115" s="775"/>
      <c r="AO115" s="775">
        <f>[1]UnObr5!G75</f>
        <v>0</v>
      </c>
      <c r="AP115" s="775"/>
      <c r="AQ115" s="775"/>
      <c r="AR115" s="775"/>
      <c r="AS115" s="775"/>
      <c r="AT115" s="775">
        <f>[1]UnObr5!H75</f>
        <v>0</v>
      </c>
      <c r="AU115" s="775"/>
      <c r="AV115" s="775"/>
      <c r="AW115" s="775"/>
      <c r="AX115" s="775"/>
      <c r="AY115" s="775">
        <f>[1]UnObr5!I75</f>
        <v>0</v>
      </c>
      <c r="AZ115" s="775"/>
      <c r="BA115" s="775"/>
      <c r="BB115" s="775"/>
      <c r="BC115" s="775">
        <f>[1]UnObr5!J75</f>
        <v>0</v>
      </c>
      <c r="BD115" s="775"/>
      <c r="BE115" s="775"/>
      <c r="BF115" s="775"/>
      <c r="BG115" s="775"/>
      <c r="BH115" s="775">
        <f>[1]UnObr5!K75</f>
        <v>0</v>
      </c>
      <c r="BI115" s="775"/>
      <c r="BJ115" s="775"/>
      <c r="BK115" s="775"/>
      <c r="BL115" s="774"/>
    </row>
    <row r="116" spans="1:64" ht="18" customHeight="1" thickBot="1">
      <c r="A116" s="853">
        <v>5072</v>
      </c>
      <c r="B116" s="874"/>
      <c r="C116" s="874"/>
      <c r="D116" s="851">
        <v>741200</v>
      </c>
      <c r="E116" s="851"/>
      <c r="F116" s="851"/>
      <c r="G116" s="851"/>
      <c r="H116" s="850" t="s">
        <v>501</v>
      </c>
      <c r="I116" s="850"/>
      <c r="J116" s="850"/>
      <c r="K116" s="850"/>
      <c r="L116" s="850"/>
      <c r="M116" s="850"/>
      <c r="N116" s="850"/>
      <c r="O116" s="850"/>
      <c r="P116" s="850"/>
      <c r="Q116" s="850"/>
      <c r="R116" s="850"/>
      <c r="S116" s="850"/>
      <c r="T116" s="850"/>
      <c r="U116" s="850"/>
      <c r="V116" s="850"/>
      <c r="W116" s="850"/>
      <c r="X116" s="850"/>
      <c r="Y116" s="771">
        <f>[1]UnObr5!D76</f>
        <v>0</v>
      </c>
      <c r="Z116" s="771"/>
      <c r="AA116" s="771"/>
      <c r="AB116" s="771"/>
      <c r="AC116" s="771"/>
      <c r="AD116" s="771">
        <f>[1]UnObr5!E76</f>
        <v>0</v>
      </c>
      <c r="AE116" s="771"/>
      <c r="AF116" s="771"/>
      <c r="AG116" s="771"/>
      <c r="AH116" s="771"/>
      <c r="AI116" s="771"/>
      <c r="AJ116" s="771">
        <f>[1]UnObr5!F76</f>
        <v>0</v>
      </c>
      <c r="AK116" s="771"/>
      <c r="AL116" s="771"/>
      <c r="AM116" s="771"/>
      <c r="AN116" s="771"/>
      <c r="AO116" s="771">
        <f>[1]UnObr5!G76</f>
        <v>0</v>
      </c>
      <c r="AP116" s="771"/>
      <c r="AQ116" s="771"/>
      <c r="AR116" s="771"/>
      <c r="AS116" s="771"/>
      <c r="AT116" s="771">
        <f>[1]UnObr5!H76</f>
        <v>0</v>
      </c>
      <c r="AU116" s="771"/>
      <c r="AV116" s="771"/>
      <c r="AW116" s="771"/>
      <c r="AX116" s="771"/>
      <c r="AY116" s="771">
        <f>[1]UnObr5!I76</f>
        <v>0</v>
      </c>
      <c r="AZ116" s="771"/>
      <c r="BA116" s="771"/>
      <c r="BB116" s="771"/>
      <c r="BC116" s="771">
        <f>[1]UnObr5!J76</f>
        <v>0</v>
      </c>
      <c r="BD116" s="771"/>
      <c r="BE116" s="771"/>
      <c r="BF116" s="771"/>
      <c r="BG116" s="771"/>
      <c r="BH116" s="771">
        <f>[1]UnObr5!K76</f>
        <v>0</v>
      </c>
      <c r="BI116" s="771"/>
      <c r="BJ116" s="771"/>
      <c r="BK116" s="771"/>
      <c r="BL116" s="770"/>
    </row>
    <row r="117" spans="1:64" ht="11.45" customHeight="1">
      <c r="A117" s="205" t="s">
        <v>334</v>
      </c>
      <c r="B117" s="206"/>
      <c r="C117" s="207"/>
      <c r="D117" s="206" t="s">
        <v>335</v>
      </c>
      <c r="E117" s="872"/>
      <c r="F117" s="872"/>
      <c r="G117" s="871"/>
      <c r="H117" s="209" t="s">
        <v>204</v>
      </c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97" t="s">
        <v>1487</v>
      </c>
      <c r="Z117" s="297"/>
      <c r="AA117" s="297"/>
      <c r="AB117" s="297"/>
      <c r="AC117" s="297"/>
      <c r="AD117" s="297" t="s">
        <v>1242</v>
      </c>
      <c r="AE117" s="297"/>
      <c r="AF117" s="297"/>
      <c r="AG117" s="297"/>
      <c r="AH117" s="297"/>
      <c r="AI117" s="297"/>
      <c r="AJ117" s="297"/>
      <c r="AK117" s="297"/>
      <c r="AL117" s="297"/>
      <c r="AM117" s="297"/>
      <c r="AN117" s="297"/>
      <c r="AO117" s="297"/>
      <c r="AP117" s="297"/>
      <c r="AQ117" s="297"/>
      <c r="AR117" s="297"/>
      <c r="AS117" s="297"/>
      <c r="AT117" s="297"/>
      <c r="AU117" s="297"/>
      <c r="AV117" s="297"/>
      <c r="AW117" s="297"/>
      <c r="AX117" s="297"/>
      <c r="AY117" s="297"/>
      <c r="AZ117" s="297"/>
      <c r="BA117" s="297"/>
      <c r="BB117" s="297"/>
      <c r="BC117" s="297"/>
      <c r="BD117" s="297"/>
      <c r="BE117" s="297"/>
      <c r="BF117" s="297"/>
      <c r="BG117" s="297"/>
      <c r="BH117" s="297"/>
      <c r="BI117" s="297"/>
      <c r="BJ117" s="297"/>
      <c r="BK117" s="297"/>
      <c r="BL117" s="470"/>
    </row>
    <row r="118" spans="1:64" ht="11.45" customHeight="1">
      <c r="A118" s="213"/>
      <c r="B118" s="214"/>
      <c r="C118" s="215"/>
      <c r="D118" s="870"/>
      <c r="E118" s="870"/>
      <c r="F118" s="870"/>
      <c r="G118" s="869"/>
      <c r="H118" s="217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304"/>
      <c r="Z118" s="304"/>
      <c r="AA118" s="304"/>
      <c r="AB118" s="304"/>
      <c r="AC118" s="304"/>
      <c r="AD118" s="796" t="s">
        <v>1424</v>
      </c>
      <c r="AE118" s="795"/>
      <c r="AF118" s="795"/>
      <c r="AG118" s="795"/>
      <c r="AH118" s="795"/>
      <c r="AI118" s="794"/>
      <c r="AJ118" s="793" t="s">
        <v>1244</v>
      </c>
      <c r="AK118" s="792"/>
      <c r="AL118" s="792"/>
      <c r="AM118" s="792"/>
      <c r="AN118" s="792"/>
      <c r="AO118" s="792"/>
      <c r="AP118" s="792"/>
      <c r="AQ118" s="792"/>
      <c r="AR118" s="792"/>
      <c r="AS118" s="792"/>
      <c r="AT118" s="792"/>
      <c r="AU118" s="792"/>
      <c r="AV118" s="792"/>
      <c r="AW118" s="792"/>
      <c r="AX118" s="792"/>
      <c r="AY118" s="792"/>
      <c r="AZ118" s="792"/>
      <c r="BA118" s="792"/>
      <c r="BB118" s="791"/>
      <c r="BC118" s="304" t="s">
        <v>1422</v>
      </c>
      <c r="BD118" s="256"/>
      <c r="BE118" s="256"/>
      <c r="BF118" s="256"/>
      <c r="BG118" s="256"/>
      <c r="BH118" s="304" t="s">
        <v>1421</v>
      </c>
      <c r="BI118" s="256"/>
      <c r="BJ118" s="256"/>
      <c r="BK118" s="256"/>
      <c r="BL118" s="474"/>
    </row>
    <row r="119" spans="1:64" ht="11.45" customHeight="1">
      <c r="A119" s="213"/>
      <c r="B119" s="214"/>
      <c r="C119" s="215"/>
      <c r="D119" s="870"/>
      <c r="E119" s="870"/>
      <c r="F119" s="870"/>
      <c r="G119" s="869"/>
      <c r="H119" s="217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304"/>
      <c r="Z119" s="304"/>
      <c r="AA119" s="304"/>
      <c r="AB119" s="304"/>
      <c r="AC119" s="304"/>
      <c r="AD119" s="697"/>
      <c r="AE119" s="790"/>
      <c r="AF119" s="790"/>
      <c r="AG119" s="790"/>
      <c r="AH119" s="790"/>
      <c r="AI119" s="789"/>
      <c r="AJ119" s="256" t="s">
        <v>1420</v>
      </c>
      <c r="AK119" s="256"/>
      <c r="AL119" s="256"/>
      <c r="AM119" s="256"/>
      <c r="AN119" s="256"/>
      <c r="AO119" s="304" t="s">
        <v>1419</v>
      </c>
      <c r="AP119" s="304"/>
      <c r="AQ119" s="304"/>
      <c r="AR119" s="304"/>
      <c r="AS119" s="304"/>
      <c r="AT119" s="304" t="s">
        <v>1418</v>
      </c>
      <c r="AU119" s="256"/>
      <c r="AV119" s="256"/>
      <c r="AW119" s="256"/>
      <c r="AX119" s="256"/>
      <c r="AY119" s="256" t="s">
        <v>1417</v>
      </c>
      <c r="AZ119" s="256"/>
      <c r="BA119" s="256"/>
      <c r="BB119" s="256"/>
      <c r="BC119" s="256"/>
      <c r="BD119" s="256"/>
      <c r="BE119" s="256"/>
      <c r="BF119" s="256"/>
      <c r="BG119" s="256"/>
      <c r="BH119" s="256"/>
      <c r="BI119" s="256"/>
      <c r="BJ119" s="256"/>
      <c r="BK119" s="256"/>
      <c r="BL119" s="474"/>
    </row>
    <row r="120" spans="1:64" ht="11.45" customHeight="1">
      <c r="A120" s="309"/>
      <c r="B120" s="310"/>
      <c r="C120" s="311"/>
      <c r="D120" s="868"/>
      <c r="E120" s="868"/>
      <c r="F120" s="868"/>
      <c r="G120" s="867"/>
      <c r="H120" s="221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304"/>
      <c r="Z120" s="304"/>
      <c r="AA120" s="304"/>
      <c r="AB120" s="304"/>
      <c r="AC120" s="304"/>
      <c r="AD120" s="707"/>
      <c r="AE120" s="787"/>
      <c r="AF120" s="787"/>
      <c r="AG120" s="787"/>
      <c r="AH120" s="787"/>
      <c r="AI120" s="786"/>
      <c r="AJ120" s="256"/>
      <c r="AK120" s="256"/>
      <c r="AL120" s="256"/>
      <c r="AM120" s="256"/>
      <c r="AN120" s="256"/>
      <c r="AO120" s="304"/>
      <c r="AP120" s="304"/>
      <c r="AQ120" s="304"/>
      <c r="AR120" s="304"/>
      <c r="AS120" s="304"/>
      <c r="AT120" s="256"/>
      <c r="AU120" s="256"/>
      <c r="AV120" s="256"/>
      <c r="AW120" s="256"/>
      <c r="AX120" s="256"/>
      <c r="AY120" s="256"/>
      <c r="AZ120" s="256"/>
      <c r="BA120" s="256"/>
      <c r="BB120" s="256"/>
      <c r="BC120" s="256"/>
      <c r="BD120" s="256"/>
      <c r="BE120" s="256"/>
      <c r="BF120" s="256"/>
      <c r="BG120" s="256"/>
      <c r="BH120" s="256"/>
      <c r="BI120" s="256"/>
      <c r="BJ120" s="256"/>
      <c r="BK120" s="256"/>
      <c r="BL120" s="474"/>
    </row>
    <row r="121" spans="1:64" ht="12.75" thickBot="1">
      <c r="A121" s="316">
        <v>1</v>
      </c>
      <c r="B121" s="317"/>
      <c r="C121" s="318"/>
      <c r="D121" s="319">
        <v>2</v>
      </c>
      <c r="E121" s="317"/>
      <c r="F121" s="317"/>
      <c r="G121" s="318"/>
      <c r="H121" s="320">
        <v>3</v>
      </c>
      <c r="I121" s="785"/>
      <c r="J121" s="785"/>
      <c r="K121" s="785"/>
      <c r="L121" s="785"/>
      <c r="M121" s="785"/>
      <c r="N121" s="785"/>
      <c r="O121" s="785"/>
      <c r="P121" s="785"/>
      <c r="Q121" s="785"/>
      <c r="R121" s="785"/>
      <c r="S121" s="785"/>
      <c r="T121" s="785"/>
      <c r="U121" s="785"/>
      <c r="V121" s="785"/>
      <c r="W121" s="785"/>
      <c r="X121" s="785"/>
      <c r="Y121" s="475">
        <v>4</v>
      </c>
      <c r="Z121" s="475"/>
      <c r="AA121" s="475"/>
      <c r="AB121" s="475"/>
      <c r="AC121" s="475"/>
      <c r="AD121" s="476">
        <v>5</v>
      </c>
      <c r="AE121" s="476"/>
      <c r="AF121" s="476"/>
      <c r="AG121" s="476"/>
      <c r="AH121" s="476"/>
      <c r="AI121" s="476"/>
      <c r="AJ121" s="476">
        <v>6</v>
      </c>
      <c r="AK121" s="476"/>
      <c r="AL121" s="476"/>
      <c r="AM121" s="476"/>
      <c r="AN121" s="476"/>
      <c r="AO121" s="476">
        <v>7</v>
      </c>
      <c r="AP121" s="476"/>
      <c r="AQ121" s="476"/>
      <c r="AR121" s="476"/>
      <c r="AS121" s="476"/>
      <c r="AT121" s="476">
        <v>8</v>
      </c>
      <c r="AU121" s="476"/>
      <c r="AV121" s="476"/>
      <c r="AW121" s="476"/>
      <c r="AX121" s="476"/>
      <c r="AY121" s="476">
        <v>9</v>
      </c>
      <c r="AZ121" s="476"/>
      <c r="BA121" s="476"/>
      <c r="BB121" s="476"/>
      <c r="BC121" s="476">
        <v>10</v>
      </c>
      <c r="BD121" s="476"/>
      <c r="BE121" s="476"/>
      <c r="BF121" s="476"/>
      <c r="BG121" s="476"/>
      <c r="BH121" s="476">
        <v>11</v>
      </c>
      <c r="BI121" s="476"/>
      <c r="BJ121" s="476"/>
      <c r="BK121" s="476"/>
      <c r="BL121" s="477"/>
    </row>
    <row r="122" spans="1:64" ht="16.5" customHeight="1">
      <c r="A122" s="808">
        <v>5073</v>
      </c>
      <c r="B122" s="807"/>
      <c r="C122" s="807"/>
      <c r="D122" s="806">
        <v>741300</v>
      </c>
      <c r="E122" s="806"/>
      <c r="F122" s="806"/>
      <c r="G122" s="806"/>
      <c r="H122" s="805" t="s">
        <v>502</v>
      </c>
      <c r="I122" s="805"/>
      <c r="J122" s="805"/>
      <c r="K122" s="805"/>
      <c r="L122" s="805"/>
      <c r="M122" s="805"/>
      <c r="N122" s="805"/>
      <c r="O122" s="805"/>
      <c r="P122" s="805"/>
      <c r="Q122" s="805"/>
      <c r="R122" s="805"/>
      <c r="S122" s="805"/>
      <c r="T122" s="805"/>
      <c r="U122" s="805"/>
      <c r="V122" s="805"/>
      <c r="W122" s="805"/>
      <c r="X122" s="805"/>
      <c r="Y122" s="781">
        <f>[1]UnObr5!D77</f>
        <v>0</v>
      </c>
      <c r="Z122" s="781"/>
      <c r="AA122" s="781"/>
      <c r="AB122" s="781"/>
      <c r="AC122" s="781"/>
      <c r="AD122" s="781">
        <f>[1]UnObr5!E77</f>
        <v>0</v>
      </c>
      <c r="AE122" s="781"/>
      <c r="AF122" s="781"/>
      <c r="AG122" s="781"/>
      <c r="AH122" s="781"/>
      <c r="AI122" s="781"/>
      <c r="AJ122" s="781">
        <f>[1]UnObr5!F77</f>
        <v>0</v>
      </c>
      <c r="AK122" s="781"/>
      <c r="AL122" s="781"/>
      <c r="AM122" s="781"/>
      <c r="AN122" s="781"/>
      <c r="AO122" s="781">
        <f>[1]UnObr5!G77</f>
        <v>0</v>
      </c>
      <c r="AP122" s="781"/>
      <c r="AQ122" s="781"/>
      <c r="AR122" s="781"/>
      <c r="AS122" s="781"/>
      <c r="AT122" s="781">
        <f>[1]UnObr5!H77</f>
        <v>0</v>
      </c>
      <c r="AU122" s="781"/>
      <c r="AV122" s="781"/>
      <c r="AW122" s="781"/>
      <c r="AX122" s="781"/>
      <c r="AY122" s="781">
        <f>[1]UnObr5!I77</f>
        <v>0</v>
      </c>
      <c r="AZ122" s="781"/>
      <c r="BA122" s="781"/>
      <c r="BB122" s="781"/>
      <c r="BC122" s="781">
        <f>[1]UnObr5!J77</f>
        <v>0</v>
      </c>
      <c r="BD122" s="781"/>
      <c r="BE122" s="781"/>
      <c r="BF122" s="781"/>
      <c r="BG122" s="781"/>
      <c r="BH122" s="781">
        <f>[1]UnObr5!K77</f>
        <v>0</v>
      </c>
      <c r="BI122" s="781"/>
      <c r="BJ122" s="781"/>
      <c r="BK122" s="781"/>
      <c r="BL122" s="780"/>
    </row>
    <row r="123" spans="1:64" ht="26.25" customHeight="1">
      <c r="A123" s="804">
        <v>5074</v>
      </c>
      <c r="B123" s="803"/>
      <c r="C123" s="803"/>
      <c r="D123" s="674">
        <v>741400</v>
      </c>
      <c r="E123" s="674"/>
      <c r="F123" s="674"/>
      <c r="G123" s="674"/>
      <c r="H123" s="276" t="s">
        <v>1528</v>
      </c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775">
        <f>[1]UnObr5!D78</f>
        <v>0</v>
      </c>
      <c r="Z123" s="775"/>
      <c r="AA123" s="775"/>
      <c r="AB123" s="775"/>
      <c r="AC123" s="775"/>
      <c r="AD123" s="775">
        <f>[1]UnObr5!E78</f>
        <v>0</v>
      </c>
      <c r="AE123" s="775"/>
      <c r="AF123" s="775"/>
      <c r="AG123" s="775"/>
      <c r="AH123" s="775"/>
      <c r="AI123" s="775"/>
      <c r="AJ123" s="775">
        <f>[1]UnObr5!F78</f>
        <v>0</v>
      </c>
      <c r="AK123" s="775"/>
      <c r="AL123" s="775"/>
      <c r="AM123" s="775"/>
      <c r="AN123" s="775"/>
      <c r="AO123" s="775">
        <f>[1]UnObr5!G78</f>
        <v>0</v>
      </c>
      <c r="AP123" s="775"/>
      <c r="AQ123" s="775"/>
      <c r="AR123" s="775"/>
      <c r="AS123" s="775"/>
      <c r="AT123" s="775">
        <f>[1]UnObr5!H78</f>
        <v>0</v>
      </c>
      <c r="AU123" s="775"/>
      <c r="AV123" s="775"/>
      <c r="AW123" s="775"/>
      <c r="AX123" s="775"/>
      <c r="AY123" s="775">
        <f>[1]UnObr5!I78</f>
        <v>0</v>
      </c>
      <c r="AZ123" s="775"/>
      <c r="BA123" s="775"/>
      <c r="BB123" s="775"/>
      <c r="BC123" s="775">
        <f>[1]UnObr5!J78</f>
        <v>0</v>
      </c>
      <c r="BD123" s="775"/>
      <c r="BE123" s="775"/>
      <c r="BF123" s="775"/>
      <c r="BG123" s="775"/>
      <c r="BH123" s="775">
        <f>[1]UnObr5!K78</f>
        <v>0</v>
      </c>
      <c r="BI123" s="775"/>
      <c r="BJ123" s="775"/>
      <c r="BK123" s="775"/>
      <c r="BL123" s="774"/>
    </row>
    <row r="124" spans="1:64" ht="15" customHeight="1">
      <c r="A124" s="779">
        <v>5075</v>
      </c>
      <c r="B124" s="778"/>
      <c r="C124" s="778"/>
      <c r="D124" s="572">
        <v>741500</v>
      </c>
      <c r="E124" s="572"/>
      <c r="F124" s="572"/>
      <c r="G124" s="572"/>
      <c r="H124" s="268" t="s">
        <v>504</v>
      </c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775">
        <f>[1]UnObr5!D79</f>
        <v>0</v>
      </c>
      <c r="Z124" s="775"/>
      <c r="AA124" s="775"/>
      <c r="AB124" s="775"/>
      <c r="AC124" s="775"/>
      <c r="AD124" s="775">
        <f>[1]UnObr5!E79</f>
        <v>0</v>
      </c>
      <c r="AE124" s="775"/>
      <c r="AF124" s="775"/>
      <c r="AG124" s="775"/>
      <c r="AH124" s="775"/>
      <c r="AI124" s="775"/>
      <c r="AJ124" s="775">
        <f>[1]UnObr5!F79</f>
        <v>0</v>
      </c>
      <c r="AK124" s="775"/>
      <c r="AL124" s="775"/>
      <c r="AM124" s="775"/>
      <c r="AN124" s="775"/>
      <c r="AO124" s="775">
        <f>[1]UnObr5!G79</f>
        <v>0</v>
      </c>
      <c r="AP124" s="775"/>
      <c r="AQ124" s="775"/>
      <c r="AR124" s="775"/>
      <c r="AS124" s="775"/>
      <c r="AT124" s="775">
        <f>[1]UnObr5!H79</f>
        <v>0</v>
      </c>
      <c r="AU124" s="775"/>
      <c r="AV124" s="775"/>
      <c r="AW124" s="775"/>
      <c r="AX124" s="775"/>
      <c r="AY124" s="775">
        <f>[1]UnObr5!I79</f>
        <v>0</v>
      </c>
      <c r="AZ124" s="775"/>
      <c r="BA124" s="775"/>
      <c r="BB124" s="775"/>
      <c r="BC124" s="775">
        <f>[1]UnObr5!J79</f>
        <v>0</v>
      </c>
      <c r="BD124" s="775"/>
      <c r="BE124" s="775"/>
      <c r="BF124" s="775"/>
      <c r="BG124" s="775"/>
      <c r="BH124" s="775">
        <f>[1]UnObr5!K79</f>
        <v>0</v>
      </c>
      <c r="BI124" s="775"/>
      <c r="BJ124" s="775"/>
      <c r="BK124" s="775"/>
      <c r="BL124" s="774"/>
    </row>
    <row r="125" spans="1:64" ht="25.5" customHeight="1">
      <c r="A125" s="804">
        <v>5076</v>
      </c>
      <c r="B125" s="803"/>
      <c r="C125" s="803"/>
      <c r="D125" s="572">
        <v>741600</v>
      </c>
      <c r="E125" s="572"/>
      <c r="F125" s="572"/>
      <c r="G125" s="572"/>
      <c r="H125" s="268" t="s">
        <v>1527</v>
      </c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775">
        <f>[1]UnObr5!D80</f>
        <v>0</v>
      </c>
      <c r="Z125" s="775"/>
      <c r="AA125" s="775"/>
      <c r="AB125" s="775"/>
      <c r="AC125" s="775"/>
      <c r="AD125" s="775">
        <f>[1]UnObr5!E80</f>
        <v>0</v>
      </c>
      <c r="AE125" s="775"/>
      <c r="AF125" s="775"/>
      <c r="AG125" s="775"/>
      <c r="AH125" s="775"/>
      <c r="AI125" s="775"/>
      <c r="AJ125" s="775">
        <f>[1]UnObr5!F80</f>
        <v>0</v>
      </c>
      <c r="AK125" s="775"/>
      <c r="AL125" s="775"/>
      <c r="AM125" s="775"/>
      <c r="AN125" s="775"/>
      <c r="AO125" s="775">
        <f>[1]UnObr5!G80</f>
        <v>0</v>
      </c>
      <c r="AP125" s="775"/>
      <c r="AQ125" s="775"/>
      <c r="AR125" s="775"/>
      <c r="AS125" s="775"/>
      <c r="AT125" s="775">
        <f>[1]UnObr5!H80</f>
        <v>0</v>
      </c>
      <c r="AU125" s="775"/>
      <c r="AV125" s="775"/>
      <c r="AW125" s="775"/>
      <c r="AX125" s="775"/>
      <c r="AY125" s="775">
        <f>[1]UnObr5!I80</f>
        <v>0</v>
      </c>
      <c r="AZ125" s="775"/>
      <c r="BA125" s="775"/>
      <c r="BB125" s="775"/>
      <c r="BC125" s="775">
        <f>[1]UnObr5!J80</f>
        <v>0</v>
      </c>
      <c r="BD125" s="775"/>
      <c r="BE125" s="775"/>
      <c r="BF125" s="775"/>
      <c r="BG125" s="775"/>
      <c r="BH125" s="775">
        <f>[1]UnObr5!K80</f>
        <v>0</v>
      </c>
      <c r="BI125" s="775"/>
      <c r="BJ125" s="775"/>
      <c r="BK125" s="775"/>
      <c r="BL125" s="774"/>
    </row>
    <row r="126" spans="1:64" ht="23.1" customHeight="1">
      <c r="A126" s="777">
        <v>5077</v>
      </c>
      <c r="B126" s="776"/>
      <c r="C126" s="776"/>
      <c r="D126" s="668">
        <v>742000</v>
      </c>
      <c r="E126" s="668"/>
      <c r="F126" s="668"/>
      <c r="G126" s="668"/>
      <c r="H126" s="272" t="s">
        <v>1526</v>
      </c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775">
        <f>[1]UnObr5!D81</f>
        <v>0</v>
      </c>
      <c r="Z126" s="775"/>
      <c r="AA126" s="775"/>
      <c r="AB126" s="775"/>
      <c r="AC126" s="775"/>
      <c r="AD126" s="775">
        <f>[1]UnObr5!E81</f>
        <v>4379</v>
      </c>
      <c r="AE126" s="775"/>
      <c r="AF126" s="775"/>
      <c r="AG126" s="775"/>
      <c r="AH126" s="775"/>
      <c r="AI126" s="775"/>
      <c r="AJ126" s="775">
        <f>[1]UnObr5!F81</f>
        <v>0</v>
      </c>
      <c r="AK126" s="775"/>
      <c r="AL126" s="775"/>
      <c r="AM126" s="775"/>
      <c r="AN126" s="775"/>
      <c r="AO126" s="775">
        <f>[1]UnObr5!G81</f>
        <v>0</v>
      </c>
      <c r="AP126" s="775"/>
      <c r="AQ126" s="775"/>
      <c r="AR126" s="775"/>
      <c r="AS126" s="775"/>
      <c r="AT126" s="775">
        <f>[1]UnObr5!H81</f>
        <v>0</v>
      </c>
      <c r="AU126" s="775"/>
      <c r="AV126" s="775"/>
      <c r="AW126" s="775"/>
      <c r="AX126" s="775"/>
      <c r="AY126" s="775">
        <f>[1]UnObr5!I81</f>
        <v>0</v>
      </c>
      <c r="AZ126" s="775"/>
      <c r="BA126" s="775"/>
      <c r="BB126" s="775"/>
      <c r="BC126" s="775">
        <f>[1]UnObr5!J81</f>
        <v>0</v>
      </c>
      <c r="BD126" s="775"/>
      <c r="BE126" s="775"/>
      <c r="BF126" s="775"/>
      <c r="BG126" s="775"/>
      <c r="BH126" s="775">
        <f>[1]UnObr5!K81</f>
        <v>4379</v>
      </c>
      <c r="BI126" s="775"/>
      <c r="BJ126" s="775"/>
      <c r="BK126" s="775"/>
      <c r="BL126" s="774"/>
    </row>
    <row r="127" spans="1:64" ht="32.1" customHeight="1">
      <c r="A127" s="804">
        <v>5078</v>
      </c>
      <c r="B127" s="803"/>
      <c r="C127" s="803"/>
      <c r="D127" s="572">
        <v>742100</v>
      </c>
      <c r="E127" s="572"/>
      <c r="F127" s="572"/>
      <c r="G127" s="572"/>
      <c r="H127" s="268" t="s">
        <v>1525</v>
      </c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775">
        <f>[1]UnObr5!D82</f>
        <v>0</v>
      </c>
      <c r="Z127" s="775"/>
      <c r="AA127" s="775"/>
      <c r="AB127" s="775"/>
      <c r="AC127" s="775"/>
      <c r="AD127" s="775">
        <f>[1]UnObr5!E82</f>
        <v>0</v>
      </c>
      <c r="AE127" s="775"/>
      <c r="AF127" s="775"/>
      <c r="AG127" s="775"/>
      <c r="AH127" s="775"/>
      <c r="AI127" s="775"/>
      <c r="AJ127" s="775">
        <f>[1]UnObr5!F82</f>
        <v>0</v>
      </c>
      <c r="AK127" s="775"/>
      <c r="AL127" s="775"/>
      <c r="AM127" s="775"/>
      <c r="AN127" s="775"/>
      <c r="AO127" s="775">
        <f>[1]UnObr5!G82</f>
        <v>0</v>
      </c>
      <c r="AP127" s="775"/>
      <c r="AQ127" s="775"/>
      <c r="AR127" s="775"/>
      <c r="AS127" s="775"/>
      <c r="AT127" s="775">
        <f>[1]UnObr5!H82</f>
        <v>0</v>
      </c>
      <c r="AU127" s="775"/>
      <c r="AV127" s="775"/>
      <c r="AW127" s="775"/>
      <c r="AX127" s="775"/>
      <c r="AY127" s="775">
        <f>[1]UnObr5!I82</f>
        <v>0</v>
      </c>
      <c r="AZ127" s="775"/>
      <c r="BA127" s="775"/>
      <c r="BB127" s="775"/>
      <c r="BC127" s="775">
        <f>[1]UnObr5!J82</f>
        <v>0</v>
      </c>
      <c r="BD127" s="775"/>
      <c r="BE127" s="775"/>
      <c r="BF127" s="775"/>
      <c r="BG127" s="775"/>
      <c r="BH127" s="775">
        <f>[1]UnObr5!K82</f>
        <v>0</v>
      </c>
      <c r="BI127" s="775"/>
      <c r="BJ127" s="775"/>
      <c r="BK127" s="775"/>
      <c r="BL127" s="774"/>
    </row>
    <row r="128" spans="1:64" ht="19.5" customHeight="1">
      <c r="A128" s="779">
        <v>5079</v>
      </c>
      <c r="B128" s="778"/>
      <c r="C128" s="778"/>
      <c r="D128" s="572">
        <v>742200</v>
      </c>
      <c r="E128" s="572"/>
      <c r="F128" s="572"/>
      <c r="G128" s="572"/>
      <c r="H128" s="268" t="s">
        <v>508</v>
      </c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775">
        <f>[1]UnObr5!D83</f>
        <v>0</v>
      </c>
      <c r="Z128" s="775"/>
      <c r="AA128" s="775"/>
      <c r="AB128" s="775"/>
      <c r="AC128" s="775"/>
      <c r="AD128" s="775">
        <f>[1]UnObr5!E83</f>
        <v>0</v>
      </c>
      <c r="AE128" s="775"/>
      <c r="AF128" s="775"/>
      <c r="AG128" s="775"/>
      <c r="AH128" s="775"/>
      <c r="AI128" s="775"/>
      <c r="AJ128" s="775">
        <f>[1]UnObr5!F83</f>
        <v>0</v>
      </c>
      <c r="AK128" s="775"/>
      <c r="AL128" s="775"/>
      <c r="AM128" s="775"/>
      <c r="AN128" s="775"/>
      <c r="AO128" s="775">
        <f>[1]UnObr5!G83</f>
        <v>0</v>
      </c>
      <c r="AP128" s="775"/>
      <c r="AQ128" s="775"/>
      <c r="AR128" s="775"/>
      <c r="AS128" s="775"/>
      <c r="AT128" s="775">
        <f>[1]UnObr5!H83</f>
        <v>0</v>
      </c>
      <c r="AU128" s="775"/>
      <c r="AV128" s="775"/>
      <c r="AW128" s="775"/>
      <c r="AX128" s="775"/>
      <c r="AY128" s="775">
        <f>[1]UnObr5!I83</f>
        <v>0</v>
      </c>
      <c r="AZ128" s="775"/>
      <c r="BA128" s="775"/>
      <c r="BB128" s="775"/>
      <c r="BC128" s="775">
        <f>[1]UnObr5!J83</f>
        <v>0</v>
      </c>
      <c r="BD128" s="775"/>
      <c r="BE128" s="775"/>
      <c r="BF128" s="775"/>
      <c r="BG128" s="775"/>
      <c r="BH128" s="775">
        <f>[1]UnObr5!K83</f>
        <v>0</v>
      </c>
      <c r="BI128" s="775"/>
      <c r="BJ128" s="775"/>
      <c r="BK128" s="775"/>
      <c r="BL128" s="774"/>
    </row>
    <row r="129" spans="1:64" ht="27.75" customHeight="1">
      <c r="A129" s="804">
        <v>5080</v>
      </c>
      <c r="B129" s="803"/>
      <c r="C129" s="803"/>
      <c r="D129" s="572">
        <v>742300</v>
      </c>
      <c r="E129" s="572"/>
      <c r="F129" s="572"/>
      <c r="G129" s="572"/>
      <c r="H129" s="276" t="s">
        <v>1524</v>
      </c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775">
        <f>[1]UnObr5!D84</f>
        <v>0</v>
      </c>
      <c r="Z129" s="775"/>
      <c r="AA129" s="775"/>
      <c r="AB129" s="775"/>
      <c r="AC129" s="775"/>
      <c r="AD129" s="775">
        <f>[1]UnObr5!E84</f>
        <v>4379</v>
      </c>
      <c r="AE129" s="775"/>
      <c r="AF129" s="775"/>
      <c r="AG129" s="775"/>
      <c r="AH129" s="775"/>
      <c r="AI129" s="775"/>
      <c r="AJ129" s="775">
        <f>[1]UnObr5!F84</f>
        <v>0</v>
      </c>
      <c r="AK129" s="775"/>
      <c r="AL129" s="775"/>
      <c r="AM129" s="775"/>
      <c r="AN129" s="775"/>
      <c r="AO129" s="775">
        <f>[1]UnObr5!G84</f>
        <v>0</v>
      </c>
      <c r="AP129" s="775"/>
      <c r="AQ129" s="775"/>
      <c r="AR129" s="775"/>
      <c r="AS129" s="775"/>
      <c r="AT129" s="775">
        <f>[1]UnObr5!H84</f>
        <v>0</v>
      </c>
      <c r="AU129" s="775"/>
      <c r="AV129" s="775"/>
      <c r="AW129" s="775"/>
      <c r="AX129" s="775"/>
      <c r="AY129" s="775">
        <f>[1]UnObr5!I84</f>
        <v>0</v>
      </c>
      <c r="AZ129" s="775"/>
      <c r="BA129" s="775"/>
      <c r="BB129" s="775"/>
      <c r="BC129" s="775">
        <f>[1]UnObr5!J84</f>
        <v>0</v>
      </c>
      <c r="BD129" s="775"/>
      <c r="BE129" s="775"/>
      <c r="BF129" s="775"/>
      <c r="BG129" s="775"/>
      <c r="BH129" s="775">
        <f>[1]UnObr5!K84</f>
        <v>4379</v>
      </c>
      <c r="BI129" s="775"/>
      <c r="BJ129" s="775"/>
      <c r="BK129" s="775"/>
      <c r="BL129" s="774"/>
    </row>
    <row r="130" spans="1:64" ht="15.75" customHeight="1">
      <c r="A130" s="779">
        <v>5081</v>
      </c>
      <c r="B130" s="778"/>
      <c r="C130" s="778"/>
      <c r="D130" s="674">
        <v>742400</v>
      </c>
      <c r="E130" s="674"/>
      <c r="F130" s="674"/>
      <c r="G130" s="674"/>
      <c r="H130" s="276" t="s">
        <v>510</v>
      </c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775">
        <f>[1]UnObr5!D85</f>
        <v>0</v>
      </c>
      <c r="Z130" s="775"/>
      <c r="AA130" s="775"/>
      <c r="AB130" s="775"/>
      <c r="AC130" s="775"/>
      <c r="AD130" s="775">
        <f>[1]UnObr5!E85</f>
        <v>0</v>
      </c>
      <c r="AE130" s="775"/>
      <c r="AF130" s="775"/>
      <c r="AG130" s="775"/>
      <c r="AH130" s="775"/>
      <c r="AI130" s="775"/>
      <c r="AJ130" s="775">
        <f>[1]UnObr5!F85</f>
        <v>0</v>
      </c>
      <c r="AK130" s="775"/>
      <c r="AL130" s="775"/>
      <c r="AM130" s="775"/>
      <c r="AN130" s="775"/>
      <c r="AO130" s="775">
        <f>[1]UnObr5!G85</f>
        <v>0</v>
      </c>
      <c r="AP130" s="775"/>
      <c r="AQ130" s="775"/>
      <c r="AR130" s="775"/>
      <c r="AS130" s="775"/>
      <c r="AT130" s="775">
        <f>[1]UnObr5!H85</f>
        <v>0</v>
      </c>
      <c r="AU130" s="775"/>
      <c r="AV130" s="775"/>
      <c r="AW130" s="775"/>
      <c r="AX130" s="775"/>
      <c r="AY130" s="775">
        <f>[1]UnObr5!I85</f>
        <v>0</v>
      </c>
      <c r="AZ130" s="775"/>
      <c r="BA130" s="775"/>
      <c r="BB130" s="775"/>
      <c r="BC130" s="775">
        <f>[1]UnObr5!J85</f>
        <v>0</v>
      </c>
      <c r="BD130" s="775"/>
      <c r="BE130" s="775"/>
      <c r="BF130" s="775"/>
      <c r="BG130" s="775"/>
      <c r="BH130" s="775">
        <f>[1]UnObr5!K85</f>
        <v>0</v>
      </c>
      <c r="BI130" s="775"/>
      <c r="BJ130" s="775"/>
      <c r="BK130" s="775"/>
      <c r="BL130" s="774"/>
    </row>
    <row r="131" spans="1:64" ht="23.1" customHeight="1">
      <c r="A131" s="777">
        <v>5082</v>
      </c>
      <c r="B131" s="776"/>
      <c r="C131" s="776"/>
      <c r="D131" s="668">
        <v>743000</v>
      </c>
      <c r="E131" s="668"/>
      <c r="F131" s="668"/>
      <c r="G131" s="668"/>
      <c r="H131" s="272" t="s">
        <v>1523</v>
      </c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775">
        <f>[1]UnObr5!D86</f>
        <v>0</v>
      </c>
      <c r="Z131" s="775"/>
      <c r="AA131" s="775"/>
      <c r="AB131" s="775"/>
      <c r="AC131" s="775"/>
      <c r="AD131" s="775">
        <f>[1]UnObr5!E86</f>
        <v>0</v>
      </c>
      <c r="AE131" s="775"/>
      <c r="AF131" s="775"/>
      <c r="AG131" s="775"/>
      <c r="AH131" s="775"/>
      <c r="AI131" s="775"/>
      <c r="AJ131" s="775">
        <f>[1]UnObr5!F86</f>
        <v>0</v>
      </c>
      <c r="AK131" s="775"/>
      <c r="AL131" s="775"/>
      <c r="AM131" s="775"/>
      <c r="AN131" s="775"/>
      <c r="AO131" s="775">
        <f>[1]UnObr5!G86</f>
        <v>0</v>
      </c>
      <c r="AP131" s="775"/>
      <c r="AQ131" s="775"/>
      <c r="AR131" s="775"/>
      <c r="AS131" s="775"/>
      <c r="AT131" s="775">
        <f>[1]UnObr5!H86</f>
        <v>0</v>
      </c>
      <c r="AU131" s="775"/>
      <c r="AV131" s="775"/>
      <c r="AW131" s="775"/>
      <c r="AX131" s="775"/>
      <c r="AY131" s="775">
        <f>[1]UnObr5!I86</f>
        <v>0</v>
      </c>
      <c r="AZ131" s="775"/>
      <c r="BA131" s="775"/>
      <c r="BB131" s="775"/>
      <c r="BC131" s="775">
        <f>[1]UnObr5!J86</f>
        <v>0</v>
      </c>
      <c r="BD131" s="775"/>
      <c r="BE131" s="775"/>
      <c r="BF131" s="775"/>
      <c r="BG131" s="775"/>
      <c r="BH131" s="775">
        <f>[1]UnObr5!K86</f>
        <v>0</v>
      </c>
      <c r="BI131" s="775"/>
      <c r="BJ131" s="775"/>
      <c r="BK131" s="775"/>
      <c r="BL131" s="774"/>
    </row>
    <row r="132" spans="1:64" ht="21" customHeight="1">
      <c r="A132" s="779">
        <v>5083</v>
      </c>
      <c r="B132" s="778"/>
      <c r="C132" s="778"/>
      <c r="D132" s="572">
        <v>743100</v>
      </c>
      <c r="E132" s="572"/>
      <c r="F132" s="572"/>
      <c r="G132" s="572"/>
      <c r="H132" s="268" t="s">
        <v>1274</v>
      </c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775">
        <f>[1]UnObr5!D87</f>
        <v>0</v>
      </c>
      <c r="Z132" s="775"/>
      <c r="AA132" s="775"/>
      <c r="AB132" s="775"/>
      <c r="AC132" s="775"/>
      <c r="AD132" s="775">
        <f>[1]UnObr5!E87</f>
        <v>0</v>
      </c>
      <c r="AE132" s="775"/>
      <c r="AF132" s="775"/>
      <c r="AG132" s="775"/>
      <c r="AH132" s="775"/>
      <c r="AI132" s="775"/>
      <c r="AJ132" s="775">
        <f>[1]UnObr5!F87</f>
        <v>0</v>
      </c>
      <c r="AK132" s="775"/>
      <c r="AL132" s="775"/>
      <c r="AM132" s="775"/>
      <c r="AN132" s="775"/>
      <c r="AO132" s="775">
        <f>[1]UnObr5!G87</f>
        <v>0</v>
      </c>
      <c r="AP132" s="775"/>
      <c r="AQ132" s="775"/>
      <c r="AR132" s="775"/>
      <c r="AS132" s="775"/>
      <c r="AT132" s="775">
        <f>[1]UnObr5!H87</f>
        <v>0</v>
      </c>
      <c r="AU132" s="775"/>
      <c r="AV132" s="775"/>
      <c r="AW132" s="775"/>
      <c r="AX132" s="775"/>
      <c r="AY132" s="775">
        <f>[1]UnObr5!I87</f>
        <v>0</v>
      </c>
      <c r="AZ132" s="775"/>
      <c r="BA132" s="775"/>
      <c r="BB132" s="775"/>
      <c r="BC132" s="775">
        <f>[1]UnObr5!J87</f>
        <v>0</v>
      </c>
      <c r="BD132" s="775"/>
      <c r="BE132" s="775"/>
      <c r="BF132" s="775"/>
      <c r="BG132" s="775"/>
      <c r="BH132" s="775">
        <f>[1]UnObr5!K87</f>
        <v>0</v>
      </c>
      <c r="BI132" s="775"/>
      <c r="BJ132" s="775"/>
      <c r="BK132" s="775"/>
      <c r="BL132" s="774"/>
    </row>
    <row r="133" spans="1:64" ht="27.75" customHeight="1">
      <c r="A133" s="804">
        <v>5084</v>
      </c>
      <c r="B133" s="803"/>
      <c r="C133" s="803"/>
      <c r="D133" s="674">
        <v>743200</v>
      </c>
      <c r="E133" s="674"/>
      <c r="F133" s="674"/>
      <c r="G133" s="674"/>
      <c r="H133" s="276" t="s">
        <v>1522</v>
      </c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775">
        <f>[1]UnObr5!D88</f>
        <v>0</v>
      </c>
      <c r="Z133" s="775"/>
      <c r="AA133" s="775"/>
      <c r="AB133" s="775"/>
      <c r="AC133" s="775"/>
      <c r="AD133" s="775">
        <f>[1]UnObr5!E88</f>
        <v>0</v>
      </c>
      <c r="AE133" s="775"/>
      <c r="AF133" s="775"/>
      <c r="AG133" s="775"/>
      <c r="AH133" s="775"/>
      <c r="AI133" s="775"/>
      <c r="AJ133" s="775">
        <f>[1]UnObr5!F88</f>
        <v>0</v>
      </c>
      <c r="AK133" s="775"/>
      <c r="AL133" s="775"/>
      <c r="AM133" s="775"/>
      <c r="AN133" s="775"/>
      <c r="AO133" s="775">
        <f>[1]UnObr5!G88</f>
        <v>0</v>
      </c>
      <c r="AP133" s="775"/>
      <c r="AQ133" s="775"/>
      <c r="AR133" s="775"/>
      <c r="AS133" s="775"/>
      <c r="AT133" s="775">
        <f>[1]UnObr5!H88</f>
        <v>0</v>
      </c>
      <c r="AU133" s="775"/>
      <c r="AV133" s="775"/>
      <c r="AW133" s="775"/>
      <c r="AX133" s="775"/>
      <c r="AY133" s="775">
        <f>[1]UnObr5!I88</f>
        <v>0</v>
      </c>
      <c r="AZ133" s="775"/>
      <c r="BA133" s="775"/>
      <c r="BB133" s="775"/>
      <c r="BC133" s="775">
        <f>[1]UnObr5!J88</f>
        <v>0</v>
      </c>
      <c r="BD133" s="775"/>
      <c r="BE133" s="775"/>
      <c r="BF133" s="775"/>
      <c r="BG133" s="775"/>
      <c r="BH133" s="775">
        <f>[1]UnObr5!K88</f>
        <v>0</v>
      </c>
      <c r="BI133" s="775"/>
      <c r="BJ133" s="775"/>
      <c r="BK133" s="775"/>
      <c r="BL133" s="774"/>
    </row>
    <row r="134" spans="1:64" ht="19.5" customHeight="1">
      <c r="A134" s="779">
        <v>5085</v>
      </c>
      <c r="B134" s="778"/>
      <c r="C134" s="778"/>
      <c r="D134" s="572">
        <v>743300</v>
      </c>
      <c r="E134" s="572"/>
      <c r="F134" s="572"/>
      <c r="G134" s="572"/>
      <c r="H134" s="268" t="s">
        <v>514</v>
      </c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775">
        <f>[1]UnObr5!D89</f>
        <v>0</v>
      </c>
      <c r="Z134" s="775"/>
      <c r="AA134" s="775"/>
      <c r="AB134" s="775"/>
      <c r="AC134" s="775"/>
      <c r="AD134" s="775">
        <f>[1]UnObr5!E89</f>
        <v>0</v>
      </c>
      <c r="AE134" s="775"/>
      <c r="AF134" s="775"/>
      <c r="AG134" s="775"/>
      <c r="AH134" s="775"/>
      <c r="AI134" s="775"/>
      <c r="AJ134" s="775">
        <f>[1]UnObr5!F89</f>
        <v>0</v>
      </c>
      <c r="AK134" s="775"/>
      <c r="AL134" s="775"/>
      <c r="AM134" s="775"/>
      <c r="AN134" s="775"/>
      <c r="AO134" s="775">
        <f>[1]UnObr5!G89</f>
        <v>0</v>
      </c>
      <c r="AP134" s="775"/>
      <c r="AQ134" s="775"/>
      <c r="AR134" s="775"/>
      <c r="AS134" s="775"/>
      <c r="AT134" s="775">
        <f>[1]UnObr5!H89</f>
        <v>0</v>
      </c>
      <c r="AU134" s="775"/>
      <c r="AV134" s="775"/>
      <c r="AW134" s="775"/>
      <c r="AX134" s="775"/>
      <c r="AY134" s="775">
        <f>[1]UnObr5!I89</f>
        <v>0</v>
      </c>
      <c r="AZ134" s="775"/>
      <c r="BA134" s="775"/>
      <c r="BB134" s="775"/>
      <c r="BC134" s="775">
        <f>[1]UnObr5!J89</f>
        <v>0</v>
      </c>
      <c r="BD134" s="775"/>
      <c r="BE134" s="775"/>
      <c r="BF134" s="775"/>
      <c r="BG134" s="775"/>
      <c r="BH134" s="775">
        <f>[1]UnObr5!K89</f>
        <v>0</v>
      </c>
      <c r="BI134" s="775"/>
      <c r="BJ134" s="775"/>
      <c r="BK134" s="775"/>
      <c r="BL134" s="774"/>
    </row>
    <row r="135" spans="1:64" ht="19.5" customHeight="1">
      <c r="A135" s="804">
        <v>5086</v>
      </c>
      <c r="B135" s="803"/>
      <c r="C135" s="803"/>
      <c r="D135" s="674">
        <v>743400</v>
      </c>
      <c r="E135" s="674"/>
      <c r="F135" s="674"/>
      <c r="G135" s="674"/>
      <c r="H135" s="276" t="s">
        <v>515</v>
      </c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775">
        <f>[1]UnObr5!D90</f>
        <v>0</v>
      </c>
      <c r="Z135" s="775"/>
      <c r="AA135" s="775"/>
      <c r="AB135" s="775"/>
      <c r="AC135" s="775"/>
      <c r="AD135" s="775">
        <f>[1]UnObr5!E90</f>
        <v>0</v>
      </c>
      <c r="AE135" s="775"/>
      <c r="AF135" s="775"/>
      <c r="AG135" s="775"/>
      <c r="AH135" s="775"/>
      <c r="AI135" s="775"/>
      <c r="AJ135" s="775">
        <f>[1]UnObr5!F90</f>
        <v>0</v>
      </c>
      <c r="AK135" s="775"/>
      <c r="AL135" s="775"/>
      <c r="AM135" s="775"/>
      <c r="AN135" s="775"/>
      <c r="AO135" s="775">
        <f>[1]UnObr5!G90</f>
        <v>0</v>
      </c>
      <c r="AP135" s="775"/>
      <c r="AQ135" s="775"/>
      <c r="AR135" s="775"/>
      <c r="AS135" s="775"/>
      <c r="AT135" s="775">
        <f>[1]UnObr5!H90</f>
        <v>0</v>
      </c>
      <c r="AU135" s="775"/>
      <c r="AV135" s="775"/>
      <c r="AW135" s="775"/>
      <c r="AX135" s="775"/>
      <c r="AY135" s="775">
        <f>[1]UnObr5!I90</f>
        <v>0</v>
      </c>
      <c r="AZ135" s="775"/>
      <c r="BA135" s="775"/>
      <c r="BB135" s="775"/>
      <c r="BC135" s="775">
        <f>[1]UnObr5!J90</f>
        <v>0</v>
      </c>
      <c r="BD135" s="775"/>
      <c r="BE135" s="775"/>
      <c r="BF135" s="775"/>
      <c r="BG135" s="775"/>
      <c r="BH135" s="775">
        <f>[1]UnObr5!K90</f>
        <v>0</v>
      </c>
      <c r="BI135" s="775"/>
      <c r="BJ135" s="775"/>
      <c r="BK135" s="775"/>
      <c r="BL135" s="774"/>
    </row>
    <row r="136" spans="1:64" ht="18.75" customHeight="1">
      <c r="A136" s="779">
        <v>5087</v>
      </c>
      <c r="B136" s="778"/>
      <c r="C136" s="778"/>
      <c r="D136" s="674">
        <v>743500</v>
      </c>
      <c r="E136" s="674"/>
      <c r="F136" s="674"/>
      <c r="G136" s="674"/>
      <c r="H136" s="276" t="s">
        <v>516</v>
      </c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775">
        <f>[1]UnObr5!D91</f>
        <v>0</v>
      </c>
      <c r="Z136" s="775"/>
      <c r="AA136" s="775"/>
      <c r="AB136" s="775"/>
      <c r="AC136" s="775"/>
      <c r="AD136" s="775">
        <f>[1]UnObr5!E91</f>
        <v>0</v>
      </c>
      <c r="AE136" s="775"/>
      <c r="AF136" s="775"/>
      <c r="AG136" s="775"/>
      <c r="AH136" s="775"/>
      <c r="AI136" s="775"/>
      <c r="AJ136" s="775">
        <f>[1]UnObr5!F91</f>
        <v>0</v>
      </c>
      <c r="AK136" s="775"/>
      <c r="AL136" s="775"/>
      <c r="AM136" s="775"/>
      <c r="AN136" s="775"/>
      <c r="AO136" s="775">
        <f>[1]UnObr5!G91</f>
        <v>0</v>
      </c>
      <c r="AP136" s="775"/>
      <c r="AQ136" s="775"/>
      <c r="AR136" s="775"/>
      <c r="AS136" s="775"/>
      <c r="AT136" s="775">
        <f>[1]UnObr5!H91</f>
        <v>0</v>
      </c>
      <c r="AU136" s="775"/>
      <c r="AV136" s="775"/>
      <c r="AW136" s="775"/>
      <c r="AX136" s="775"/>
      <c r="AY136" s="775">
        <f>[1]UnObr5!I91</f>
        <v>0</v>
      </c>
      <c r="AZ136" s="775"/>
      <c r="BA136" s="775"/>
      <c r="BB136" s="775"/>
      <c r="BC136" s="775">
        <f>[1]UnObr5!J91</f>
        <v>0</v>
      </c>
      <c r="BD136" s="775"/>
      <c r="BE136" s="775"/>
      <c r="BF136" s="775"/>
      <c r="BG136" s="775"/>
      <c r="BH136" s="775">
        <f>[1]UnObr5!K91</f>
        <v>0</v>
      </c>
      <c r="BI136" s="775"/>
      <c r="BJ136" s="775"/>
      <c r="BK136" s="775"/>
      <c r="BL136" s="774"/>
    </row>
    <row r="137" spans="1:64" ht="26.25" customHeight="1">
      <c r="A137" s="804">
        <v>5088</v>
      </c>
      <c r="B137" s="803"/>
      <c r="C137" s="803"/>
      <c r="D137" s="572">
        <v>743900</v>
      </c>
      <c r="E137" s="572"/>
      <c r="F137" s="572"/>
      <c r="G137" s="572"/>
      <c r="H137" s="276" t="s">
        <v>1521</v>
      </c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775">
        <f>[1]UnObr5!D92</f>
        <v>0</v>
      </c>
      <c r="Z137" s="775"/>
      <c r="AA137" s="775"/>
      <c r="AB137" s="775"/>
      <c r="AC137" s="775"/>
      <c r="AD137" s="775">
        <f>[1]UnObr5!E92</f>
        <v>0</v>
      </c>
      <c r="AE137" s="775"/>
      <c r="AF137" s="775"/>
      <c r="AG137" s="775"/>
      <c r="AH137" s="775"/>
      <c r="AI137" s="775"/>
      <c r="AJ137" s="775">
        <f>[1]UnObr5!F92</f>
        <v>0</v>
      </c>
      <c r="AK137" s="775"/>
      <c r="AL137" s="775"/>
      <c r="AM137" s="775"/>
      <c r="AN137" s="775"/>
      <c r="AO137" s="775">
        <f>[1]UnObr5!G92</f>
        <v>0</v>
      </c>
      <c r="AP137" s="775"/>
      <c r="AQ137" s="775"/>
      <c r="AR137" s="775"/>
      <c r="AS137" s="775"/>
      <c r="AT137" s="775">
        <f>[1]UnObr5!H92</f>
        <v>0</v>
      </c>
      <c r="AU137" s="775"/>
      <c r="AV137" s="775"/>
      <c r="AW137" s="775"/>
      <c r="AX137" s="775"/>
      <c r="AY137" s="775">
        <f>[1]UnObr5!I92</f>
        <v>0</v>
      </c>
      <c r="AZ137" s="775"/>
      <c r="BA137" s="775"/>
      <c r="BB137" s="775"/>
      <c r="BC137" s="775">
        <f>[1]UnObr5!J92</f>
        <v>0</v>
      </c>
      <c r="BD137" s="775"/>
      <c r="BE137" s="775"/>
      <c r="BF137" s="775"/>
      <c r="BG137" s="775"/>
      <c r="BH137" s="775">
        <f>[1]UnObr5!K92</f>
        <v>0</v>
      </c>
      <c r="BI137" s="775"/>
      <c r="BJ137" s="775"/>
      <c r="BK137" s="775"/>
      <c r="BL137" s="774"/>
    </row>
    <row r="138" spans="1:64" ht="37.5" customHeight="1">
      <c r="A138" s="777">
        <v>5089</v>
      </c>
      <c r="B138" s="776"/>
      <c r="C138" s="776"/>
      <c r="D138" s="304">
        <v>744000</v>
      </c>
      <c r="E138" s="304"/>
      <c r="F138" s="304"/>
      <c r="G138" s="304"/>
      <c r="H138" s="260" t="s">
        <v>1520</v>
      </c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775">
        <f>[1]UnObr5!D93</f>
        <v>0</v>
      </c>
      <c r="Z138" s="775"/>
      <c r="AA138" s="775"/>
      <c r="AB138" s="775"/>
      <c r="AC138" s="775"/>
      <c r="AD138" s="775">
        <f>[1]UnObr5!E93</f>
        <v>630</v>
      </c>
      <c r="AE138" s="775"/>
      <c r="AF138" s="775"/>
      <c r="AG138" s="775"/>
      <c r="AH138" s="775"/>
      <c r="AI138" s="775"/>
      <c r="AJ138" s="775">
        <f>[1]UnObr5!F93</f>
        <v>0</v>
      </c>
      <c r="AK138" s="775"/>
      <c r="AL138" s="775"/>
      <c r="AM138" s="775"/>
      <c r="AN138" s="775"/>
      <c r="AO138" s="775">
        <f>[1]UnObr5!G93</f>
        <v>0</v>
      </c>
      <c r="AP138" s="775"/>
      <c r="AQ138" s="775"/>
      <c r="AR138" s="775"/>
      <c r="AS138" s="775"/>
      <c r="AT138" s="775">
        <f>[1]UnObr5!H93</f>
        <v>0</v>
      </c>
      <c r="AU138" s="775"/>
      <c r="AV138" s="775"/>
      <c r="AW138" s="775"/>
      <c r="AX138" s="775"/>
      <c r="AY138" s="775">
        <f>[1]UnObr5!I93</f>
        <v>0</v>
      </c>
      <c r="AZ138" s="775"/>
      <c r="BA138" s="775"/>
      <c r="BB138" s="775"/>
      <c r="BC138" s="775">
        <f>[1]UnObr5!J93</f>
        <v>630</v>
      </c>
      <c r="BD138" s="775"/>
      <c r="BE138" s="775"/>
      <c r="BF138" s="775"/>
      <c r="BG138" s="775"/>
      <c r="BH138" s="775">
        <f>[1]UnObr5!K93</f>
        <v>0</v>
      </c>
      <c r="BI138" s="775"/>
      <c r="BJ138" s="775"/>
      <c r="BK138" s="775"/>
      <c r="BL138" s="774"/>
    </row>
    <row r="139" spans="1:64" ht="27" customHeight="1">
      <c r="A139" s="804">
        <v>5090</v>
      </c>
      <c r="B139" s="803"/>
      <c r="C139" s="803"/>
      <c r="D139" s="572">
        <v>744100</v>
      </c>
      <c r="E139" s="572"/>
      <c r="F139" s="572"/>
      <c r="G139" s="572"/>
      <c r="H139" s="276" t="s">
        <v>1519</v>
      </c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775">
        <f>[1]UnObr5!D94</f>
        <v>0</v>
      </c>
      <c r="Z139" s="775"/>
      <c r="AA139" s="775"/>
      <c r="AB139" s="775"/>
      <c r="AC139" s="775"/>
      <c r="AD139" s="775">
        <f>[1]UnObr5!E94</f>
        <v>630</v>
      </c>
      <c r="AE139" s="775"/>
      <c r="AF139" s="775"/>
      <c r="AG139" s="775"/>
      <c r="AH139" s="775"/>
      <c r="AI139" s="775"/>
      <c r="AJ139" s="775">
        <f>[1]UnObr5!F94</f>
        <v>0</v>
      </c>
      <c r="AK139" s="775"/>
      <c r="AL139" s="775"/>
      <c r="AM139" s="775"/>
      <c r="AN139" s="775"/>
      <c r="AO139" s="775">
        <f>[1]UnObr5!G94</f>
        <v>0</v>
      </c>
      <c r="AP139" s="775"/>
      <c r="AQ139" s="775"/>
      <c r="AR139" s="775"/>
      <c r="AS139" s="775"/>
      <c r="AT139" s="775">
        <f>[1]UnObr5!H94</f>
        <v>0</v>
      </c>
      <c r="AU139" s="775"/>
      <c r="AV139" s="775"/>
      <c r="AW139" s="775"/>
      <c r="AX139" s="775"/>
      <c r="AY139" s="775">
        <f>[1]UnObr5!I94</f>
        <v>0</v>
      </c>
      <c r="AZ139" s="775"/>
      <c r="BA139" s="775"/>
      <c r="BB139" s="775"/>
      <c r="BC139" s="775">
        <f>[1]UnObr5!J94</f>
        <v>630</v>
      </c>
      <c r="BD139" s="775"/>
      <c r="BE139" s="775"/>
      <c r="BF139" s="775"/>
      <c r="BG139" s="775"/>
      <c r="BH139" s="775">
        <f>[1]UnObr5!K94</f>
        <v>0</v>
      </c>
      <c r="BI139" s="775"/>
      <c r="BJ139" s="775"/>
      <c r="BK139" s="775"/>
      <c r="BL139" s="774"/>
    </row>
    <row r="140" spans="1:64" ht="26.25" customHeight="1">
      <c r="A140" s="779">
        <v>5091</v>
      </c>
      <c r="B140" s="778"/>
      <c r="C140" s="778"/>
      <c r="D140" s="674">
        <v>744200</v>
      </c>
      <c r="E140" s="674"/>
      <c r="F140" s="674"/>
      <c r="G140" s="674"/>
      <c r="H140" s="276" t="s">
        <v>1518</v>
      </c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775">
        <f>[1]UnObr5!D95</f>
        <v>0</v>
      </c>
      <c r="Z140" s="775"/>
      <c r="AA140" s="775"/>
      <c r="AB140" s="775"/>
      <c r="AC140" s="775"/>
      <c r="AD140" s="775">
        <f>[1]UnObr5!E95</f>
        <v>0</v>
      </c>
      <c r="AE140" s="775"/>
      <c r="AF140" s="775"/>
      <c r="AG140" s="775"/>
      <c r="AH140" s="775"/>
      <c r="AI140" s="775"/>
      <c r="AJ140" s="775">
        <f>[1]UnObr5!F95</f>
        <v>0</v>
      </c>
      <c r="AK140" s="775"/>
      <c r="AL140" s="775"/>
      <c r="AM140" s="775"/>
      <c r="AN140" s="775"/>
      <c r="AO140" s="775">
        <f>[1]UnObr5!G95</f>
        <v>0</v>
      </c>
      <c r="AP140" s="775"/>
      <c r="AQ140" s="775"/>
      <c r="AR140" s="775"/>
      <c r="AS140" s="775"/>
      <c r="AT140" s="775">
        <f>[1]UnObr5!H95</f>
        <v>0</v>
      </c>
      <c r="AU140" s="775"/>
      <c r="AV140" s="775"/>
      <c r="AW140" s="775"/>
      <c r="AX140" s="775"/>
      <c r="AY140" s="775">
        <f>[1]UnObr5!I95</f>
        <v>0</v>
      </c>
      <c r="AZ140" s="775"/>
      <c r="BA140" s="775"/>
      <c r="BB140" s="775"/>
      <c r="BC140" s="775">
        <f>[1]UnObr5!J95</f>
        <v>0</v>
      </c>
      <c r="BD140" s="775"/>
      <c r="BE140" s="775"/>
      <c r="BF140" s="775"/>
      <c r="BG140" s="775"/>
      <c r="BH140" s="775">
        <f>[1]UnObr5!K95</f>
        <v>0</v>
      </c>
      <c r="BI140" s="775"/>
      <c r="BJ140" s="775"/>
      <c r="BK140" s="775"/>
      <c r="BL140" s="774"/>
    </row>
    <row r="141" spans="1:64" ht="19.5" customHeight="1">
      <c r="A141" s="777">
        <v>5092</v>
      </c>
      <c r="B141" s="776"/>
      <c r="C141" s="776"/>
      <c r="D141" s="304">
        <v>745000</v>
      </c>
      <c r="E141" s="304"/>
      <c r="F141" s="304"/>
      <c r="G141" s="304"/>
      <c r="H141" s="260" t="s">
        <v>1276</v>
      </c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775">
        <f>[1]UnObr5!D96</f>
        <v>0</v>
      </c>
      <c r="Z141" s="775"/>
      <c r="AA141" s="775"/>
      <c r="AB141" s="775"/>
      <c r="AC141" s="775"/>
      <c r="AD141" s="775">
        <f>[1]UnObr5!E96</f>
        <v>0</v>
      </c>
      <c r="AE141" s="775"/>
      <c r="AF141" s="775"/>
      <c r="AG141" s="775"/>
      <c r="AH141" s="775"/>
      <c r="AI141" s="775"/>
      <c r="AJ141" s="775">
        <f>[1]UnObr5!F96</f>
        <v>0</v>
      </c>
      <c r="AK141" s="775"/>
      <c r="AL141" s="775"/>
      <c r="AM141" s="775"/>
      <c r="AN141" s="775"/>
      <c r="AO141" s="775">
        <f>[1]UnObr5!G96</f>
        <v>0</v>
      </c>
      <c r="AP141" s="775"/>
      <c r="AQ141" s="775"/>
      <c r="AR141" s="775"/>
      <c r="AS141" s="775"/>
      <c r="AT141" s="775">
        <f>[1]UnObr5!H96</f>
        <v>0</v>
      </c>
      <c r="AU141" s="775"/>
      <c r="AV141" s="775"/>
      <c r="AW141" s="775"/>
      <c r="AX141" s="775"/>
      <c r="AY141" s="775">
        <f>[1]UnObr5!I96</f>
        <v>0</v>
      </c>
      <c r="AZ141" s="775"/>
      <c r="BA141" s="775"/>
      <c r="BB141" s="775"/>
      <c r="BC141" s="775">
        <f>[1]UnObr5!J96</f>
        <v>0</v>
      </c>
      <c r="BD141" s="775"/>
      <c r="BE141" s="775"/>
      <c r="BF141" s="775"/>
      <c r="BG141" s="775"/>
      <c r="BH141" s="775">
        <f>[1]UnObr5!K96</f>
        <v>0</v>
      </c>
      <c r="BI141" s="775"/>
      <c r="BJ141" s="775"/>
      <c r="BK141" s="775"/>
      <c r="BL141" s="774"/>
    </row>
    <row r="142" spans="1:64" ht="17.25" customHeight="1" thickBot="1">
      <c r="A142" s="853">
        <v>5093</v>
      </c>
      <c r="B142" s="852"/>
      <c r="C142" s="852"/>
      <c r="D142" s="851">
        <v>745100</v>
      </c>
      <c r="E142" s="851"/>
      <c r="F142" s="851"/>
      <c r="G142" s="851"/>
      <c r="H142" s="850" t="s">
        <v>522</v>
      </c>
      <c r="I142" s="850"/>
      <c r="J142" s="850"/>
      <c r="K142" s="850"/>
      <c r="L142" s="850"/>
      <c r="M142" s="850"/>
      <c r="N142" s="850"/>
      <c r="O142" s="850"/>
      <c r="P142" s="850"/>
      <c r="Q142" s="850"/>
      <c r="R142" s="850"/>
      <c r="S142" s="850"/>
      <c r="T142" s="850"/>
      <c r="U142" s="850"/>
      <c r="V142" s="850"/>
      <c r="W142" s="850"/>
      <c r="X142" s="850"/>
      <c r="Y142" s="771">
        <f>[1]UnObr5!D97</f>
        <v>0</v>
      </c>
      <c r="Z142" s="771"/>
      <c r="AA142" s="771"/>
      <c r="AB142" s="771"/>
      <c r="AC142" s="771"/>
      <c r="AD142" s="771">
        <f>[1]UnObr5!E97</f>
        <v>0</v>
      </c>
      <c r="AE142" s="771"/>
      <c r="AF142" s="771"/>
      <c r="AG142" s="771"/>
      <c r="AH142" s="771"/>
      <c r="AI142" s="771"/>
      <c r="AJ142" s="771">
        <f>[1]UnObr5!F97</f>
        <v>0</v>
      </c>
      <c r="AK142" s="771"/>
      <c r="AL142" s="771"/>
      <c r="AM142" s="771"/>
      <c r="AN142" s="771"/>
      <c r="AO142" s="771">
        <f>[1]UnObr5!G97</f>
        <v>0</v>
      </c>
      <c r="AP142" s="771"/>
      <c r="AQ142" s="771"/>
      <c r="AR142" s="771"/>
      <c r="AS142" s="771"/>
      <c r="AT142" s="771">
        <f>[1]UnObr5!H97</f>
        <v>0</v>
      </c>
      <c r="AU142" s="771"/>
      <c r="AV142" s="771"/>
      <c r="AW142" s="771"/>
      <c r="AX142" s="771"/>
      <c r="AY142" s="771">
        <f>[1]UnObr5!I97</f>
        <v>0</v>
      </c>
      <c r="AZ142" s="771"/>
      <c r="BA142" s="771"/>
      <c r="BB142" s="771"/>
      <c r="BC142" s="771">
        <f>[1]UnObr5!J97</f>
        <v>0</v>
      </c>
      <c r="BD142" s="771"/>
      <c r="BE142" s="771"/>
      <c r="BF142" s="771"/>
      <c r="BG142" s="771"/>
      <c r="BH142" s="771">
        <f>[1]UnObr5!K97</f>
        <v>0</v>
      </c>
      <c r="BI142" s="771"/>
      <c r="BJ142" s="771"/>
      <c r="BK142" s="771"/>
      <c r="BL142" s="770"/>
    </row>
    <row r="143" spans="1:64" ht="11.45" customHeight="1">
      <c r="A143" s="205" t="s">
        <v>334</v>
      </c>
      <c r="B143" s="206"/>
      <c r="C143" s="207"/>
      <c r="D143" s="206" t="s">
        <v>335</v>
      </c>
      <c r="E143" s="872"/>
      <c r="F143" s="872"/>
      <c r="G143" s="871"/>
      <c r="H143" s="209" t="s">
        <v>204</v>
      </c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97" t="s">
        <v>1487</v>
      </c>
      <c r="Z143" s="297"/>
      <c r="AA143" s="297"/>
      <c r="AB143" s="297"/>
      <c r="AC143" s="297"/>
      <c r="AD143" s="297" t="s">
        <v>1242</v>
      </c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297"/>
      <c r="AO143" s="297"/>
      <c r="AP143" s="297"/>
      <c r="AQ143" s="297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  <c r="BC143" s="297"/>
      <c r="BD143" s="297"/>
      <c r="BE143" s="297"/>
      <c r="BF143" s="297"/>
      <c r="BG143" s="297"/>
      <c r="BH143" s="297"/>
      <c r="BI143" s="297"/>
      <c r="BJ143" s="297"/>
      <c r="BK143" s="297"/>
      <c r="BL143" s="470"/>
    </row>
    <row r="144" spans="1:64" ht="11.45" customHeight="1">
      <c r="A144" s="213"/>
      <c r="B144" s="214"/>
      <c r="C144" s="215"/>
      <c r="D144" s="870"/>
      <c r="E144" s="870"/>
      <c r="F144" s="870"/>
      <c r="G144" s="869"/>
      <c r="H144" s="217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304"/>
      <c r="Z144" s="304"/>
      <c r="AA144" s="304"/>
      <c r="AB144" s="304"/>
      <c r="AC144" s="304"/>
      <c r="AD144" s="796" t="s">
        <v>1424</v>
      </c>
      <c r="AE144" s="795"/>
      <c r="AF144" s="795"/>
      <c r="AG144" s="795"/>
      <c r="AH144" s="795"/>
      <c r="AI144" s="794"/>
      <c r="AJ144" s="793" t="s">
        <v>1244</v>
      </c>
      <c r="AK144" s="792"/>
      <c r="AL144" s="792"/>
      <c r="AM144" s="792"/>
      <c r="AN144" s="792"/>
      <c r="AO144" s="792"/>
      <c r="AP144" s="792"/>
      <c r="AQ144" s="792"/>
      <c r="AR144" s="792"/>
      <c r="AS144" s="792"/>
      <c r="AT144" s="792"/>
      <c r="AU144" s="792"/>
      <c r="AV144" s="792"/>
      <c r="AW144" s="792"/>
      <c r="AX144" s="792"/>
      <c r="AY144" s="792"/>
      <c r="AZ144" s="792"/>
      <c r="BA144" s="792"/>
      <c r="BB144" s="791"/>
      <c r="BC144" s="304" t="s">
        <v>1422</v>
      </c>
      <c r="BD144" s="256"/>
      <c r="BE144" s="256"/>
      <c r="BF144" s="256"/>
      <c r="BG144" s="256"/>
      <c r="BH144" s="304" t="s">
        <v>1421</v>
      </c>
      <c r="BI144" s="256"/>
      <c r="BJ144" s="256"/>
      <c r="BK144" s="256"/>
      <c r="BL144" s="474"/>
    </row>
    <row r="145" spans="1:64" ht="11.45" customHeight="1">
      <c r="A145" s="213"/>
      <c r="B145" s="214"/>
      <c r="C145" s="215"/>
      <c r="D145" s="870"/>
      <c r="E145" s="870"/>
      <c r="F145" s="870"/>
      <c r="G145" s="869"/>
      <c r="H145" s="217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304"/>
      <c r="Z145" s="304"/>
      <c r="AA145" s="304"/>
      <c r="AB145" s="304"/>
      <c r="AC145" s="304"/>
      <c r="AD145" s="697"/>
      <c r="AE145" s="790"/>
      <c r="AF145" s="790"/>
      <c r="AG145" s="790"/>
      <c r="AH145" s="790"/>
      <c r="AI145" s="789"/>
      <c r="AJ145" s="256" t="s">
        <v>1420</v>
      </c>
      <c r="AK145" s="256"/>
      <c r="AL145" s="256"/>
      <c r="AM145" s="256"/>
      <c r="AN145" s="256"/>
      <c r="AO145" s="304" t="s">
        <v>1419</v>
      </c>
      <c r="AP145" s="304"/>
      <c r="AQ145" s="304"/>
      <c r="AR145" s="304"/>
      <c r="AS145" s="304"/>
      <c r="AT145" s="304" t="s">
        <v>1418</v>
      </c>
      <c r="AU145" s="256"/>
      <c r="AV145" s="256"/>
      <c r="AW145" s="256"/>
      <c r="AX145" s="256"/>
      <c r="AY145" s="256" t="s">
        <v>1417</v>
      </c>
      <c r="AZ145" s="256"/>
      <c r="BA145" s="256"/>
      <c r="BB145" s="256"/>
      <c r="BC145" s="256"/>
      <c r="BD145" s="256"/>
      <c r="BE145" s="256"/>
      <c r="BF145" s="256"/>
      <c r="BG145" s="256"/>
      <c r="BH145" s="256"/>
      <c r="BI145" s="256"/>
      <c r="BJ145" s="256"/>
      <c r="BK145" s="256"/>
      <c r="BL145" s="474"/>
    </row>
    <row r="146" spans="1:64" ht="11.45" customHeight="1">
      <c r="A146" s="309"/>
      <c r="B146" s="310"/>
      <c r="C146" s="311"/>
      <c r="D146" s="868"/>
      <c r="E146" s="868"/>
      <c r="F146" s="868"/>
      <c r="G146" s="867"/>
      <c r="H146" s="221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304"/>
      <c r="Z146" s="304"/>
      <c r="AA146" s="304"/>
      <c r="AB146" s="304"/>
      <c r="AC146" s="304"/>
      <c r="AD146" s="707"/>
      <c r="AE146" s="787"/>
      <c r="AF146" s="787"/>
      <c r="AG146" s="787"/>
      <c r="AH146" s="787"/>
      <c r="AI146" s="786"/>
      <c r="AJ146" s="256"/>
      <c r="AK146" s="256"/>
      <c r="AL146" s="256"/>
      <c r="AM146" s="256"/>
      <c r="AN146" s="256"/>
      <c r="AO146" s="304"/>
      <c r="AP146" s="304"/>
      <c r="AQ146" s="304"/>
      <c r="AR146" s="304"/>
      <c r="AS146" s="304"/>
      <c r="AT146" s="256"/>
      <c r="AU146" s="256"/>
      <c r="AV146" s="256"/>
      <c r="AW146" s="256"/>
      <c r="AX146" s="256"/>
      <c r="AY146" s="256"/>
      <c r="AZ146" s="256"/>
      <c r="BA146" s="256"/>
      <c r="BB146" s="256"/>
      <c r="BC146" s="256"/>
      <c r="BD146" s="256"/>
      <c r="BE146" s="256"/>
      <c r="BF146" s="256"/>
      <c r="BG146" s="256"/>
      <c r="BH146" s="256"/>
      <c r="BI146" s="256"/>
      <c r="BJ146" s="256"/>
      <c r="BK146" s="256"/>
      <c r="BL146" s="474"/>
    </row>
    <row r="147" spans="1:64" ht="12.75" thickBot="1">
      <c r="A147" s="316">
        <v>1</v>
      </c>
      <c r="B147" s="317"/>
      <c r="C147" s="318"/>
      <c r="D147" s="319">
        <v>2</v>
      </c>
      <c r="E147" s="317"/>
      <c r="F147" s="317"/>
      <c r="G147" s="318"/>
      <c r="H147" s="320">
        <v>3</v>
      </c>
      <c r="I147" s="785"/>
      <c r="J147" s="785"/>
      <c r="K147" s="785"/>
      <c r="L147" s="785"/>
      <c r="M147" s="785"/>
      <c r="N147" s="785"/>
      <c r="O147" s="785"/>
      <c r="P147" s="785"/>
      <c r="Q147" s="785"/>
      <c r="R147" s="785"/>
      <c r="S147" s="785"/>
      <c r="T147" s="785"/>
      <c r="U147" s="785"/>
      <c r="V147" s="785"/>
      <c r="W147" s="785"/>
      <c r="X147" s="785"/>
      <c r="Y147" s="475">
        <v>4</v>
      </c>
      <c r="Z147" s="475"/>
      <c r="AA147" s="475"/>
      <c r="AB147" s="475"/>
      <c r="AC147" s="475"/>
      <c r="AD147" s="476">
        <v>5</v>
      </c>
      <c r="AE147" s="476"/>
      <c r="AF147" s="476"/>
      <c r="AG147" s="476"/>
      <c r="AH147" s="476"/>
      <c r="AI147" s="476"/>
      <c r="AJ147" s="476">
        <v>6</v>
      </c>
      <c r="AK147" s="476"/>
      <c r="AL147" s="476"/>
      <c r="AM147" s="476"/>
      <c r="AN147" s="476"/>
      <c r="AO147" s="476">
        <v>7</v>
      </c>
      <c r="AP147" s="476"/>
      <c r="AQ147" s="476"/>
      <c r="AR147" s="476"/>
      <c r="AS147" s="476"/>
      <c r="AT147" s="476">
        <v>8</v>
      </c>
      <c r="AU147" s="476"/>
      <c r="AV147" s="476"/>
      <c r="AW147" s="476"/>
      <c r="AX147" s="476"/>
      <c r="AY147" s="476">
        <v>9</v>
      </c>
      <c r="AZ147" s="476"/>
      <c r="BA147" s="476"/>
      <c r="BB147" s="476"/>
      <c r="BC147" s="476">
        <v>10</v>
      </c>
      <c r="BD147" s="476"/>
      <c r="BE147" s="476"/>
      <c r="BF147" s="476"/>
      <c r="BG147" s="476"/>
      <c r="BH147" s="476">
        <v>11</v>
      </c>
      <c r="BI147" s="476"/>
      <c r="BJ147" s="476"/>
      <c r="BK147" s="476"/>
      <c r="BL147" s="477"/>
    </row>
    <row r="148" spans="1:64" ht="26.25" customHeight="1">
      <c r="A148" s="857">
        <v>5094</v>
      </c>
      <c r="B148" s="856"/>
      <c r="C148" s="856"/>
      <c r="D148" s="661">
        <v>770000</v>
      </c>
      <c r="E148" s="661"/>
      <c r="F148" s="661"/>
      <c r="G148" s="661"/>
      <c r="H148" s="662" t="s">
        <v>1277</v>
      </c>
      <c r="I148" s="662"/>
      <c r="J148" s="662"/>
      <c r="K148" s="662"/>
      <c r="L148" s="662"/>
      <c r="M148" s="662"/>
      <c r="N148" s="662"/>
      <c r="O148" s="662"/>
      <c r="P148" s="662"/>
      <c r="Q148" s="662"/>
      <c r="R148" s="662"/>
      <c r="S148" s="662"/>
      <c r="T148" s="662"/>
      <c r="U148" s="662"/>
      <c r="V148" s="662"/>
      <c r="W148" s="662"/>
      <c r="X148" s="662"/>
      <c r="Y148" s="781">
        <f>[1]UnObr5!D98</f>
        <v>0</v>
      </c>
      <c r="Z148" s="781"/>
      <c r="AA148" s="781"/>
      <c r="AB148" s="781"/>
      <c r="AC148" s="781"/>
      <c r="AD148" s="781">
        <f>[1]UnObr5!E98</f>
        <v>0</v>
      </c>
      <c r="AE148" s="781"/>
      <c r="AF148" s="781"/>
      <c r="AG148" s="781"/>
      <c r="AH148" s="781"/>
      <c r="AI148" s="781"/>
      <c r="AJ148" s="781">
        <f>[1]UnObr5!F98</f>
        <v>0</v>
      </c>
      <c r="AK148" s="781"/>
      <c r="AL148" s="781"/>
      <c r="AM148" s="781"/>
      <c r="AN148" s="781"/>
      <c r="AO148" s="781">
        <f>[1]UnObr5!G98</f>
        <v>0</v>
      </c>
      <c r="AP148" s="781"/>
      <c r="AQ148" s="781"/>
      <c r="AR148" s="781"/>
      <c r="AS148" s="781"/>
      <c r="AT148" s="781">
        <f>[1]UnObr5!H98</f>
        <v>0</v>
      </c>
      <c r="AU148" s="781"/>
      <c r="AV148" s="781"/>
      <c r="AW148" s="781"/>
      <c r="AX148" s="781"/>
      <c r="AY148" s="781">
        <f>[1]UnObr5!I98</f>
        <v>0</v>
      </c>
      <c r="AZ148" s="781"/>
      <c r="BA148" s="781"/>
      <c r="BB148" s="781"/>
      <c r="BC148" s="781">
        <f>[1]UnObr5!J98</f>
        <v>0</v>
      </c>
      <c r="BD148" s="781"/>
      <c r="BE148" s="781"/>
      <c r="BF148" s="781"/>
      <c r="BG148" s="781"/>
      <c r="BH148" s="781">
        <f>[1]UnObr5!K98</f>
        <v>0</v>
      </c>
      <c r="BI148" s="781"/>
      <c r="BJ148" s="781"/>
      <c r="BK148" s="781"/>
      <c r="BL148" s="780"/>
    </row>
    <row r="149" spans="1:64" ht="25.5" customHeight="1">
      <c r="A149" s="777">
        <v>5095</v>
      </c>
      <c r="B149" s="776"/>
      <c r="C149" s="776"/>
      <c r="D149" s="304">
        <v>771000</v>
      </c>
      <c r="E149" s="304"/>
      <c r="F149" s="304"/>
      <c r="G149" s="304"/>
      <c r="H149" s="260" t="s">
        <v>1278</v>
      </c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775">
        <f>[1]UnObr5!D99</f>
        <v>0</v>
      </c>
      <c r="Z149" s="775"/>
      <c r="AA149" s="775"/>
      <c r="AB149" s="775"/>
      <c r="AC149" s="775"/>
      <c r="AD149" s="775">
        <f>[1]UnObr5!E99</f>
        <v>0</v>
      </c>
      <c r="AE149" s="775"/>
      <c r="AF149" s="775"/>
      <c r="AG149" s="775"/>
      <c r="AH149" s="775"/>
      <c r="AI149" s="775"/>
      <c r="AJ149" s="775">
        <f>[1]UnObr5!F99</f>
        <v>0</v>
      </c>
      <c r="AK149" s="775"/>
      <c r="AL149" s="775"/>
      <c r="AM149" s="775"/>
      <c r="AN149" s="775"/>
      <c r="AO149" s="775">
        <f>[1]UnObr5!G99</f>
        <v>0</v>
      </c>
      <c r="AP149" s="775"/>
      <c r="AQ149" s="775"/>
      <c r="AR149" s="775"/>
      <c r="AS149" s="775"/>
      <c r="AT149" s="775">
        <f>[1]UnObr5!H99</f>
        <v>0</v>
      </c>
      <c r="AU149" s="775"/>
      <c r="AV149" s="775"/>
      <c r="AW149" s="775"/>
      <c r="AX149" s="775"/>
      <c r="AY149" s="775">
        <f>[1]UnObr5!I99</f>
        <v>0</v>
      </c>
      <c r="AZ149" s="775"/>
      <c r="BA149" s="775"/>
      <c r="BB149" s="775"/>
      <c r="BC149" s="775">
        <f>[1]UnObr5!J99</f>
        <v>0</v>
      </c>
      <c r="BD149" s="775"/>
      <c r="BE149" s="775"/>
      <c r="BF149" s="775"/>
      <c r="BG149" s="775"/>
      <c r="BH149" s="775">
        <f>[1]UnObr5!K99</f>
        <v>0</v>
      </c>
      <c r="BI149" s="775"/>
      <c r="BJ149" s="775"/>
      <c r="BK149" s="775"/>
      <c r="BL149" s="774"/>
    </row>
    <row r="150" spans="1:64" ht="15" customHeight="1">
      <c r="A150" s="779">
        <v>5096</v>
      </c>
      <c r="B150" s="778"/>
      <c r="C150" s="778"/>
      <c r="D150" s="674">
        <v>771100</v>
      </c>
      <c r="E150" s="674"/>
      <c r="F150" s="674"/>
      <c r="G150" s="674"/>
      <c r="H150" s="276" t="s">
        <v>525</v>
      </c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775">
        <f>[1]UnObr5!D100</f>
        <v>0</v>
      </c>
      <c r="Z150" s="775"/>
      <c r="AA150" s="775"/>
      <c r="AB150" s="775"/>
      <c r="AC150" s="775"/>
      <c r="AD150" s="775">
        <f>[1]UnObr5!E100</f>
        <v>0</v>
      </c>
      <c r="AE150" s="775"/>
      <c r="AF150" s="775"/>
      <c r="AG150" s="775"/>
      <c r="AH150" s="775"/>
      <c r="AI150" s="775"/>
      <c r="AJ150" s="775">
        <f>[1]UnObr5!F100</f>
        <v>0</v>
      </c>
      <c r="AK150" s="775"/>
      <c r="AL150" s="775"/>
      <c r="AM150" s="775"/>
      <c r="AN150" s="775"/>
      <c r="AO150" s="775">
        <f>[1]UnObr5!G100</f>
        <v>0</v>
      </c>
      <c r="AP150" s="775"/>
      <c r="AQ150" s="775"/>
      <c r="AR150" s="775"/>
      <c r="AS150" s="775"/>
      <c r="AT150" s="775">
        <f>[1]UnObr5!H100</f>
        <v>0</v>
      </c>
      <c r="AU150" s="775"/>
      <c r="AV150" s="775"/>
      <c r="AW150" s="775"/>
      <c r="AX150" s="775"/>
      <c r="AY150" s="775">
        <f>[1]UnObr5!I100</f>
        <v>0</v>
      </c>
      <c r="AZ150" s="775"/>
      <c r="BA150" s="775"/>
      <c r="BB150" s="775"/>
      <c r="BC150" s="775">
        <f>[1]UnObr5!J100</f>
        <v>0</v>
      </c>
      <c r="BD150" s="775"/>
      <c r="BE150" s="775"/>
      <c r="BF150" s="775"/>
      <c r="BG150" s="775"/>
      <c r="BH150" s="775">
        <f>[1]UnObr5!K100</f>
        <v>0</v>
      </c>
      <c r="BI150" s="775"/>
      <c r="BJ150" s="775"/>
      <c r="BK150" s="775"/>
      <c r="BL150" s="774"/>
    </row>
    <row r="151" spans="1:64" ht="36" customHeight="1">
      <c r="A151" s="777">
        <v>5097</v>
      </c>
      <c r="B151" s="776"/>
      <c r="C151" s="776"/>
      <c r="D151" s="668">
        <v>772000</v>
      </c>
      <c r="E151" s="668"/>
      <c r="F151" s="668"/>
      <c r="G151" s="668"/>
      <c r="H151" s="272" t="s">
        <v>1517</v>
      </c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775">
        <f>[1]UnObr5!D101</f>
        <v>0</v>
      </c>
      <c r="Z151" s="775"/>
      <c r="AA151" s="775"/>
      <c r="AB151" s="775"/>
      <c r="AC151" s="775"/>
      <c r="AD151" s="775">
        <f>[1]UnObr5!E101</f>
        <v>0</v>
      </c>
      <c r="AE151" s="775"/>
      <c r="AF151" s="775"/>
      <c r="AG151" s="775"/>
      <c r="AH151" s="775"/>
      <c r="AI151" s="775"/>
      <c r="AJ151" s="775">
        <f>[1]UnObr5!F101</f>
        <v>0</v>
      </c>
      <c r="AK151" s="775"/>
      <c r="AL151" s="775"/>
      <c r="AM151" s="775"/>
      <c r="AN151" s="775"/>
      <c r="AO151" s="775">
        <f>[1]UnObr5!G101</f>
        <v>0</v>
      </c>
      <c r="AP151" s="775"/>
      <c r="AQ151" s="775"/>
      <c r="AR151" s="775"/>
      <c r="AS151" s="775"/>
      <c r="AT151" s="775">
        <f>[1]UnObr5!H101</f>
        <v>0</v>
      </c>
      <c r="AU151" s="775"/>
      <c r="AV151" s="775"/>
      <c r="AW151" s="775"/>
      <c r="AX151" s="775"/>
      <c r="AY151" s="775">
        <f>[1]UnObr5!I101</f>
        <v>0</v>
      </c>
      <c r="AZ151" s="775"/>
      <c r="BA151" s="775"/>
      <c r="BB151" s="775"/>
      <c r="BC151" s="775">
        <f>[1]UnObr5!J101</f>
        <v>0</v>
      </c>
      <c r="BD151" s="775"/>
      <c r="BE151" s="775"/>
      <c r="BF151" s="775"/>
      <c r="BG151" s="775"/>
      <c r="BH151" s="775">
        <f>[1]UnObr5!K101</f>
        <v>0</v>
      </c>
      <c r="BI151" s="775"/>
      <c r="BJ151" s="775"/>
      <c r="BK151" s="775"/>
      <c r="BL151" s="774"/>
    </row>
    <row r="152" spans="1:64" ht="25.5" customHeight="1">
      <c r="A152" s="779">
        <v>5098</v>
      </c>
      <c r="B152" s="778"/>
      <c r="C152" s="778"/>
      <c r="D152" s="674">
        <v>772100</v>
      </c>
      <c r="E152" s="674"/>
      <c r="F152" s="674"/>
      <c r="G152" s="674"/>
      <c r="H152" s="276" t="s">
        <v>1516</v>
      </c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775">
        <f>[1]UnObr5!D102</f>
        <v>0</v>
      </c>
      <c r="Z152" s="775"/>
      <c r="AA152" s="775"/>
      <c r="AB152" s="775"/>
      <c r="AC152" s="775"/>
      <c r="AD152" s="775">
        <f>[1]UnObr5!E102</f>
        <v>0</v>
      </c>
      <c r="AE152" s="775"/>
      <c r="AF152" s="775"/>
      <c r="AG152" s="775"/>
      <c r="AH152" s="775"/>
      <c r="AI152" s="775"/>
      <c r="AJ152" s="775">
        <f>[1]UnObr5!F102</f>
        <v>0</v>
      </c>
      <c r="AK152" s="775"/>
      <c r="AL152" s="775"/>
      <c r="AM152" s="775"/>
      <c r="AN152" s="775"/>
      <c r="AO152" s="775">
        <f>[1]UnObr5!G102</f>
        <v>0</v>
      </c>
      <c r="AP152" s="775"/>
      <c r="AQ152" s="775"/>
      <c r="AR152" s="775"/>
      <c r="AS152" s="775"/>
      <c r="AT152" s="775">
        <f>[1]UnObr5!H102</f>
        <v>0</v>
      </c>
      <c r="AU152" s="775"/>
      <c r="AV152" s="775"/>
      <c r="AW152" s="775"/>
      <c r="AX152" s="775"/>
      <c r="AY152" s="775">
        <f>[1]UnObr5!I102</f>
        <v>0</v>
      </c>
      <c r="AZ152" s="775"/>
      <c r="BA152" s="775"/>
      <c r="BB152" s="775"/>
      <c r="BC152" s="775">
        <f>[1]UnObr5!J102</f>
        <v>0</v>
      </c>
      <c r="BD152" s="775"/>
      <c r="BE152" s="775"/>
      <c r="BF152" s="775"/>
      <c r="BG152" s="775"/>
      <c r="BH152" s="775">
        <f>[1]UnObr5!K102</f>
        <v>0</v>
      </c>
      <c r="BI152" s="775"/>
      <c r="BJ152" s="775"/>
      <c r="BK152" s="775"/>
      <c r="BL152" s="774"/>
    </row>
    <row r="153" spans="1:64" ht="36" customHeight="1">
      <c r="A153" s="777">
        <v>5099</v>
      </c>
      <c r="B153" s="776"/>
      <c r="C153" s="776"/>
      <c r="D153" s="304">
        <v>780000</v>
      </c>
      <c r="E153" s="304"/>
      <c r="F153" s="304"/>
      <c r="G153" s="304"/>
      <c r="H153" s="260" t="s">
        <v>1515</v>
      </c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775">
        <f>[1]UnObr5!D103</f>
        <v>0</v>
      </c>
      <c r="Z153" s="775"/>
      <c r="AA153" s="775"/>
      <c r="AB153" s="775"/>
      <c r="AC153" s="775"/>
      <c r="AD153" s="775">
        <f>[1]UnObr5!E103</f>
        <v>0</v>
      </c>
      <c r="AE153" s="775"/>
      <c r="AF153" s="775"/>
      <c r="AG153" s="775"/>
      <c r="AH153" s="775"/>
      <c r="AI153" s="775"/>
      <c r="AJ153" s="775">
        <f>[1]UnObr5!F103</f>
        <v>0</v>
      </c>
      <c r="AK153" s="775"/>
      <c r="AL153" s="775"/>
      <c r="AM153" s="775"/>
      <c r="AN153" s="775"/>
      <c r="AO153" s="775">
        <f>[1]UnObr5!G103</f>
        <v>0</v>
      </c>
      <c r="AP153" s="775"/>
      <c r="AQ153" s="775"/>
      <c r="AR153" s="775"/>
      <c r="AS153" s="775"/>
      <c r="AT153" s="775">
        <f>[1]UnObr5!H103</f>
        <v>0</v>
      </c>
      <c r="AU153" s="775"/>
      <c r="AV153" s="775"/>
      <c r="AW153" s="775"/>
      <c r="AX153" s="775"/>
      <c r="AY153" s="775">
        <f>[1]UnObr5!I103</f>
        <v>0</v>
      </c>
      <c r="AZ153" s="775"/>
      <c r="BA153" s="775"/>
      <c r="BB153" s="775"/>
      <c r="BC153" s="775">
        <f>[1]UnObr5!J103</f>
        <v>0</v>
      </c>
      <c r="BD153" s="775"/>
      <c r="BE153" s="775"/>
      <c r="BF153" s="775"/>
      <c r="BG153" s="775"/>
      <c r="BH153" s="775">
        <f>[1]UnObr5!K103</f>
        <v>0</v>
      </c>
      <c r="BI153" s="775"/>
      <c r="BJ153" s="775"/>
      <c r="BK153" s="775"/>
      <c r="BL153" s="774"/>
    </row>
    <row r="154" spans="1:64" ht="36.75" customHeight="1">
      <c r="A154" s="855">
        <v>5100</v>
      </c>
      <c r="B154" s="854"/>
      <c r="C154" s="854"/>
      <c r="D154" s="304">
        <v>781000</v>
      </c>
      <c r="E154" s="304"/>
      <c r="F154" s="304"/>
      <c r="G154" s="304"/>
      <c r="H154" s="260" t="s">
        <v>1514</v>
      </c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775">
        <f>[1]UnObr5!D104</f>
        <v>0</v>
      </c>
      <c r="Z154" s="775"/>
      <c r="AA154" s="775"/>
      <c r="AB154" s="775"/>
      <c r="AC154" s="775"/>
      <c r="AD154" s="775">
        <f>[1]UnObr5!E104</f>
        <v>0</v>
      </c>
      <c r="AE154" s="775"/>
      <c r="AF154" s="775"/>
      <c r="AG154" s="775"/>
      <c r="AH154" s="775"/>
      <c r="AI154" s="775"/>
      <c r="AJ154" s="775">
        <f>[1]UnObr5!F104</f>
        <v>0</v>
      </c>
      <c r="AK154" s="775"/>
      <c r="AL154" s="775"/>
      <c r="AM154" s="775"/>
      <c r="AN154" s="775"/>
      <c r="AO154" s="775">
        <f>[1]UnObr5!G104</f>
        <v>0</v>
      </c>
      <c r="AP154" s="775"/>
      <c r="AQ154" s="775"/>
      <c r="AR154" s="775"/>
      <c r="AS154" s="775"/>
      <c r="AT154" s="775">
        <f>[1]UnObr5!H104</f>
        <v>0</v>
      </c>
      <c r="AU154" s="775"/>
      <c r="AV154" s="775"/>
      <c r="AW154" s="775"/>
      <c r="AX154" s="775"/>
      <c r="AY154" s="775">
        <f>[1]UnObr5!I104</f>
        <v>0</v>
      </c>
      <c r="AZ154" s="775"/>
      <c r="BA154" s="775"/>
      <c r="BB154" s="775"/>
      <c r="BC154" s="775">
        <f>[1]UnObr5!J104</f>
        <v>0</v>
      </c>
      <c r="BD154" s="775"/>
      <c r="BE154" s="775"/>
      <c r="BF154" s="775"/>
      <c r="BG154" s="775"/>
      <c r="BH154" s="775">
        <f>[1]UnObr5!K104</f>
        <v>0</v>
      </c>
      <c r="BI154" s="775"/>
      <c r="BJ154" s="775"/>
      <c r="BK154" s="775"/>
      <c r="BL154" s="774"/>
    </row>
    <row r="155" spans="1:64" ht="26.25" customHeight="1">
      <c r="A155" s="779">
        <v>5101</v>
      </c>
      <c r="B155" s="778"/>
      <c r="C155" s="778"/>
      <c r="D155" s="674">
        <v>781100</v>
      </c>
      <c r="E155" s="674"/>
      <c r="F155" s="674"/>
      <c r="G155" s="674"/>
      <c r="H155" s="276" t="s">
        <v>1513</v>
      </c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775">
        <f>[1]UnObr5!D105</f>
        <v>0</v>
      </c>
      <c r="Z155" s="775"/>
      <c r="AA155" s="775"/>
      <c r="AB155" s="775"/>
      <c r="AC155" s="775"/>
      <c r="AD155" s="775">
        <f>[1]UnObr5!E105</f>
        <v>0</v>
      </c>
      <c r="AE155" s="775"/>
      <c r="AF155" s="775"/>
      <c r="AG155" s="775"/>
      <c r="AH155" s="775"/>
      <c r="AI155" s="775"/>
      <c r="AJ155" s="775">
        <f>[1]UnObr5!F105</f>
        <v>0</v>
      </c>
      <c r="AK155" s="775"/>
      <c r="AL155" s="775"/>
      <c r="AM155" s="775"/>
      <c r="AN155" s="775"/>
      <c r="AO155" s="775">
        <f>[1]UnObr5!G105</f>
        <v>0</v>
      </c>
      <c r="AP155" s="775"/>
      <c r="AQ155" s="775"/>
      <c r="AR155" s="775"/>
      <c r="AS155" s="775"/>
      <c r="AT155" s="775">
        <f>[1]UnObr5!H105</f>
        <v>0</v>
      </c>
      <c r="AU155" s="775"/>
      <c r="AV155" s="775"/>
      <c r="AW155" s="775"/>
      <c r="AX155" s="775"/>
      <c r="AY155" s="775">
        <f>[1]UnObr5!I105</f>
        <v>0</v>
      </c>
      <c r="AZ155" s="775"/>
      <c r="BA155" s="775"/>
      <c r="BB155" s="775"/>
      <c r="BC155" s="775">
        <f>[1]UnObr5!J105</f>
        <v>0</v>
      </c>
      <c r="BD155" s="775"/>
      <c r="BE155" s="775"/>
      <c r="BF155" s="775"/>
      <c r="BG155" s="775"/>
      <c r="BH155" s="775">
        <f>[1]UnObr5!K105</f>
        <v>0</v>
      </c>
      <c r="BI155" s="775"/>
      <c r="BJ155" s="775"/>
      <c r="BK155" s="775"/>
      <c r="BL155" s="774"/>
    </row>
    <row r="156" spans="1:64" ht="27.75" customHeight="1">
      <c r="A156" s="779">
        <v>5102</v>
      </c>
      <c r="B156" s="778"/>
      <c r="C156" s="778"/>
      <c r="D156" s="572">
        <v>781300</v>
      </c>
      <c r="E156" s="572"/>
      <c r="F156" s="572"/>
      <c r="G156" s="572"/>
      <c r="H156" s="268" t="s">
        <v>531</v>
      </c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775">
        <f>[1]UnObr5!D106</f>
        <v>0</v>
      </c>
      <c r="Z156" s="775"/>
      <c r="AA156" s="775"/>
      <c r="AB156" s="775"/>
      <c r="AC156" s="775"/>
      <c r="AD156" s="775">
        <f>[1]UnObr5!E106</f>
        <v>0</v>
      </c>
      <c r="AE156" s="775"/>
      <c r="AF156" s="775"/>
      <c r="AG156" s="775"/>
      <c r="AH156" s="775"/>
      <c r="AI156" s="775"/>
      <c r="AJ156" s="775">
        <f>[1]UnObr5!F106</f>
        <v>0</v>
      </c>
      <c r="AK156" s="775"/>
      <c r="AL156" s="775"/>
      <c r="AM156" s="775"/>
      <c r="AN156" s="775"/>
      <c r="AO156" s="775">
        <f>[1]UnObr5!G106</f>
        <v>0</v>
      </c>
      <c r="AP156" s="775"/>
      <c r="AQ156" s="775"/>
      <c r="AR156" s="775"/>
      <c r="AS156" s="775"/>
      <c r="AT156" s="775">
        <f>[1]UnObr5!H106</f>
        <v>0</v>
      </c>
      <c r="AU156" s="775"/>
      <c r="AV156" s="775"/>
      <c r="AW156" s="775"/>
      <c r="AX156" s="775"/>
      <c r="AY156" s="775">
        <f>[1]UnObr5!I106</f>
        <v>0</v>
      </c>
      <c r="AZ156" s="775"/>
      <c r="BA156" s="775"/>
      <c r="BB156" s="775"/>
      <c r="BC156" s="775">
        <f>[1]UnObr5!J106</f>
        <v>0</v>
      </c>
      <c r="BD156" s="775"/>
      <c r="BE156" s="775"/>
      <c r="BF156" s="775"/>
      <c r="BG156" s="775"/>
      <c r="BH156" s="775">
        <f>[1]UnObr5!K106</f>
        <v>0</v>
      </c>
      <c r="BI156" s="775"/>
      <c r="BJ156" s="775"/>
      <c r="BK156" s="775"/>
      <c r="BL156" s="774"/>
    </row>
    <row r="157" spans="1:64" ht="15.75" customHeight="1">
      <c r="A157" s="777">
        <v>5103</v>
      </c>
      <c r="B157" s="776"/>
      <c r="C157" s="776"/>
      <c r="D157" s="304">
        <v>790000</v>
      </c>
      <c r="E157" s="304"/>
      <c r="F157" s="304"/>
      <c r="G157" s="304"/>
      <c r="H157" s="260" t="s">
        <v>1282</v>
      </c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775">
        <f>[1]UnObr5!D107</f>
        <v>0</v>
      </c>
      <c r="Z157" s="775"/>
      <c r="AA157" s="775"/>
      <c r="AB157" s="775"/>
      <c r="AC157" s="775"/>
      <c r="AD157" s="775">
        <f>[1]UnObr5!E107</f>
        <v>61891</v>
      </c>
      <c r="AE157" s="775"/>
      <c r="AF157" s="775"/>
      <c r="AG157" s="775"/>
      <c r="AH157" s="775"/>
      <c r="AI157" s="775"/>
      <c r="AJ157" s="775">
        <f>[1]UnObr5!F107</f>
        <v>61891</v>
      </c>
      <c r="AK157" s="775"/>
      <c r="AL157" s="775"/>
      <c r="AM157" s="775"/>
      <c r="AN157" s="775"/>
      <c r="AO157" s="775">
        <f>[1]UnObr5!G107</f>
        <v>0</v>
      </c>
      <c r="AP157" s="775"/>
      <c r="AQ157" s="775"/>
      <c r="AR157" s="775"/>
      <c r="AS157" s="775"/>
      <c r="AT157" s="775">
        <f>[1]UnObr5!H107</f>
        <v>0</v>
      </c>
      <c r="AU157" s="775"/>
      <c r="AV157" s="775"/>
      <c r="AW157" s="775"/>
      <c r="AX157" s="775"/>
      <c r="AY157" s="775">
        <f>[1]UnObr5!I107</f>
        <v>0</v>
      </c>
      <c r="AZ157" s="775"/>
      <c r="BA157" s="775"/>
      <c r="BB157" s="775"/>
      <c r="BC157" s="775">
        <f>[1]UnObr5!J107</f>
        <v>0</v>
      </c>
      <c r="BD157" s="775"/>
      <c r="BE157" s="775"/>
      <c r="BF157" s="775"/>
      <c r="BG157" s="775"/>
      <c r="BH157" s="775">
        <f>[1]UnObr5!K107</f>
        <v>0</v>
      </c>
      <c r="BI157" s="775"/>
      <c r="BJ157" s="775"/>
      <c r="BK157" s="775"/>
      <c r="BL157" s="774"/>
    </row>
    <row r="158" spans="1:64" ht="15.75" customHeight="1">
      <c r="A158" s="855">
        <v>5104</v>
      </c>
      <c r="B158" s="854"/>
      <c r="C158" s="854"/>
      <c r="D158" s="668">
        <v>791000</v>
      </c>
      <c r="E158" s="668"/>
      <c r="F158" s="668"/>
      <c r="G158" s="668"/>
      <c r="H158" s="272" t="s">
        <v>1283</v>
      </c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775">
        <f>[1]UnObr5!D108</f>
        <v>0</v>
      </c>
      <c r="Z158" s="775"/>
      <c r="AA158" s="775"/>
      <c r="AB158" s="775"/>
      <c r="AC158" s="775"/>
      <c r="AD158" s="775">
        <f>[1]UnObr5!E108</f>
        <v>61891</v>
      </c>
      <c r="AE158" s="775"/>
      <c r="AF158" s="775"/>
      <c r="AG158" s="775"/>
      <c r="AH158" s="775"/>
      <c r="AI158" s="775"/>
      <c r="AJ158" s="775">
        <f>[1]UnObr5!F108</f>
        <v>61891</v>
      </c>
      <c r="AK158" s="775"/>
      <c r="AL158" s="775"/>
      <c r="AM158" s="775"/>
      <c r="AN158" s="775"/>
      <c r="AO158" s="775">
        <f>[1]UnObr5!G108</f>
        <v>0</v>
      </c>
      <c r="AP158" s="775"/>
      <c r="AQ158" s="775"/>
      <c r="AR158" s="775"/>
      <c r="AS158" s="775"/>
      <c r="AT158" s="775">
        <f>[1]UnObr5!H108</f>
        <v>0</v>
      </c>
      <c r="AU158" s="775"/>
      <c r="AV158" s="775"/>
      <c r="AW158" s="775"/>
      <c r="AX158" s="775"/>
      <c r="AY158" s="775">
        <f>[1]UnObr5!I108</f>
        <v>0</v>
      </c>
      <c r="AZ158" s="775"/>
      <c r="BA158" s="775"/>
      <c r="BB158" s="775"/>
      <c r="BC158" s="775">
        <f>[1]UnObr5!J108</f>
        <v>0</v>
      </c>
      <c r="BD158" s="775"/>
      <c r="BE158" s="775"/>
      <c r="BF158" s="775"/>
      <c r="BG158" s="775"/>
      <c r="BH158" s="775">
        <f>[1]UnObr5!K108</f>
        <v>0</v>
      </c>
      <c r="BI158" s="775"/>
      <c r="BJ158" s="775"/>
      <c r="BK158" s="775"/>
      <c r="BL158" s="774"/>
    </row>
    <row r="159" spans="1:64" ht="18" customHeight="1">
      <c r="A159" s="779">
        <v>5105</v>
      </c>
      <c r="B159" s="778"/>
      <c r="C159" s="778"/>
      <c r="D159" s="674">
        <v>791100</v>
      </c>
      <c r="E159" s="674"/>
      <c r="F159" s="674"/>
      <c r="G159" s="674"/>
      <c r="H159" s="276" t="s">
        <v>534</v>
      </c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775">
        <f>[1]UnObr5!D109</f>
        <v>0</v>
      </c>
      <c r="Z159" s="775"/>
      <c r="AA159" s="775"/>
      <c r="AB159" s="775"/>
      <c r="AC159" s="775"/>
      <c r="AD159" s="775">
        <f>[1]UnObr5!E109</f>
        <v>61891</v>
      </c>
      <c r="AE159" s="775"/>
      <c r="AF159" s="775"/>
      <c r="AG159" s="775"/>
      <c r="AH159" s="775"/>
      <c r="AI159" s="775"/>
      <c r="AJ159" s="775">
        <f>[1]UnObr5!F109</f>
        <v>61891</v>
      </c>
      <c r="AK159" s="775"/>
      <c r="AL159" s="775"/>
      <c r="AM159" s="775"/>
      <c r="AN159" s="775"/>
      <c r="AO159" s="775">
        <f>[1]UnObr5!G109</f>
        <v>0</v>
      </c>
      <c r="AP159" s="775"/>
      <c r="AQ159" s="775"/>
      <c r="AR159" s="775"/>
      <c r="AS159" s="775"/>
      <c r="AT159" s="775">
        <f>[1]UnObr5!H109</f>
        <v>0</v>
      </c>
      <c r="AU159" s="775"/>
      <c r="AV159" s="775"/>
      <c r="AW159" s="775"/>
      <c r="AX159" s="775"/>
      <c r="AY159" s="775">
        <f>[1]UnObr5!I109</f>
        <v>0</v>
      </c>
      <c r="AZ159" s="775"/>
      <c r="BA159" s="775"/>
      <c r="BB159" s="775"/>
      <c r="BC159" s="775">
        <f>[1]UnObr5!J109</f>
        <v>0</v>
      </c>
      <c r="BD159" s="775"/>
      <c r="BE159" s="775"/>
      <c r="BF159" s="775"/>
      <c r="BG159" s="775"/>
      <c r="BH159" s="775">
        <f>[1]UnObr5!K109</f>
        <v>0</v>
      </c>
      <c r="BI159" s="775"/>
      <c r="BJ159" s="775"/>
      <c r="BK159" s="775"/>
      <c r="BL159" s="774"/>
    </row>
    <row r="160" spans="1:64" ht="34.5" customHeight="1">
      <c r="A160" s="855">
        <v>5106</v>
      </c>
      <c r="B160" s="854"/>
      <c r="C160" s="854"/>
      <c r="D160" s="668">
        <v>800000</v>
      </c>
      <c r="E160" s="668"/>
      <c r="F160" s="668"/>
      <c r="G160" s="668"/>
      <c r="H160" s="272" t="s">
        <v>1512</v>
      </c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775">
        <f>[1]UnObr5!D110</f>
        <v>0</v>
      </c>
      <c r="Z160" s="775"/>
      <c r="AA160" s="775"/>
      <c r="AB160" s="775"/>
      <c r="AC160" s="775"/>
      <c r="AD160" s="775">
        <f>[1]UnObr5!E110</f>
        <v>0</v>
      </c>
      <c r="AE160" s="775"/>
      <c r="AF160" s="775"/>
      <c r="AG160" s="775"/>
      <c r="AH160" s="775"/>
      <c r="AI160" s="775"/>
      <c r="AJ160" s="775">
        <f>[1]UnObr5!F110</f>
        <v>0</v>
      </c>
      <c r="AK160" s="775"/>
      <c r="AL160" s="775"/>
      <c r="AM160" s="775"/>
      <c r="AN160" s="775"/>
      <c r="AO160" s="775">
        <f>[1]UnObr5!G110</f>
        <v>0</v>
      </c>
      <c r="AP160" s="775"/>
      <c r="AQ160" s="775"/>
      <c r="AR160" s="775"/>
      <c r="AS160" s="775"/>
      <c r="AT160" s="775">
        <f>[1]UnObr5!H110</f>
        <v>0</v>
      </c>
      <c r="AU160" s="775"/>
      <c r="AV160" s="775"/>
      <c r="AW160" s="775"/>
      <c r="AX160" s="775"/>
      <c r="AY160" s="775">
        <f>[1]UnObr5!I110</f>
        <v>0</v>
      </c>
      <c r="AZ160" s="775"/>
      <c r="BA160" s="775"/>
      <c r="BB160" s="775"/>
      <c r="BC160" s="775">
        <f>[1]UnObr5!J110</f>
        <v>0</v>
      </c>
      <c r="BD160" s="775"/>
      <c r="BE160" s="775"/>
      <c r="BF160" s="775"/>
      <c r="BG160" s="775"/>
      <c r="BH160" s="775">
        <f>[1]UnObr5!K110</f>
        <v>0</v>
      </c>
      <c r="BI160" s="775"/>
      <c r="BJ160" s="775"/>
      <c r="BK160" s="775"/>
      <c r="BL160" s="774"/>
    </row>
    <row r="161" spans="1:64" ht="27.75" customHeight="1">
      <c r="A161" s="777">
        <v>5107</v>
      </c>
      <c r="B161" s="776"/>
      <c r="C161" s="776"/>
      <c r="D161" s="304">
        <v>810000</v>
      </c>
      <c r="E161" s="304"/>
      <c r="F161" s="304"/>
      <c r="G161" s="304"/>
      <c r="H161" s="260" t="s">
        <v>1285</v>
      </c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775">
        <f>[1]UnObr5!D111</f>
        <v>0</v>
      </c>
      <c r="Z161" s="775"/>
      <c r="AA161" s="775"/>
      <c r="AB161" s="775"/>
      <c r="AC161" s="775"/>
      <c r="AD161" s="775">
        <f>[1]UnObr5!E111</f>
        <v>0</v>
      </c>
      <c r="AE161" s="775"/>
      <c r="AF161" s="775"/>
      <c r="AG161" s="775"/>
      <c r="AH161" s="775"/>
      <c r="AI161" s="775"/>
      <c r="AJ161" s="775">
        <f>[1]UnObr5!F111</f>
        <v>0</v>
      </c>
      <c r="AK161" s="775"/>
      <c r="AL161" s="775"/>
      <c r="AM161" s="775"/>
      <c r="AN161" s="775"/>
      <c r="AO161" s="775">
        <f>[1]UnObr5!G111</f>
        <v>0</v>
      </c>
      <c r="AP161" s="775"/>
      <c r="AQ161" s="775"/>
      <c r="AR161" s="775"/>
      <c r="AS161" s="775"/>
      <c r="AT161" s="775">
        <f>[1]UnObr5!H111</f>
        <v>0</v>
      </c>
      <c r="AU161" s="775"/>
      <c r="AV161" s="775"/>
      <c r="AW161" s="775"/>
      <c r="AX161" s="775"/>
      <c r="AY161" s="775">
        <f>[1]UnObr5!I111</f>
        <v>0</v>
      </c>
      <c r="AZ161" s="775"/>
      <c r="BA161" s="775"/>
      <c r="BB161" s="775"/>
      <c r="BC161" s="775">
        <f>[1]UnObr5!J111</f>
        <v>0</v>
      </c>
      <c r="BD161" s="775"/>
      <c r="BE161" s="775"/>
      <c r="BF161" s="775"/>
      <c r="BG161" s="775"/>
      <c r="BH161" s="775">
        <f>[1]UnObr5!K111</f>
        <v>0</v>
      </c>
      <c r="BI161" s="775"/>
      <c r="BJ161" s="775"/>
      <c r="BK161" s="775"/>
      <c r="BL161" s="774"/>
    </row>
    <row r="162" spans="1:64" ht="24" customHeight="1">
      <c r="A162" s="855">
        <v>5108</v>
      </c>
      <c r="B162" s="854"/>
      <c r="C162" s="854"/>
      <c r="D162" s="304">
        <v>811000</v>
      </c>
      <c r="E162" s="304"/>
      <c r="F162" s="304"/>
      <c r="G162" s="304"/>
      <c r="H162" s="260" t="s">
        <v>1511</v>
      </c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775">
        <f>[1]UnObr5!D112</f>
        <v>0</v>
      </c>
      <c r="Z162" s="775"/>
      <c r="AA162" s="775"/>
      <c r="AB162" s="775"/>
      <c r="AC162" s="775"/>
      <c r="AD162" s="775">
        <f>[1]UnObr5!E112</f>
        <v>0</v>
      </c>
      <c r="AE162" s="775"/>
      <c r="AF162" s="775"/>
      <c r="AG162" s="775"/>
      <c r="AH162" s="775"/>
      <c r="AI162" s="775"/>
      <c r="AJ162" s="775">
        <f>[1]UnObr5!F112</f>
        <v>0</v>
      </c>
      <c r="AK162" s="775"/>
      <c r="AL162" s="775"/>
      <c r="AM162" s="775"/>
      <c r="AN162" s="775"/>
      <c r="AO162" s="775">
        <f>[1]UnObr5!G112</f>
        <v>0</v>
      </c>
      <c r="AP162" s="775"/>
      <c r="AQ162" s="775"/>
      <c r="AR162" s="775"/>
      <c r="AS162" s="775"/>
      <c r="AT162" s="775">
        <f>[1]UnObr5!H112</f>
        <v>0</v>
      </c>
      <c r="AU162" s="775"/>
      <c r="AV162" s="775"/>
      <c r="AW162" s="775"/>
      <c r="AX162" s="775"/>
      <c r="AY162" s="775">
        <f>[1]UnObr5!I112</f>
        <v>0</v>
      </c>
      <c r="AZ162" s="775"/>
      <c r="BA162" s="775"/>
      <c r="BB162" s="775"/>
      <c r="BC162" s="775">
        <f>[1]UnObr5!J112</f>
        <v>0</v>
      </c>
      <c r="BD162" s="775"/>
      <c r="BE162" s="775"/>
      <c r="BF162" s="775"/>
      <c r="BG162" s="775"/>
      <c r="BH162" s="775">
        <f>[1]UnObr5!K112</f>
        <v>0</v>
      </c>
      <c r="BI162" s="775"/>
      <c r="BJ162" s="775"/>
      <c r="BK162" s="775"/>
      <c r="BL162" s="774"/>
    </row>
    <row r="163" spans="1:64" ht="15.75" customHeight="1">
      <c r="A163" s="779">
        <v>5109</v>
      </c>
      <c r="B163" s="778"/>
      <c r="C163" s="778"/>
      <c r="D163" s="572">
        <v>811100</v>
      </c>
      <c r="E163" s="572"/>
      <c r="F163" s="572"/>
      <c r="G163" s="572"/>
      <c r="H163" s="268" t="s">
        <v>538</v>
      </c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775">
        <f>[1]UnObr5!D113</f>
        <v>0</v>
      </c>
      <c r="Z163" s="775"/>
      <c r="AA163" s="775"/>
      <c r="AB163" s="775"/>
      <c r="AC163" s="775"/>
      <c r="AD163" s="775">
        <f>[1]UnObr5!E113</f>
        <v>0</v>
      </c>
      <c r="AE163" s="775"/>
      <c r="AF163" s="775"/>
      <c r="AG163" s="775"/>
      <c r="AH163" s="775"/>
      <c r="AI163" s="775"/>
      <c r="AJ163" s="775">
        <f>[1]UnObr5!F113</f>
        <v>0</v>
      </c>
      <c r="AK163" s="775"/>
      <c r="AL163" s="775"/>
      <c r="AM163" s="775"/>
      <c r="AN163" s="775"/>
      <c r="AO163" s="775">
        <f>[1]UnObr5!G113</f>
        <v>0</v>
      </c>
      <c r="AP163" s="775"/>
      <c r="AQ163" s="775"/>
      <c r="AR163" s="775"/>
      <c r="AS163" s="775"/>
      <c r="AT163" s="775">
        <f>[1]UnObr5!H113</f>
        <v>0</v>
      </c>
      <c r="AU163" s="775"/>
      <c r="AV163" s="775"/>
      <c r="AW163" s="775"/>
      <c r="AX163" s="775"/>
      <c r="AY163" s="775">
        <f>[1]UnObr5!I113</f>
        <v>0</v>
      </c>
      <c r="AZ163" s="775"/>
      <c r="BA163" s="775"/>
      <c r="BB163" s="775"/>
      <c r="BC163" s="775">
        <f>[1]UnObr5!J113</f>
        <v>0</v>
      </c>
      <c r="BD163" s="775"/>
      <c r="BE163" s="775"/>
      <c r="BF163" s="775"/>
      <c r="BG163" s="775"/>
      <c r="BH163" s="775">
        <f>[1]UnObr5!K113</f>
        <v>0</v>
      </c>
      <c r="BI163" s="775"/>
      <c r="BJ163" s="775"/>
      <c r="BK163" s="775"/>
      <c r="BL163" s="774"/>
    </row>
    <row r="164" spans="1:64" ht="23.1" customHeight="1">
      <c r="A164" s="855">
        <v>5110</v>
      </c>
      <c r="B164" s="854"/>
      <c r="C164" s="854"/>
      <c r="D164" s="304">
        <v>812000</v>
      </c>
      <c r="E164" s="304"/>
      <c r="F164" s="304"/>
      <c r="G164" s="304"/>
      <c r="H164" s="260" t="s">
        <v>1287</v>
      </c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775">
        <f>[1]UnObr5!D114</f>
        <v>0</v>
      </c>
      <c r="Z164" s="775"/>
      <c r="AA164" s="775"/>
      <c r="AB164" s="775"/>
      <c r="AC164" s="775"/>
      <c r="AD164" s="775">
        <f>[1]UnObr5!E114</f>
        <v>0</v>
      </c>
      <c r="AE164" s="775"/>
      <c r="AF164" s="775"/>
      <c r="AG164" s="775"/>
      <c r="AH164" s="775"/>
      <c r="AI164" s="775"/>
      <c r="AJ164" s="775">
        <f>[1]UnObr5!F114</f>
        <v>0</v>
      </c>
      <c r="AK164" s="775"/>
      <c r="AL164" s="775"/>
      <c r="AM164" s="775"/>
      <c r="AN164" s="775"/>
      <c r="AO164" s="775">
        <f>[1]UnObr5!G114</f>
        <v>0</v>
      </c>
      <c r="AP164" s="775"/>
      <c r="AQ164" s="775"/>
      <c r="AR164" s="775"/>
      <c r="AS164" s="775"/>
      <c r="AT164" s="775">
        <f>[1]UnObr5!H114</f>
        <v>0</v>
      </c>
      <c r="AU164" s="775"/>
      <c r="AV164" s="775"/>
      <c r="AW164" s="775"/>
      <c r="AX164" s="775"/>
      <c r="AY164" s="775">
        <f>[1]UnObr5!I114</f>
        <v>0</v>
      </c>
      <c r="AZ164" s="775"/>
      <c r="BA164" s="775"/>
      <c r="BB164" s="775"/>
      <c r="BC164" s="775">
        <f>[1]UnObr5!J114</f>
        <v>0</v>
      </c>
      <c r="BD164" s="775"/>
      <c r="BE164" s="775"/>
      <c r="BF164" s="775"/>
      <c r="BG164" s="775"/>
      <c r="BH164" s="775">
        <f>[1]UnObr5!K114</f>
        <v>0</v>
      </c>
      <c r="BI164" s="775"/>
      <c r="BJ164" s="775"/>
      <c r="BK164" s="775"/>
      <c r="BL164" s="774"/>
    </row>
    <row r="165" spans="1:64" ht="17.25" customHeight="1">
      <c r="A165" s="779">
        <v>5111</v>
      </c>
      <c r="B165" s="778"/>
      <c r="C165" s="778"/>
      <c r="D165" s="572">
        <v>812100</v>
      </c>
      <c r="E165" s="572"/>
      <c r="F165" s="572"/>
      <c r="G165" s="572"/>
      <c r="H165" s="268" t="s">
        <v>540</v>
      </c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775">
        <f>[1]UnObr5!D115</f>
        <v>0</v>
      </c>
      <c r="Z165" s="775"/>
      <c r="AA165" s="775"/>
      <c r="AB165" s="775"/>
      <c r="AC165" s="775"/>
      <c r="AD165" s="775">
        <f>[1]UnObr5!E115</f>
        <v>0</v>
      </c>
      <c r="AE165" s="775"/>
      <c r="AF165" s="775"/>
      <c r="AG165" s="775"/>
      <c r="AH165" s="775"/>
      <c r="AI165" s="775"/>
      <c r="AJ165" s="775">
        <f>[1]UnObr5!F115</f>
        <v>0</v>
      </c>
      <c r="AK165" s="775"/>
      <c r="AL165" s="775"/>
      <c r="AM165" s="775"/>
      <c r="AN165" s="775"/>
      <c r="AO165" s="775">
        <f>[1]UnObr5!G115</f>
        <v>0</v>
      </c>
      <c r="AP165" s="775"/>
      <c r="AQ165" s="775"/>
      <c r="AR165" s="775"/>
      <c r="AS165" s="775"/>
      <c r="AT165" s="775">
        <f>[1]UnObr5!H115</f>
        <v>0</v>
      </c>
      <c r="AU165" s="775"/>
      <c r="AV165" s="775"/>
      <c r="AW165" s="775"/>
      <c r="AX165" s="775"/>
      <c r="AY165" s="775">
        <f>[1]UnObr5!I115</f>
        <v>0</v>
      </c>
      <c r="AZ165" s="775"/>
      <c r="BA165" s="775"/>
      <c r="BB165" s="775"/>
      <c r="BC165" s="775">
        <f>[1]UnObr5!J115</f>
        <v>0</v>
      </c>
      <c r="BD165" s="775"/>
      <c r="BE165" s="775"/>
      <c r="BF165" s="775"/>
      <c r="BG165" s="775"/>
      <c r="BH165" s="775">
        <f>[1]UnObr5!K115</f>
        <v>0</v>
      </c>
      <c r="BI165" s="775"/>
      <c r="BJ165" s="775"/>
      <c r="BK165" s="775"/>
      <c r="BL165" s="774"/>
    </row>
    <row r="166" spans="1:64" ht="23.1" customHeight="1">
      <c r="A166" s="855">
        <v>5112</v>
      </c>
      <c r="B166" s="854"/>
      <c r="C166" s="854"/>
      <c r="D166" s="304">
        <v>813000</v>
      </c>
      <c r="E166" s="304"/>
      <c r="F166" s="304"/>
      <c r="G166" s="304"/>
      <c r="H166" s="260" t="s">
        <v>1288</v>
      </c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775">
        <f>[1]UnObr5!D116</f>
        <v>0</v>
      </c>
      <c r="Z166" s="775"/>
      <c r="AA166" s="775"/>
      <c r="AB166" s="775"/>
      <c r="AC166" s="775"/>
      <c r="AD166" s="775">
        <f>[1]UnObr5!E116</f>
        <v>0</v>
      </c>
      <c r="AE166" s="775"/>
      <c r="AF166" s="775"/>
      <c r="AG166" s="775"/>
      <c r="AH166" s="775"/>
      <c r="AI166" s="775"/>
      <c r="AJ166" s="775">
        <f>[1]UnObr5!F116</f>
        <v>0</v>
      </c>
      <c r="AK166" s="775"/>
      <c r="AL166" s="775"/>
      <c r="AM166" s="775"/>
      <c r="AN166" s="775"/>
      <c r="AO166" s="775">
        <f>[1]UnObr5!G116</f>
        <v>0</v>
      </c>
      <c r="AP166" s="775"/>
      <c r="AQ166" s="775"/>
      <c r="AR166" s="775"/>
      <c r="AS166" s="775"/>
      <c r="AT166" s="775">
        <f>[1]UnObr5!H116</f>
        <v>0</v>
      </c>
      <c r="AU166" s="775"/>
      <c r="AV166" s="775"/>
      <c r="AW166" s="775"/>
      <c r="AX166" s="775"/>
      <c r="AY166" s="775">
        <f>[1]UnObr5!I116</f>
        <v>0</v>
      </c>
      <c r="AZ166" s="775"/>
      <c r="BA166" s="775"/>
      <c r="BB166" s="775"/>
      <c r="BC166" s="775">
        <f>[1]UnObr5!J116</f>
        <v>0</v>
      </c>
      <c r="BD166" s="775"/>
      <c r="BE166" s="775"/>
      <c r="BF166" s="775"/>
      <c r="BG166" s="775"/>
      <c r="BH166" s="775">
        <f>[1]UnObr5!K116</f>
        <v>0</v>
      </c>
      <c r="BI166" s="775"/>
      <c r="BJ166" s="775"/>
      <c r="BK166" s="775"/>
      <c r="BL166" s="774"/>
    </row>
    <row r="167" spans="1:64" ht="28.5" customHeight="1" thickBot="1">
      <c r="A167" s="853">
        <v>5113</v>
      </c>
      <c r="B167" s="852"/>
      <c r="C167" s="852"/>
      <c r="D167" s="851">
        <v>813100</v>
      </c>
      <c r="E167" s="851"/>
      <c r="F167" s="851"/>
      <c r="G167" s="851"/>
      <c r="H167" s="282" t="s">
        <v>1510</v>
      </c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X167" s="282"/>
      <c r="Y167" s="771">
        <f>[1]UnObr5!D117</f>
        <v>0</v>
      </c>
      <c r="Z167" s="771"/>
      <c r="AA167" s="771"/>
      <c r="AB167" s="771"/>
      <c r="AC167" s="771"/>
      <c r="AD167" s="771">
        <f>[1]UnObr5!E117</f>
        <v>0</v>
      </c>
      <c r="AE167" s="771"/>
      <c r="AF167" s="771"/>
      <c r="AG167" s="771"/>
      <c r="AH167" s="771"/>
      <c r="AI167" s="771"/>
      <c r="AJ167" s="771">
        <f>[1]UnObr5!F117</f>
        <v>0</v>
      </c>
      <c r="AK167" s="771"/>
      <c r="AL167" s="771"/>
      <c r="AM167" s="771"/>
      <c r="AN167" s="771"/>
      <c r="AO167" s="771">
        <f>[1]UnObr5!G117</f>
        <v>0</v>
      </c>
      <c r="AP167" s="771"/>
      <c r="AQ167" s="771"/>
      <c r="AR167" s="771"/>
      <c r="AS167" s="771"/>
      <c r="AT167" s="771">
        <f>[1]UnObr5!H117</f>
        <v>0</v>
      </c>
      <c r="AU167" s="771"/>
      <c r="AV167" s="771"/>
      <c r="AW167" s="771"/>
      <c r="AX167" s="771"/>
      <c r="AY167" s="771">
        <f>[1]UnObr5!I117</f>
        <v>0</v>
      </c>
      <c r="AZ167" s="771"/>
      <c r="BA167" s="771"/>
      <c r="BB167" s="771"/>
      <c r="BC167" s="771">
        <f>[1]UnObr5!J117</f>
        <v>0</v>
      </c>
      <c r="BD167" s="771"/>
      <c r="BE167" s="771"/>
      <c r="BF167" s="771"/>
      <c r="BG167" s="771"/>
      <c r="BH167" s="771">
        <f>[1]UnObr5!K117</f>
        <v>0</v>
      </c>
      <c r="BI167" s="771"/>
      <c r="BJ167" s="771"/>
      <c r="BK167" s="771"/>
      <c r="BL167" s="770"/>
    </row>
    <row r="168" spans="1:64" ht="11.45" customHeight="1">
      <c r="A168" s="205" t="s">
        <v>334</v>
      </c>
      <c r="B168" s="206"/>
      <c r="C168" s="207"/>
      <c r="D168" s="206" t="s">
        <v>335</v>
      </c>
      <c r="E168" s="872"/>
      <c r="F168" s="872"/>
      <c r="G168" s="871"/>
      <c r="H168" s="209" t="s">
        <v>204</v>
      </c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97" t="s">
        <v>1487</v>
      </c>
      <c r="Z168" s="297"/>
      <c r="AA168" s="297"/>
      <c r="AB168" s="297"/>
      <c r="AC168" s="297"/>
      <c r="AD168" s="297" t="s">
        <v>1242</v>
      </c>
      <c r="AE168" s="297"/>
      <c r="AF168" s="297"/>
      <c r="AG168" s="297"/>
      <c r="AH168" s="297"/>
      <c r="AI168" s="297"/>
      <c r="AJ168" s="297"/>
      <c r="AK168" s="297"/>
      <c r="AL168" s="297"/>
      <c r="AM168" s="297"/>
      <c r="AN168" s="297"/>
      <c r="AO168" s="297"/>
      <c r="AP168" s="297"/>
      <c r="AQ168" s="297"/>
      <c r="AR168" s="297"/>
      <c r="AS168" s="297"/>
      <c r="AT168" s="297"/>
      <c r="AU168" s="297"/>
      <c r="AV168" s="297"/>
      <c r="AW168" s="297"/>
      <c r="AX168" s="297"/>
      <c r="AY168" s="297"/>
      <c r="AZ168" s="297"/>
      <c r="BA168" s="297"/>
      <c r="BB168" s="297"/>
      <c r="BC168" s="297"/>
      <c r="BD168" s="297"/>
      <c r="BE168" s="297"/>
      <c r="BF168" s="297"/>
      <c r="BG168" s="297"/>
      <c r="BH168" s="297"/>
      <c r="BI168" s="297"/>
      <c r="BJ168" s="297"/>
      <c r="BK168" s="297"/>
      <c r="BL168" s="470"/>
    </row>
    <row r="169" spans="1:64" ht="11.45" customHeight="1">
      <c r="A169" s="213"/>
      <c r="B169" s="214"/>
      <c r="C169" s="215"/>
      <c r="D169" s="870"/>
      <c r="E169" s="870"/>
      <c r="F169" s="870"/>
      <c r="G169" s="869"/>
      <c r="H169" s="217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304"/>
      <c r="Z169" s="304"/>
      <c r="AA169" s="304"/>
      <c r="AB169" s="304"/>
      <c r="AC169" s="304"/>
      <c r="AD169" s="796" t="s">
        <v>1424</v>
      </c>
      <c r="AE169" s="795"/>
      <c r="AF169" s="795"/>
      <c r="AG169" s="795"/>
      <c r="AH169" s="795"/>
      <c r="AI169" s="794"/>
      <c r="AJ169" s="793" t="s">
        <v>1244</v>
      </c>
      <c r="AK169" s="792"/>
      <c r="AL169" s="792"/>
      <c r="AM169" s="792"/>
      <c r="AN169" s="792"/>
      <c r="AO169" s="792"/>
      <c r="AP169" s="792"/>
      <c r="AQ169" s="792"/>
      <c r="AR169" s="792"/>
      <c r="AS169" s="792"/>
      <c r="AT169" s="792"/>
      <c r="AU169" s="792"/>
      <c r="AV169" s="792"/>
      <c r="AW169" s="792"/>
      <c r="AX169" s="792"/>
      <c r="AY169" s="792"/>
      <c r="AZ169" s="792"/>
      <c r="BA169" s="792"/>
      <c r="BB169" s="791"/>
      <c r="BC169" s="304" t="s">
        <v>1422</v>
      </c>
      <c r="BD169" s="256"/>
      <c r="BE169" s="256"/>
      <c r="BF169" s="256"/>
      <c r="BG169" s="256"/>
      <c r="BH169" s="304" t="s">
        <v>1421</v>
      </c>
      <c r="BI169" s="256"/>
      <c r="BJ169" s="256"/>
      <c r="BK169" s="256"/>
      <c r="BL169" s="474"/>
    </row>
    <row r="170" spans="1:64" ht="11.45" customHeight="1">
      <c r="A170" s="213"/>
      <c r="B170" s="214"/>
      <c r="C170" s="215"/>
      <c r="D170" s="870"/>
      <c r="E170" s="870"/>
      <c r="F170" s="870"/>
      <c r="G170" s="869"/>
      <c r="H170" s="217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304"/>
      <c r="Z170" s="304"/>
      <c r="AA170" s="304"/>
      <c r="AB170" s="304"/>
      <c r="AC170" s="304"/>
      <c r="AD170" s="697"/>
      <c r="AE170" s="790"/>
      <c r="AF170" s="790"/>
      <c r="AG170" s="790"/>
      <c r="AH170" s="790"/>
      <c r="AI170" s="789"/>
      <c r="AJ170" s="256" t="s">
        <v>1420</v>
      </c>
      <c r="AK170" s="256"/>
      <c r="AL170" s="256"/>
      <c r="AM170" s="256"/>
      <c r="AN170" s="256"/>
      <c r="AO170" s="304" t="s">
        <v>1419</v>
      </c>
      <c r="AP170" s="304"/>
      <c r="AQ170" s="304"/>
      <c r="AR170" s="304"/>
      <c r="AS170" s="304"/>
      <c r="AT170" s="304" t="s">
        <v>1418</v>
      </c>
      <c r="AU170" s="256"/>
      <c r="AV170" s="256"/>
      <c r="AW170" s="256"/>
      <c r="AX170" s="256"/>
      <c r="AY170" s="256" t="s">
        <v>1417</v>
      </c>
      <c r="AZ170" s="256"/>
      <c r="BA170" s="256"/>
      <c r="BB170" s="256"/>
      <c r="BC170" s="256"/>
      <c r="BD170" s="256"/>
      <c r="BE170" s="256"/>
      <c r="BF170" s="256"/>
      <c r="BG170" s="256"/>
      <c r="BH170" s="256"/>
      <c r="BI170" s="256"/>
      <c r="BJ170" s="256"/>
      <c r="BK170" s="256"/>
      <c r="BL170" s="474"/>
    </row>
    <row r="171" spans="1:64" ht="11.45" customHeight="1">
      <c r="A171" s="309"/>
      <c r="B171" s="310"/>
      <c r="C171" s="311"/>
      <c r="D171" s="868"/>
      <c r="E171" s="868"/>
      <c r="F171" s="868"/>
      <c r="G171" s="867"/>
      <c r="H171" s="221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304"/>
      <c r="Z171" s="304"/>
      <c r="AA171" s="304"/>
      <c r="AB171" s="304"/>
      <c r="AC171" s="304"/>
      <c r="AD171" s="707"/>
      <c r="AE171" s="787"/>
      <c r="AF171" s="787"/>
      <c r="AG171" s="787"/>
      <c r="AH171" s="787"/>
      <c r="AI171" s="786"/>
      <c r="AJ171" s="256"/>
      <c r="AK171" s="256"/>
      <c r="AL171" s="256"/>
      <c r="AM171" s="256"/>
      <c r="AN171" s="256"/>
      <c r="AO171" s="304"/>
      <c r="AP171" s="304"/>
      <c r="AQ171" s="304"/>
      <c r="AR171" s="304"/>
      <c r="AS171" s="304"/>
      <c r="AT171" s="256"/>
      <c r="AU171" s="256"/>
      <c r="AV171" s="256"/>
      <c r="AW171" s="256"/>
      <c r="AX171" s="256"/>
      <c r="AY171" s="256"/>
      <c r="AZ171" s="256"/>
      <c r="BA171" s="256"/>
      <c r="BB171" s="256"/>
      <c r="BC171" s="256"/>
      <c r="BD171" s="256"/>
      <c r="BE171" s="256"/>
      <c r="BF171" s="256"/>
      <c r="BG171" s="256"/>
      <c r="BH171" s="256"/>
      <c r="BI171" s="256"/>
      <c r="BJ171" s="256"/>
      <c r="BK171" s="256"/>
      <c r="BL171" s="474"/>
    </row>
    <row r="172" spans="1:64" ht="12.75" thickBot="1">
      <c r="A172" s="316">
        <v>1</v>
      </c>
      <c r="B172" s="317"/>
      <c r="C172" s="318"/>
      <c r="D172" s="319">
        <v>2</v>
      </c>
      <c r="E172" s="317"/>
      <c r="F172" s="317"/>
      <c r="G172" s="318"/>
      <c r="H172" s="873">
        <v>3</v>
      </c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475">
        <v>4</v>
      </c>
      <c r="Z172" s="475"/>
      <c r="AA172" s="475"/>
      <c r="AB172" s="475"/>
      <c r="AC172" s="475"/>
      <c r="AD172" s="476">
        <v>5</v>
      </c>
      <c r="AE172" s="476"/>
      <c r="AF172" s="476"/>
      <c r="AG172" s="476"/>
      <c r="AH172" s="476"/>
      <c r="AI172" s="476"/>
      <c r="AJ172" s="476">
        <v>6</v>
      </c>
      <c r="AK172" s="476"/>
      <c r="AL172" s="476"/>
      <c r="AM172" s="476"/>
      <c r="AN172" s="476"/>
      <c r="AO172" s="476">
        <v>7</v>
      </c>
      <c r="AP172" s="476"/>
      <c r="AQ172" s="476"/>
      <c r="AR172" s="476"/>
      <c r="AS172" s="476"/>
      <c r="AT172" s="476">
        <v>8</v>
      </c>
      <c r="AU172" s="476"/>
      <c r="AV172" s="476"/>
      <c r="AW172" s="476"/>
      <c r="AX172" s="476"/>
      <c r="AY172" s="476">
        <v>9</v>
      </c>
      <c r="AZ172" s="476"/>
      <c r="BA172" s="476"/>
      <c r="BB172" s="476"/>
      <c r="BC172" s="476">
        <v>10</v>
      </c>
      <c r="BD172" s="476"/>
      <c r="BE172" s="476"/>
      <c r="BF172" s="476"/>
      <c r="BG172" s="476"/>
      <c r="BH172" s="476">
        <v>11</v>
      </c>
      <c r="BI172" s="476"/>
      <c r="BJ172" s="476"/>
      <c r="BK172" s="476"/>
      <c r="BL172" s="477"/>
    </row>
    <row r="173" spans="1:64" ht="26.25" customHeight="1">
      <c r="A173" s="784">
        <v>5114</v>
      </c>
      <c r="B173" s="783"/>
      <c r="C173" s="783"/>
      <c r="D173" s="297">
        <v>820000</v>
      </c>
      <c r="E173" s="297"/>
      <c r="F173" s="297"/>
      <c r="G173" s="297"/>
      <c r="H173" s="782" t="s">
        <v>1509</v>
      </c>
      <c r="I173" s="782"/>
      <c r="J173" s="782"/>
      <c r="K173" s="782"/>
      <c r="L173" s="782"/>
      <c r="M173" s="782"/>
      <c r="N173" s="782"/>
      <c r="O173" s="782"/>
      <c r="P173" s="782"/>
      <c r="Q173" s="782"/>
      <c r="R173" s="782"/>
      <c r="S173" s="782"/>
      <c r="T173" s="782"/>
      <c r="U173" s="782"/>
      <c r="V173" s="782"/>
      <c r="W173" s="782"/>
      <c r="X173" s="782"/>
      <c r="Y173" s="781">
        <f>[1]UnObr5!D118</f>
        <v>0</v>
      </c>
      <c r="Z173" s="781"/>
      <c r="AA173" s="781"/>
      <c r="AB173" s="781"/>
      <c r="AC173" s="781"/>
      <c r="AD173" s="781">
        <f>[1]UnObr5!E118</f>
        <v>0</v>
      </c>
      <c r="AE173" s="781"/>
      <c r="AF173" s="781"/>
      <c r="AG173" s="781"/>
      <c r="AH173" s="781"/>
      <c r="AI173" s="781"/>
      <c r="AJ173" s="781">
        <f>[1]UnObr5!F118</f>
        <v>0</v>
      </c>
      <c r="AK173" s="781"/>
      <c r="AL173" s="781"/>
      <c r="AM173" s="781"/>
      <c r="AN173" s="781"/>
      <c r="AO173" s="781">
        <f>[1]UnObr5!G118</f>
        <v>0</v>
      </c>
      <c r="AP173" s="781"/>
      <c r="AQ173" s="781"/>
      <c r="AR173" s="781"/>
      <c r="AS173" s="781"/>
      <c r="AT173" s="781">
        <f>[1]UnObr5!H118</f>
        <v>0</v>
      </c>
      <c r="AU173" s="781"/>
      <c r="AV173" s="781"/>
      <c r="AW173" s="781"/>
      <c r="AX173" s="781"/>
      <c r="AY173" s="781">
        <f>[1]UnObr5!I118</f>
        <v>0</v>
      </c>
      <c r="AZ173" s="781"/>
      <c r="BA173" s="781"/>
      <c r="BB173" s="781"/>
      <c r="BC173" s="781">
        <f>[1]UnObr5!J118</f>
        <v>0</v>
      </c>
      <c r="BD173" s="781"/>
      <c r="BE173" s="781"/>
      <c r="BF173" s="781"/>
      <c r="BG173" s="781"/>
      <c r="BH173" s="781">
        <f>[1]UnObr5!K118</f>
        <v>0</v>
      </c>
      <c r="BI173" s="781"/>
      <c r="BJ173" s="781"/>
      <c r="BK173" s="781"/>
      <c r="BL173" s="780"/>
    </row>
    <row r="174" spans="1:64" ht="26.25" customHeight="1">
      <c r="A174" s="777">
        <v>5115</v>
      </c>
      <c r="B174" s="776"/>
      <c r="C174" s="776"/>
      <c r="D174" s="304">
        <v>821000</v>
      </c>
      <c r="E174" s="304"/>
      <c r="F174" s="304"/>
      <c r="G174" s="304"/>
      <c r="H174" s="272" t="s">
        <v>1508</v>
      </c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775">
        <f>[1]UnObr5!D119</f>
        <v>0</v>
      </c>
      <c r="Z174" s="775"/>
      <c r="AA174" s="775"/>
      <c r="AB174" s="775"/>
      <c r="AC174" s="775"/>
      <c r="AD174" s="775">
        <f>[1]UnObr5!E119</f>
        <v>0</v>
      </c>
      <c r="AE174" s="775"/>
      <c r="AF174" s="775"/>
      <c r="AG174" s="775"/>
      <c r="AH174" s="775"/>
      <c r="AI174" s="775"/>
      <c r="AJ174" s="775">
        <f>[1]UnObr5!F119</f>
        <v>0</v>
      </c>
      <c r="AK174" s="775"/>
      <c r="AL174" s="775"/>
      <c r="AM174" s="775"/>
      <c r="AN174" s="775"/>
      <c r="AO174" s="775">
        <f>[1]UnObr5!G119</f>
        <v>0</v>
      </c>
      <c r="AP174" s="775"/>
      <c r="AQ174" s="775"/>
      <c r="AR174" s="775"/>
      <c r="AS174" s="775"/>
      <c r="AT174" s="775">
        <f>[1]UnObr5!H119</f>
        <v>0</v>
      </c>
      <c r="AU174" s="775"/>
      <c r="AV174" s="775"/>
      <c r="AW174" s="775"/>
      <c r="AX174" s="775"/>
      <c r="AY174" s="775">
        <f>[1]UnObr5!I119</f>
        <v>0</v>
      </c>
      <c r="AZ174" s="775"/>
      <c r="BA174" s="775"/>
      <c r="BB174" s="775"/>
      <c r="BC174" s="775">
        <f>[1]UnObr5!J119</f>
        <v>0</v>
      </c>
      <c r="BD174" s="775"/>
      <c r="BE174" s="775"/>
      <c r="BF174" s="775"/>
      <c r="BG174" s="775"/>
      <c r="BH174" s="775">
        <f>[1]UnObr5!K119</f>
        <v>0</v>
      </c>
      <c r="BI174" s="775"/>
      <c r="BJ174" s="775"/>
      <c r="BK174" s="775"/>
      <c r="BL174" s="774"/>
    </row>
    <row r="175" spans="1:64" ht="15.75" customHeight="1">
      <c r="A175" s="779">
        <v>5116</v>
      </c>
      <c r="B175" s="778"/>
      <c r="C175" s="778"/>
      <c r="D175" s="572">
        <v>821100</v>
      </c>
      <c r="E175" s="572"/>
      <c r="F175" s="572"/>
      <c r="G175" s="572"/>
      <c r="H175" s="268" t="s">
        <v>545</v>
      </c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775">
        <f>[1]UnObr5!D120</f>
        <v>0</v>
      </c>
      <c r="Z175" s="775"/>
      <c r="AA175" s="775"/>
      <c r="AB175" s="775"/>
      <c r="AC175" s="775"/>
      <c r="AD175" s="775">
        <f>[1]UnObr5!E120</f>
        <v>0</v>
      </c>
      <c r="AE175" s="775"/>
      <c r="AF175" s="775"/>
      <c r="AG175" s="775"/>
      <c r="AH175" s="775"/>
      <c r="AI175" s="775"/>
      <c r="AJ175" s="775">
        <f>[1]UnObr5!F120</f>
        <v>0</v>
      </c>
      <c r="AK175" s="775"/>
      <c r="AL175" s="775"/>
      <c r="AM175" s="775"/>
      <c r="AN175" s="775"/>
      <c r="AO175" s="775">
        <f>[1]UnObr5!G120</f>
        <v>0</v>
      </c>
      <c r="AP175" s="775"/>
      <c r="AQ175" s="775"/>
      <c r="AR175" s="775"/>
      <c r="AS175" s="775"/>
      <c r="AT175" s="775">
        <f>[1]UnObr5!H120</f>
        <v>0</v>
      </c>
      <c r="AU175" s="775"/>
      <c r="AV175" s="775"/>
      <c r="AW175" s="775"/>
      <c r="AX175" s="775"/>
      <c r="AY175" s="775">
        <f>[1]UnObr5!I120</f>
        <v>0</v>
      </c>
      <c r="AZ175" s="775"/>
      <c r="BA175" s="775"/>
      <c r="BB175" s="775"/>
      <c r="BC175" s="775">
        <f>[1]UnObr5!J120</f>
        <v>0</v>
      </c>
      <c r="BD175" s="775"/>
      <c r="BE175" s="775"/>
      <c r="BF175" s="775"/>
      <c r="BG175" s="775"/>
      <c r="BH175" s="775">
        <f>[1]UnObr5!K120</f>
        <v>0</v>
      </c>
      <c r="BI175" s="775"/>
      <c r="BJ175" s="775"/>
      <c r="BK175" s="775"/>
      <c r="BL175" s="774"/>
    </row>
    <row r="176" spans="1:64" ht="23.1" customHeight="1">
      <c r="A176" s="777">
        <v>5117</v>
      </c>
      <c r="B176" s="776"/>
      <c r="C176" s="776"/>
      <c r="D176" s="304">
        <v>822000</v>
      </c>
      <c r="E176" s="304"/>
      <c r="F176" s="304"/>
      <c r="G176" s="304"/>
      <c r="H176" s="272" t="s">
        <v>1507</v>
      </c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775">
        <f>[1]UnObr5!D121</f>
        <v>0</v>
      </c>
      <c r="Z176" s="775"/>
      <c r="AA176" s="775"/>
      <c r="AB176" s="775"/>
      <c r="AC176" s="775"/>
      <c r="AD176" s="775">
        <f>[1]UnObr5!E121</f>
        <v>0</v>
      </c>
      <c r="AE176" s="775"/>
      <c r="AF176" s="775"/>
      <c r="AG176" s="775"/>
      <c r="AH176" s="775"/>
      <c r="AI176" s="775"/>
      <c r="AJ176" s="775">
        <f>[1]UnObr5!F121</f>
        <v>0</v>
      </c>
      <c r="AK176" s="775"/>
      <c r="AL176" s="775"/>
      <c r="AM176" s="775"/>
      <c r="AN176" s="775"/>
      <c r="AO176" s="775">
        <f>[1]UnObr5!G121</f>
        <v>0</v>
      </c>
      <c r="AP176" s="775"/>
      <c r="AQ176" s="775"/>
      <c r="AR176" s="775"/>
      <c r="AS176" s="775"/>
      <c r="AT176" s="775">
        <f>[1]UnObr5!H121</f>
        <v>0</v>
      </c>
      <c r="AU176" s="775"/>
      <c r="AV176" s="775"/>
      <c r="AW176" s="775"/>
      <c r="AX176" s="775"/>
      <c r="AY176" s="775">
        <f>[1]UnObr5!I121</f>
        <v>0</v>
      </c>
      <c r="AZ176" s="775"/>
      <c r="BA176" s="775"/>
      <c r="BB176" s="775"/>
      <c r="BC176" s="775">
        <f>[1]UnObr5!J121</f>
        <v>0</v>
      </c>
      <c r="BD176" s="775"/>
      <c r="BE176" s="775"/>
      <c r="BF176" s="775"/>
      <c r="BG176" s="775"/>
      <c r="BH176" s="775">
        <f>[1]UnObr5!K121</f>
        <v>0</v>
      </c>
      <c r="BI176" s="775"/>
      <c r="BJ176" s="775"/>
      <c r="BK176" s="775"/>
      <c r="BL176" s="774"/>
    </row>
    <row r="177" spans="1:64" ht="15.75" customHeight="1">
      <c r="A177" s="779">
        <v>5118</v>
      </c>
      <c r="B177" s="778"/>
      <c r="C177" s="778"/>
      <c r="D177" s="674">
        <v>822100</v>
      </c>
      <c r="E177" s="674"/>
      <c r="F177" s="674"/>
      <c r="G177" s="674"/>
      <c r="H177" s="276" t="s">
        <v>547</v>
      </c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775">
        <f>[1]UnObr5!D122</f>
        <v>0</v>
      </c>
      <c r="Z177" s="775"/>
      <c r="AA177" s="775"/>
      <c r="AB177" s="775"/>
      <c r="AC177" s="775"/>
      <c r="AD177" s="775">
        <f>[1]UnObr5!E122</f>
        <v>0</v>
      </c>
      <c r="AE177" s="775"/>
      <c r="AF177" s="775"/>
      <c r="AG177" s="775"/>
      <c r="AH177" s="775"/>
      <c r="AI177" s="775"/>
      <c r="AJ177" s="775">
        <f>[1]UnObr5!F122</f>
        <v>0</v>
      </c>
      <c r="AK177" s="775"/>
      <c r="AL177" s="775"/>
      <c r="AM177" s="775"/>
      <c r="AN177" s="775"/>
      <c r="AO177" s="775">
        <f>[1]UnObr5!G122</f>
        <v>0</v>
      </c>
      <c r="AP177" s="775"/>
      <c r="AQ177" s="775"/>
      <c r="AR177" s="775"/>
      <c r="AS177" s="775"/>
      <c r="AT177" s="775">
        <f>[1]UnObr5!H122</f>
        <v>0</v>
      </c>
      <c r="AU177" s="775"/>
      <c r="AV177" s="775"/>
      <c r="AW177" s="775"/>
      <c r="AX177" s="775"/>
      <c r="AY177" s="775">
        <f>[1]UnObr5!I122</f>
        <v>0</v>
      </c>
      <c r="AZ177" s="775"/>
      <c r="BA177" s="775"/>
      <c r="BB177" s="775"/>
      <c r="BC177" s="775">
        <f>[1]UnObr5!J122</f>
        <v>0</v>
      </c>
      <c r="BD177" s="775"/>
      <c r="BE177" s="775"/>
      <c r="BF177" s="775"/>
      <c r="BG177" s="775"/>
      <c r="BH177" s="775">
        <f>[1]UnObr5!K122</f>
        <v>0</v>
      </c>
      <c r="BI177" s="775"/>
      <c r="BJ177" s="775"/>
      <c r="BK177" s="775"/>
      <c r="BL177" s="774"/>
    </row>
    <row r="178" spans="1:64" ht="23.1" customHeight="1">
      <c r="A178" s="777">
        <v>5119</v>
      </c>
      <c r="B178" s="776"/>
      <c r="C178" s="776"/>
      <c r="D178" s="668">
        <v>823000</v>
      </c>
      <c r="E178" s="668"/>
      <c r="F178" s="668"/>
      <c r="G178" s="668"/>
      <c r="H178" s="272" t="s">
        <v>1292</v>
      </c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775">
        <f>[1]UnObr5!D123</f>
        <v>0</v>
      </c>
      <c r="Z178" s="775"/>
      <c r="AA178" s="775"/>
      <c r="AB178" s="775"/>
      <c r="AC178" s="775"/>
      <c r="AD178" s="775">
        <f>[1]UnObr5!E123</f>
        <v>0</v>
      </c>
      <c r="AE178" s="775"/>
      <c r="AF178" s="775"/>
      <c r="AG178" s="775"/>
      <c r="AH178" s="775"/>
      <c r="AI178" s="775"/>
      <c r="AJ178" s="775">
        <f>[1]UnObr5!F123</f>
        <v>0</v>
      </c>
      <c r="AK178" s="775"/>
      <c r="AL178" s="775"/>
      <c r="AM178" s="775"/>
      <c r="AN178" s="775"/>
      <c r="AO178" s="775">
        <f>[1]UnObr5!G123</f>
        <v>0</v>
      </c>
      <c r="AP178" s="775"/>
      <c r="AQ178" s="775"/>
      <c r="AR178" s="775"/>
      <c r="AS178" s="775"/>
      <c r="AT178" s="775">
        <f>[1]UnObr5!H123</f>
        <v>0</v>
      </c>
      <c r="AU178" s="775"/>
      <c r="AV178" s="775"/>
      <c r="AW178" s="775"/>
      <c r="AX178" s="775"/>
      <c r="AY178" s="775">
        <f>[1]UnObr5!I123</f>
        <v>0</v>
      </c>
      <c r="AZ178" s="775"/>
      <c r="BA178" s="775"/>
      <c r="BB178" s="775"/>
      <c r="BC178" s="775">
        <f>[1]UnObr5!J123</f>
        <v>0</v>
      </c>
      <c r="BD178" s="775"/>
      <c r="BE178" s="775"/>
      <c r="BF178" s="775"/>
      <c r="BG178" s="775"/>
      <c r="BH178" s="775">
        <f>[1]UnObr5!K123</f>
        <v>0</v>
      </c>
      <c r="BI178" s="775"/>
      <c r="BJ178" s="775"/>
      <c r="BK178" s="775"/>
      <c r="BL178" s="774"/>
    </row>
    <row r="179" spans="1:64" ht="16.5" customHeight="1">
      <c r="A179" s="779">
        <v>5120</v>
      </c>
      <c r="B179" s="778"/>
      <c r="C179" s="778"/>
      <c r="D179" s="674">
        <v>823100</v>
      </c>
      <c r="E179" s="674"/>
      <c r="F179" s="674"/>
      <c r="G179" s="674"/>
      <c r="H179" s="276" t="s">
        <v>549</v>
      </c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775">
        <f>[1]UnObr5!D124</f>
        <v>0</v>
      </c>
      <c r="Z179" s="775"/>
      <c r="AA179" s="775"/>
      <c r="AB179" s="775"/>
      <c r="AC179" s="775"/>
      <c r="AD179" s="775">
        <f>[1]UnObr5!E124</f>
        <v>0</v>
      </c>
      <c r="AE179" s="775"/>
      <c r="AF179" s="775"/>
      <c r="AG179" s="775"/>
      <c r="AH179" s="775"/>
      <c r="AI179" s="775"/>
      <c r="AJ179" s="775">
        <f>[1]UnObr5!F124</f>
        <v>0</v>
      </c>
      <c r="AK179" s="775"/>
      <c r="AL179" s="775"/>
      <c r="AM179" s="775"/>
      <c r="AN179" s="775"/>
      <c r="AO179" s="775">
        <f>[1]UnObr5!G124</f>
        <v>0</v>
      </c>
      <c r="AP179" s="775"/>
      <c r="AQ179" s="775"/>
      <c r="AR179" s="775"/>
      <c r="AS179" s="775"/>
      <c r="AT179" s="775">
        <f>[1]UnObr5!H124</f>
        <v>0</v>
      </c>
      <c r="AU179" s="775"/>
      <c r="AV179" s="775"/>
      <c r="AW179" s="775"/>
      <c r="AX179" s="775"/>
      <c r="AY179" s="775">
        <f>[1]UnObr5!I124</f>
        <v>0</v>
      </c>
      <c r="AZ179" s="775"/>
      <c r="BA179" s="775"/>
      <c r="BB179" s="775"/>
      <c r="BC179" s="775">
        <f>[1]UnObr5!J124</f>
        <v>0</v>
      </c>
      <c r="BD179" s="775"/>
      <c r="BE179" s="775"/>
      <c r="BF179" s="775"/>
      <c r="BG179" s="775"/>
      <c r="BH179" s="775">
        <f>[1]UnObr5!K124</f>
        <v>0</v>
      </c>
      <c r="BI179" s="775"/>
      <c r="BJ179" s="775"/>
      <c r="BK179" s="775"/>
      <c r="BL179" s="774"/>
    </row>
    <row r="180" spans="1:64" ht="23.1" customHeight="1">
      <c r="A180" s="777">
        <v>5121</v>
      </c>
      <c r="B180" s="776"/>
      <c r="C180" s="776"/>
      <c r="D180" s="668">
        <v>830000</v>
      </c>
      <c r="E180" s="668"/>
      <c r="F180" s="668"/>
      <c r="G180" s="668"/>
      <c r="H180" s="272" t="s">
        <v>1506</v>
      </c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775">
        <f>[1]UnObr5!D125</f>
        <v>0</v>
      </c>
      <c r="Z180" s="775"/>
      <c r="AA180" s="775"/>
      <c r="AB180" s="775"/>
      <c r="AC180" s="775"/>
      <c r="AD180" s="775">
        <f>[1]UnObr5!E125</f>
        <v>0</v>
      </c>
      <c r="AE180" s="775"/>
      <c r="AF180" s="775"/>
      <c r="AG180" s="775"/>
      <c r="AH180" s="775"/>
      <c r="AI180" s="775"/>
      <c r="AJ180" s="775">
        <f>[1]UnObr5!F125</f>
        <v>0</v>
      </c>
      <c r="AK180" s="775"/>
      <c r="AL180" s="775"/>
      <c r="AM180" s="775"/>
      <c r="AN180" s="775"/>
      <c r="AO180" s="775">
        <f>[1]UnObr5!G125</f>
        <v>0</v>
      </c>
      <c r="AP180" s="775"/>
      <c r="AQ180" s="775"/>
      <c r="AR180" s="775"/>
      <c r="AS180" s="775"/>
      <c r="AT180" s="775">
        <f>[1]UnObr5!H125</f>
        <v>0</v>
      </c>
      <c r="AU180" s="775"/>
      <c r="AV180" s="775"/>
      <c r="AW180" s="775"/>
      <c r="AX180" s="775"/>
      <c r="AY180" s="775">
        <f>[1]UnObr5!I125</f>
        <v>0</v>
      </c>
      <c r="AZ180" s="775"/>
      <c r="BA180" s="775"/>
      <c r="BB180" s="775"/>
      <c r="BC180" s="775">
        <f>[1]UnObr5!J125</f>
        <v>0</v>
      </c>
      <c r="BD180" s="775"/>
      <c r="BE180" s="775"/>
      <c r="BF180" s="775"/>
      <c r="BG180" s="775"/>
      <c r="BH180" s="775">
        <f>[1]UnObr5!K125</f>
        <v>0</v>
      </c>
      <c r="BI180" s="775"/>
      <c r="BJ180" s="775"/>
      <c r="BK180" s="775"/>
      <c r="BL180" s="774"/>
    </row>
    <row r="181" spans="1:64" ht="23.1" customHeight="1">
      <c r="A181" s="777">
        <v>5122</v>
      </c>
      <c r="B181" s="776"/>
      <c r="C181" s="776"/>
      <c r="D181" s="304">
        <v>831000</v>
      </c>
      <c r="E181" s="304"/>
      <c r="F181" s="304"/>
      <c r="G181" s="304"/>
      <c r="H181" s="260" t="s">
        <v>1505</v>
      </c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775">
        <f>[1]UnObr5!D126</f>
        <v>0</v>
      </c>
      <c r="Z181" s="775"/>
      <c r="AA181" s="775"/>
      <c r="AB181" s="775"/>
      <c r="AC181" s="775"/>
      <c r="AD181" s="775">
        <f>[1]UnObr5!E126</f>
        <v>0</v>
      </c>
      <c r="AE181" s="775"/>
      <c r="AF181" s="775"/>
      <c r="AG181" s="775"/>
      <c r="AH181" s="775"/>
      <c r="AI181" s="775"/>
      <c r="AJ181" s="775">
        <f>[1]UnObr5!F126</f>
        <v>0</v>
      </c>
      <c r="AK181" s="775"/>
      <c r="AL181" s="775"/>
      <c r="AM181" s="775"/>
      <c r="AN181" s="775"/>
      <c r="AO181" s="775">
        <f>[1]UnObr5!G126</f>
        <v>0</v>
      </c>
      <c r="AP181" s="775"/>
      <c r="AQ181" s="775"/>
      <c r="AR181" s="775"/>
      <c r="AS181" s="775"/>
      <c r="AT181" s="775">
        <f>[1]UnObr5!H126</f>
        <v>0</v>
      </c>
      <c r="AU181" s="775"/>
      <c r="AV181" s="775"/>
      <c r="AW181" s="775"/>
      <c r="AX181" s="775"/>
      <c r="AY181" s="775">
        <f>[1]UnObr5!I126</f>
        <v>0</v>
      </c>
      <c r="AZ181" s="775"/>
      <c r="BA181" s="775"/>
      <c r="BB181" s="775"/>
      <c r="BC181" s="775">
        <f>[1]UnObr5!J126</f>
        <v>0</v>
      </c>
      <c r="BD181" s="775"/>
      <c r="BE181" s="775"/>
      <c r="BF181" s="775"/>
      <c r="BG181" s="775"/>
      <c r="BH181" s="775">
        <f>[1]UnObr5!K126</f>
        <v>0</v>
      </c>
      <c r="BI181" s="775"/>
      <c r="BJ181" s="775"/>
      <c r="BK181" s="775"/>
      <c r="BL181" s="774"/>
    </row>
    <row r="182" spans="1:64" ht="15.75" customHeight="1">
      <c r="A182" s="779">
        <v>5123</v>
      </c>
      <c r="B182" s="778"/>
      <c r="C182" s="778"/>
      <c r="D182" s="572">
        <v>831100</v>
      </c>
      <c r="E182" s="572"/>
      <c r="F182" s="572"/>
      <c r="G182" s="572"/>
      <c r="H182" s="268" t="s">
        <v>552</v>
      </c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775">
        <f>[1]UnObr5!D127</f>
        <v>0</v>
      </c>
      <c r="Z182" s="775"/>
      <c r="AA182" s="775"/>
      <c r="AB182" s="775"/>
      <c r="AC182" s="775"/>
      <c r="AD182" s="775">
        <f>[1]UnObr5!E127</f>
        <v>0</v>
      </c>
      <c r="AE182" s="775"/>
      <c r="AF182" s="775"/>
      <c r="AG182" s="775"/>
      <c r="AH182" s="775"/>
      <c r="AI182" s="775"/>
      <c r="AJ182" s="775">
        <f>[1]UnObr5!F127</f>
        <v>0</v>
      </c>
      <c r="AK182" s="775"/>
      <c r="AL182" s="775"/>
      <c r="AM182" s="775"/>
      <c r="AN182" s="775"/>
      <c r="AO182" s="775">
        <f>[1]UnObr5!G127</f>
        <v>0</v>
      </c>
      <c r="AP182" s="775"/>
      <c r="AQ182" s="775"/>
      <c r="AR182" s="775"/>
      <c r="AS182" s="775"/>
      <c r="AT182" s="775">
        <f>[1]UnObr5!H127</f>
        <v>0</v>
      </c>
      <c r="AU182" s="775"/>
      <c r="AV182" s="775"/>
      <c r="AW182" s="775"/>
      <c r="AX182" s="775"/>
      <c r="AY182" s="775">
        <f>[1]UnObr5!I127</f>
        <v>0</v>
      </c>
      <c r="AZ182" s="775"/>
      <c r="BA182" s="775"/>
      <c r="BB182" s="775"/>
      <c r="BC182" s="775">
        <f>[1]UnObr5!J127</f>
        <v>0</v>
      </c>
      <c r="BD182" s="775"/>
      <c r="BE182" s="775"/>
      <c r="BF182" s="775"/>
      <c r="BG182" s="775"/>
      <c r="BH182" s="775">
        <f>[1]UnObr5!K127</f>
        <v>0</v>
      </c>
      <c r="BI182" s="775"/>
      <c r="BJ182" s="775"/>
      <c r="BK182" s="775"/>
      <c r="BL182" s="774"/>
    </row>
    <row r="183" spans="1:64" ht="27" customHeight="1">
      <c r="A183" s="777">
        <v>5124</v>
      </c>
      <c r="B183" s="776"/>
      <c r="C183" s="776"/>
      <c r="D183" s="304">
        <v>840000</v>
      </c>
      <c r="E183" s="304"/>
      <c r="F183" s="304"/>
      <c r="G183" s="304"/>
      <c r="H183" s="272" t="s">
        <v>1504</v>
      </c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775">
        <f>[1]UnObr5!D128</f>
        <v>0</v>
      </c>
      <c r="Z183" s="775"/>
      <c r="AA183" s="775"/>
      <c r="AB183" s="775"/>
      <c r="AC183" s="775"/>
      <c r="AD183" s="775">
        <f>[1]UnObr5!E128</f>
        <v>0</v>
      </c>
      <c r="AE183" s="775"/>
      <c r="AF183" s="775"/>
      <c r="AG183" s="775"/>
      <c r="AH183" s="775"/>
      <c r="AI183" s="775"/>
      <c r="AJ183" s="775">
        <f>[1]UnObr5!F128</f>
        <v>0</v>
      </c>
      <c r="AK183" s="775"/>
      <c r="AL183" s="775"/>
      <c r="AM183" s="775"/>
      <c r="AN183" s="775"/>
      <c r="AO183" s="775">
        <f>[1]UnObr5!G128</f>
        <v>0</v>
      </c>
      <c r="AP183" s="775"/>
      <c r="AQ183" s="775"/>
      <c r="AR183" s="775"/>
      <c r="AS183" s="775"/>
      <c r="AT183" s="775">
        <f>[1]UnObr5!H128</f>
        <v>0</v>
      </c>
      <c r="AU183" s="775"/>
      <c r="AV183" s="775"/>
      <c r="AW183" s="775"/>
      <c r="AX183" s="775"/>
      <c r="AY183" s="775">
        <f>[1]UnObr5!I128</f>
        <v>0</v>
      </c>
      <c r="AZ183" s="775"/>
      <c r="BA183" s="775"/>
      <c r="BB183" s="775"/>
      <c r="BC183" s="775">
        <f>[1]UnObr5!J128</f>
        <v>0</v>
      </c>
      <c r="BD183" s="775"/>
      <c r="BE183" s="775"/>
      <c r="BF183" s="775"/>
      <c r="BG183" s="775"/>
      <c r="BH183" s="775">
        <f>[1]UnObr5!K128</f>
        <v>0</v>
      </c>
      <c r="BI183" s="775"/>
      <c r="BJ183" s="775"/>
      <c r="BK183" s="775"/>
      <c r="BL183" s="774"/>
    </row>
    <row r="184" spans="1:64" ht="27" customHeight="1">
      <c r="A184" s="777">
        <v>5125</v>
      </c>
      <c r="B184" s="776"/>
      <c r="C184" s="776"/>
      <c r="D184" s="304">
        <v>841000</v>
      </c>
      <c r="E184" s="304"/>
      <c r="F184" s="304"/>
      <c r="G184" s="304"/>
      <c r="H184" s="260" t="s">
        <v>1503</v>
      </c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775">
        <f>[1]UnObr5!D129</f>
        <v>0</v>
      </c>
      <c r="Z184" s="775"/>
      <c r="AA184" s="775"/>
      <c r="AB184" s="775"/>
      <c r="AC184" s="775"/>
      <c r="AD184" s="775">
        <f>[1]UnObr5!E129</f>
        <v>0</v>
      </c>
      <c r="AE184" s="775"/>
      <c r="AF184" s="775"/>
      <c r="AG184" s="775"/>
      <c r="AH184" s="775"/>
      <c r="AI184" s="775"/>
      <c r="AJ184" s="775">
        <f>[1]UnObr5!F129</f>
        <v>0</v>
      </c>
      <c r="AK184" s="775"/>
      <c r="AL184" s="775"/>
      <c r="AM184" s="775"/>
      <c r="AN184" s="775"/>
      <c r="AO184" s="775">
        <f>[1]UnObr5!G129</f>
        <v>0</v>
      </c>
      <c r="AP184" s="775"/>
      <c r="AQ184" s="775"/>
      <c r="AR184" s="775"/>
      <c r="AS184" s="775"/>
      <c r="AT184" s="775">
        <f>[1]UnObr5!H129</f>
        <v>0</v>
      </c>
      <c r="AU184" s="775"/>
      <c r="AV184" s="775"/>
      <c r="AW184" s="775"/>
      <c r="AX184" s="775"/>
      <c r="AY184" s="775">
        <f>[1]UnObr5!I129</f>
        <v>0</v>
      </c>
      <c r="AZ184" s="775"/>
      <c r="BA184" s="775"/>
      <c r="BB184" s="775"/>
      <c r="BC184" s="775">
        <f>[1]UnObr5!J129</f>
        <v>0</v>
      </c>
      <c r="BD184" s="775"/>
      <c r="BE184" s="775"/>
      <c r="BF184" s="775"/>
      <c r="BG184" s="775"/>
      <c r="BH184" s="775">
        <f>[1]UnObr5!K129</f>
        <v>0</v>
      </c>
      <c r="BI184" s="775"/>
      <c r="BJ184" s="775"/>
      <c r="BK184" s="775"/>
      <c r="BL184" s="774"/>
    </row>
    <row r="185" spans="1:64" ht="16.5" customHeight="1">
      <c r="A185" s="779">
        <v>5126</v>
      </c>
      <c r="B185" s="778"/>
      <c r="C185" s="778"/>
      <c r="D185" s="674">
        <v>841100</v>
      </c>
      <c r="E185" s="674"/>
      <c r="F185" s="674"/>
      <c r="G185" s="674"/>
      <c r="H185" s="276" t="s">
        <v>555</v>
      </c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775">
        <f>[1]UnObr5!D130</f>
        <v>0</v>
      </c>
      <c r="Z185" s="775"/>
      <c r="AA185" s="775"/>
      <c r="AB185" s="775"/>
      <c r="AC185" s="775"/>
      <c r="AD185" s="775">
        <f>[1]UnObr5!E130</f>
        <v>0</v>
      </c>
      <c r="AE185" s="775"/>
      <c r="AF185" s="775"/>
      <c r="AG185" s="775"/>
      <c r="AH185" s="775"/>
      <c r="AI185" s="775"/>
      <c r="AJ185" s="775">
        <f>[1]UnObr5!F130</f>
        <v>0</v>
      </c>
      <c r="AK185" s="775"/>
      <c r="AL185" s="775"/>
      <c r="AM185" s="775"/>
      <c r="AN185" s="775"/>
      <c r="AO185" s="775">
        <f>[1]UnObr5!G130</f>
        <v>0</v>
      </c>
      <c r="AP185" s="775"/>
      <c r="AQ185" s="775"/>
      <c r="AR185" s="775"/>
      <c r="AS185" s="775"/>
      <c r="AT185" s="775">
        <f>[1]UnObr5!H130</f>
        <v>0</v>
      </c>
      <c r="AU185" s="775"/>
      <c r="AV185" s="775"/>
      <c r="AW185" s="775"/>
      <c r="AX185" s="775"/>
      <c r="AY185" s="775">
        <f>[1]UnObr5!I130</f>
        <v>0</v>
      </c>
      <c r="AZ185" s="775"/>
      <c r="BA185" s="775"/>
      <c r="BB185" s="775"/>
      <c r="BC185" s="775">
        <f>[1]UnObr5!J130</f>
        <v>0</v>
      </c>
      <c r="BD185" s="775"/>
      <c r="BE185" s="775"/>
      <c r="BF185" s="775"/>
      <c r="BG185" s="775"/>
      <c r="BH185" s="775">
        <f>[1]UnObr5!K130</f>
        <v>0</v>
      </c>
      <c r="BI185" s="775"/>
      <c r="BJ185" s="775"/>
      <c r="BK185" s="775"/>
      <c r="BL185" s="774"/>
    </row>
    <row r="186" spans="1:64" ht="27" customHeight="1">
      <c r="A186" s="777">
        <v>5127</v>
      </c>
      <c r="B186" s="776"/>
      <c r="C186" s="776"/>
      <c r="D186" s="668">
        <v>842000</v>
      </c>
      <c r="E186" s="668"/>
      <c r="F186" s="668"/>
      <c r="G186" s="668"/>
      <c r="H186" s="272" t="s">
        <v>1502</v>
      </c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775">
        <f>[1]UnObr5!D131</f>
        <v>0</v>
      </c>
      <c r="Z186" s="775"/>
      <c r="AA186" s="775"/>
      <c r="AB186" s="775"/>
      <c r="AC186" s="775"/>
      <c r="AD186" s="775">
        <f>[1]UnObr5!E131</f>
        <v>0</v>
      </c>
      <c r="AE186" s="775"/>
      <c r="AF186" s="775"/>
      <c r="AG186" s="775"/>
      <c r="AH186" s="775"/>
      <c r="AI186" s="775"/>
      <c r="AJ186" s="775">
        <f>[1]UnObr5!F131</f>
        <v>0</v>
      </c>
      <c r="AK186" s="775"/>
      <c r="AL186" s="775"/>
      <c r="AM186" s="775"/>
      <c r="AN186" s="775"/>
      <c r="AO186" s="775">
        <f>[1]UnObr5!G131</f>
        <v>0</v>
      </c>
      <c r="AP186" s="775"/>
      <c r="AQ186" s="775"/>
      <c r="AR186" s="775"/>
      <c r="AS186" s="775"/>
      <c r="AT186" s="775">
        <f>[1]UnObr5!H131</f>
        <v>0</v>
      </c>
      <c r="AU186" s="775"/>
      <c r="AV186" s="775"/>
      <c r="AW186" s="775"/>
      <c r="AX186" s="775"/>
      <c r="AY186" s="775">
        <f>[1]UnObr5!I131</f>
        <v>0</v>
      </c>
      <c r="AZ186" s="775"/>
      <c r="BA186" s="775"/>
      <c r="BB186" s="775"/>
      <c r="BC186" s="775">
        <f>[1]UnObr5!J131</f>
        <v>0</v>
      </c>
      <c r="BD186" s="775"/>
      <c r="BE186" s="775"/>
      <c r="BF186" s="775"/>
      <c r="BG186" s="775"/>
      <c r="BH186" s="775">
        <f>[1]UnObr5!K131</f>
        <v>0</v>
      </c>
      <c r="BI186" s="775"/>
      <c r="BJ186" s="775"/>
      <c r="BK186" s="775"/>
      <c r="BL186" s="774"/>
    </row>
    <row r="187" spans="1:64" ht="15.75" customHeight="1">
      <c r="A187" s="779">
        <v>5128</v>
      </c>
      <c r="B187" s="778"/>
      <c r="C187" s="778"/>
      <c r="D187" s="572">
        <v>842100</v>
      </c>
      <c r="E187" s="572"/>
      <c r="F187" s="572"/>
      <c r="G187" s="572"/>
      <c r="H187" s="268" t="s">
        <v>557</v>
      </c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  <c r="X187" s="268"/>
      <c r="Y187" s="775">
        <f>[1]UnObr5!D132</f>
        <v>0</v>
      </c>
      <c r="Z187" s="775"/>
      <c r="AA187" s="775"/>
      <c r="AB187" s="775"/>
      <c r="AC187" s="775"/>
      <c r="AD187" s="775">
        <f>[1]UnObr5!E132</f>
        <v>0</v>
      </c>
      <c r="AE187" s="775"/>
      <c r="AF187" s="775"/>
      <c r="AG187" s="775"/>
      <c r="AH187" s="775"/>
      <c r="AI187" s="775"/>
      <c r="AJ187" s="775">
        <f>[1]UnObr5!F132</f>
        <v>0</v>
      </c>
      <c r="AK187" s="775"/>
      <c r="AL187" s="775"/>
      <c r="AM187" s="775"/>
      <c r="AN187" s="775"/>
      <c r="AO187" s="775">
        <f>[1]UnObr5!G132</f>
        <v>0</v>
      </c>
      <c r="AP187" s="775"/>
      <c r="AQ187" s="775"/>
      <c r="AR187" s="775"/>
      <c r="AS187" s="775"/>
      <c r="AT187" s="775">
        <f>[1]UnObr5!H132</f>
        <v>0</v>
      </c>
      <c r="AU187" s="775"/>
      <c r="AV187" s="775"/>
      <c r="AW187" s="775"/>
      <c r="AX187" s="775"/>
      <c r="AY187" s="775">
        <f>[1]UnObr5!I132</f>
        <v>0</v>
      </c>
      <c r="AZ187" s="775"/>
      <c r="BA187" s="775"/>
      <c r="BB187" s="775"/>
      <c r="BC187" s="775">
        <f>[1]UnObr5!J132</f>
        <v>0</v>
      </c>
      <c r="BD187" s="775"/>
      <c r="BE187" s="775"/>
      <c r="BF187" s="775"/>
      <c r="BG187" s="775"/>
      <c r="BH187" s="775">
        <f>[1]UnObr5!K132</f>
        <v>0</v>
      </c>
      <c r="BI187" s="775"/>
      <c r="BJ187" s="775"/>
      <c r="BK187" s="775"/>
      <c r="BL187" s="774"/>
    </row>
    <row r="188" spans="1:64" ht="23.1" customHeight="1">
      <c r="A188" s="777">
        <v>5129</v>
      </c>
      <c r="B188" s="776"/>
      <c r="C188" s="776"/>
      <c r="D188" s="668">
        <v>843000</v>
      </c>
      <c r="E188" s="668"/>
      <c r="F188" s="668"/>
      <c r="G188" s="668"/>
      <c r="H188" s="272" t="s">
        <v>1501</v>
      </c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775">
        <f>[1]UnObr5!D133</f>
        <v>0</v>
      </c>
      <c r="Z188" s="775"/>
      <c r="AA188" s="775"/>
      <c r="AB188" s="775"/>
      <c r="AC188" s="775"/>
      <c r="AD188" s="775">
        <f>[1]UnObr5!E133</f>
        <v>0</v>
      </c>
      <c r="AE188" s="775"/>
      <c r="AF188" s="775"/>
      <c r="AG188" s="775"/>
      <c r="AH188" s="775"/>
      <c r="AI188" s="775"/>
      <c r="AJ188" s="775">
        <f>[1]UnObr5!F133</f>
        <v>0</v>
      </c>
      <c r="AK188" s="775"/>
      <c r="AL188" s="775"/>
      <c r="AM188" s="775"/>
      <c r="AN188" s="775"/>
      <c r="AO188" s="775">
        <f>[1]UnObr5!G133</f>
        <v>0</v>
      </c>
      <c r="AP188" s="775"/>
      <c r="AQ188" s="775"/>
      <c r="AR188" s="775"/>
      <c r="AS188" s="775"/>
      <c r="AT188" s="775">
        <f>[1]UnObr5!H133</f>
        <v>0</v>
      </c>
      <c r="AU188" s="775"/>
      <c r="AV188" s="775"/>
      <c r="AW188" s="775"/>
      <c r="AX188" s="775"/>
      <c r="AY188" s="775">
        <f>[1]UnObr5!I133</f>
        <v>0</v>
      </c>
      <c r="AZ188" s="775"/>
      <c r="BA188" s="775"/>
      <c r="BB188" s="775"/>
      <c r="BC188" s="775">
        <f>[1]UnObr5!J133</f>
        <v>0</v>
      </c>
      <c r="BD188" s="775"/>
      <c r="BE188" s="775"/>
      <c r="BF188" s="775"/>
      <c r="BG188" s="775"/>
      <c r="BH188" s="775">
        <f>[1]UnObr5!K133</f>
        <v>0</v>
      </c>
      <c r="BI188" s="775"/>
      <c r="BJ188" s="775"/>
      <c r="BK188" s="775"/>
      <c r="BL188" s="774"/>
    </row>
    <row r="189" spans="1:64" ht="17.25" customHeight="1">
      <c r="A189" s="779">
        <v>5130</v>
      </c>
      <c r="B189" s="778"/>
      <c r="C189" s="778"/>
      <c r="D189" s="572">
        <v>843100</v>
      </c>
      <c r="E189" s="572"/>
      <c r="F189" s="572"/>
      <c r="G189" s="572"/>
      <c r="H189" s="268" t="s">
        <v>559</v>
      </c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775">
        <f>[1]UnObr5!D134</f>
        <v>0</v>
      </c>
      <c r="Z189" s="775"/>
      <c r="AA189" s="775"/>
      <c r="AB189" s="775"/>
      <c r="AC189" s="775"/>
      <c r="AD189" s="775">
        <f>[1]UnObr5!E134</f>
        <v>0</v>
      </c>
      <c r="AE189" s="775"/>
      <c r="AF189" s="775"/>
      <c r="AG189" s="775"/>
      <c r="AH189" s="775"/>
      <c r="AI189" s="775"/>
      <c r="AJ189" s="775">
        <f>[1]UnObr5!F134</f>
        <v>0</v>
      </c>
      <c r="AK189" s="775"/>
      <c r="AL189" s="775"/>
      <c r="AM189" s="775"/>
      <c r="AN189" s="775"/>
      <c r="AO189" s="775">
        <f>[1]UnObr5!G134</f>
        <v>0</v>
      </c>
      <c r="AP189" s="775"/>
      <c r="AQ189" s="775"/>
      <c r="AR189" s="775"/>
      <c r="AS189" s="775"/>
      <c r="AT189" s="775">
        <f>[1]UnObr5!H134</f>
        <v>0</v>
      </c>
      <c r="AU189" s="775"/>
      <c r="AV189" s="775"/>
      <c r="AW189" s="775"/>
      <c r="AX189" s="775"/>
      <c r="AY189" s="775">
        <f>[1]UnObr5!I134</f>
        <v>0</v>
      </c>
      <c r="AZ189" s="775"/>
      <c r="BA189" s="775"/>
      <c r="BB189" s="775"/>
      <c r="BC189" s="775">
        <f>[1]UnObr5!J134</f>
        <v>0</v>
      </c>
      <c r="BD189" s="775"/>
      <c r="BE189" s="775"/>
      <c r="BF189" s="775"/>
      <c r="BG189" s="775"/>
      <c r="BH189" s="775">
        <f>[1]UnObr5!K134</f>
        <v>0</v>
      </c>
      <c r="BI189" s="775"/>
      <c r="BJ189" s="775"/>
      <c r="BK189" s="775"/>
      <c r="BL189" s="774"/>
    </row>
    <row r="190" spans="1:64" ht="32.1" customHeight="1">
      <c r="A190" s="777">
        <v>5131</v>
      </c>
      <c r="B190" s="776"/>
      <c r="C190" s="776"/>
      <c r="D190" s="668">
        <v>900000</v>
      </c>
      <c r="E190" s="668"/>
      <c r="F190" s="668"/>
      <c r="G190" s="668"/>
      <c r="H190" s="272" t="s">
        <v>1500</v>
      </c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775">
        <f>[1]UnObr5!D135</f>
        <v>0</v>
      </c>
      <c r="Z190" s="775"/>
      <c r="AA190" s="775"/>
      <c r="AB190" s="775"/>
      <c r="AC190" s="775"/>
      <c r="AD190" s="775">
        <f>[1]UnObr5!E135</f>
        <v>0</v>
      </c>
      <c r="AE190" s="775"/>
      <c r="AF190" s="775"/>
      <c r="AG190" s="775"/>
      <c r="AH190" s="775"/>
      <c r="AI190" s="775"/>
      <c r="AJ190" s="775">
        <f>[1]UnObr5!F135</f>
        <v>0</v>
      </c>
      <c r="AK190" s="775"/>
      <c r="AL190" s="775"/>
      <c r="AM190" s="775"/>
      <c r="AN190" s="775"/>
      <c r="AO190" s="775">
        <f>[1]UnObr5!G135</f>
        <v>0</v>
      </c>
      <c r="AP190" s="775"/>
      <c r="AQ190" s="775"/>
      <c r="AR190" s="775"/>
      <c r="AS190" s="775"/>
      <c r="AT190" s="775">
        <f>[1]UnObr5!H135</f>
        <v>0</v>
      </c>
      <c r="AU190" s="775"/>
      <c r="AV190" s="775"/>
      <c r="AW190" s="775"/>
      <c r="AX190" s="775"/>
      <c r="AY190" s="775">
        <f>[1]UnObr5!I135</f>
        <v>0</v>
      </c>
      <c r="AZ190" s="775"/>
      <c r="BA190" s="775"/>
      <c r="BB190" s="775"/>
      <c r="BC190" s="775">
        <f>[1]UnObr5!J135</f>
        <v>0</v>
      </c>
      <c r="BD190" s="775"/>
      <c r="BE190" s="775"/>
      <c r="BF190" s="775"/>
      <c r="BG190" s="775"/>
      <c r="BH190" s="775">
        <f>[1]UnObr5!K135</f>
        <v>0</v>
      </c>
      <c r="BI190" s="775"/>
      <c r="BJ190" s="775"/>
      <c r="BK190" s="775"/>
      <c r="BL190" s="774"/>
    </row>
    <row r="191" spans="1:64" ht="23.1" customHeight="1">
      <c r="A191" s="777">
        <v>5132</v>
      </c>
      <c r="B191" s="776"/>
      <c r="C191" s="776"/>
      <c r="D191" s="668">
        <v>910000</v>
      </c>
      <c r="E191" s="668"/>
      <c r="F191" s="668"/>
      <c r="G191" s="668"/>
      <c r="H191" s="272" t="s">
        <v>1499</v>
      </c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775">
        <f>[1]UnObr5!D136</f>
        <v>0</v>
      </c>
      <c r="Z191" s="775"/>
      <c r="AA191" s="775"/>
      <c r="AB191" s="775"/>
      <c r="AC191" s="775"/>
      <c r="AD191" s="775">
        <f>[1]UnObr5!E136</f>
        <v>0</v>
      </c>
      <c r="AE191" s="775"/>
      <c r="AF191" s="775"/>
      <c r="AG191" s="775"/>
      <c r="AH191" s="775"/>
      <c r="AI191" s="775"/>
      <c r="AJ191" s="775">
        <f>[1]UnObr5!F136</f>
        <v>0</v>
      </c>
      <c r="AK191" s="775"/>
      <c r="AL191" s="775"/>
      <c r="AM191" s="775"/>
      <c r="AN191" s="775"/>
      <c r="AO191" s="775">
        <f>[1]UnObr5!G136</f>
        <v>0</v>
      </c>
      <c r="AP191" s="775"/>
      <c r="AQ191" s="775"/>
      <c r="AR191" s="775"/>
      <c r="AS191" s="775"/>
      <c r="AT191" s="775">
        <f>[1]UnObr5!H136</f>
        <v>0</v>
      </c>
      <c r="AU191" s="775"/>
      <c r="AV191" s="775"/>
      <c r="AW191" s="775"/>
      <c r="AX191" s="775"/>
      <c r="AY191" s="775">
        <f>[1]UnObr5!I136</f>
        <v>0</v>
      </c>
      <c r="AZ191" s="775"/>
      <c r="BA191" s="775"/>
      <c r="BB191" s="775"/>
      <c r="BC191" s="775">
        <f>[1]UnObr5!J136</f>
        <v>0</v>
      </c>
      <c r="BD191" s="775"/>
      <c r="BE191" s="775"/>
      <c r="BF191" s="775"/>
      <c r="BG191" s="775"/>
      <c r="BH191" s="775">
        <f>[1]UnObr5!K136</f>
        <v>0</v>
      </c>
      <c r="BI191" s="775"/>
      <c r="BJ191" s="775"/>
      <c r="BK191" s="775"/>
      <c r="BL191" s="774"/>
    </row>
    <row r="192" spans="1:64" ht="23.1" customHeight="1">
      <c r="A192" s="777">
        <v>5133</v>
      </c>
      <c r="B192" s="776"/>
      <c r="C192" s="776"/>
      <c r="D192" s="668">
        <v>911000</v>
      </c>
      <c r="E192" s="668"/>
      <c r="F192" s="668"/>
      <c r="G192" s="668"/>
      <c r="H192" s="272" t="s">
        <v>1498</v>
      </c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775">
        <f>[1]UnObr5!D137</f>
        <v>0</v>
      </c>
      <c r="Z192" s="775"/>
      <c r="AA192" s="775"/>
      <c r="AB192" s="775"/>
      <c r="AC192" s="775"/>
      <c r="AD192" s="775">
        <f>[1]UnObr5!E137</f>
        <v>0</v>
      </c>
      <c r="AE192" s="775"/>
      <c r="AF192" s="775"/>
      <c r="AG192" s="775"/>
      <c r="AH192" s="775"/>
      <c r="AI192" s="775"/>
      <c r="AJ192" s="775">
        <f>[1]UnObr5!F137</f>
        <v>0</v>
      </c>
      <c r="AK192" s="775"/>
      <c r="AL192" s="775"/>
      <c r="AM192" s="775"/>
      <c r="AN192" s="775"/>
      <c r="AO192" s="775">
        <f>[1]UnObr5!G137</f>
        <v>0</v>
      </c>
      <c r="AP192" s="775"/>
      <c r="AQ192" s="775"/>
      <c r="AR192" s="775"/>
      <c r="AS192" s="775"/>
      <c r="AT192" s="775">
        <f>[1]UnObr5!H137</f>
        <v>0</v>
      </c>
      <c r="AU192" s="775"/>
      <c r="AV192" s="775"/>
      <c r="AW192" s="775"/>
      <c r="AX192" s="775"/>
      <c r="AY192" s="775">
        <f>[1]UnObr5!I137</f>
        <v>0</v>
      </c>
      <c r="AZ192" s="775"/>
      <c r="BA192" s="775"/>
      <c r="BB192" s="775"/>
      <c r="BC192" s="775">
        <f>[1]UnObr5!J137</f>
        <v>0</v>
      </c>
      <c r="BD192" s="775"/>
      <c r="BE192" s="775"/>
      <c r="BF192" s="775"/>
      <c r="BG192" s="775"/>
      <c r="BH192" s="775">
        <f>[1]UnObr5!K137</f>
        <v>0</v>
      </c>
      <c r="BI192" s="775"/>
      <c r="BJ192" s="775"/>
      <c r="BK192" s="775"/>
      <c r="BL192" s="774"/>
    </row>
    <row r="193" spans="1:64" ht="29.25" customHeight="1" thickBot="1">
      <c r="A193" s="853">
        <v>5134</v>
      </c>
      <c r="B193" s="852"/>
      <c r="C193" s="852"/>
      <c r="D193" s="851">
        <v>911100</v>
      </c>
      <c r="E193" s="851"/>
      <c r="F193" s="851"/>
      <c r="G193" s="851"/>
      <c r="H193" s="850" t="s">
        <v>894</v>
      </c>
      <c r="I193" s="850"/>
      <c r="J193" s="850"/>
      <c r="K193" s="850"/>
      <c r="L193" s="850"/>
      <c r="M193" s="850"/>
      <c r="N193" s="850"/>
      <c r="O193" s="850"/>
      <c r="P193" s="850"/>
      <c r="Q193" s="850"/>
      <c r="R193" s="850"/>
      <c r="S193" s="850"/>
      <c r="T193" s="850"/>
      <c r="U193" s="850"/>
      <c r="V193" s="850"/>
      <c r="W193" s="850"/>
      <c r="X193" s="850"/>
      <c r="Y193" s="771">
        <f>[1]UnObr5!D138</f>
        <v>0</v>
      </c>
      <c r="Z193" s="771"/>
      <c r="AA193" s="771"/>
      <c r="AB193" s="771"/>
      <c r="AC193" s="771"/>
      <c r="AD193" s="771">
        <f>[1]UnObr5!E138</f>
        <v>0</v>
      </c>
      <c r="AE193" s="771"/>
      <c r="AF193" s="771"/>
      <c r="AG193" s="771"/>
      <c r="AH193" s="771"/>
      <c r="AI193" s="771"/>
      <c r="AJ193" s="771">
        <f>[1]UnObr5!F138</f>
        <v>0</v>
      </c>
      <c r="AK193" s="771"/>
      <c r="AL193" s="771"/>
      <c r="AM193" s="771"/>
      <c r="AN193" s="771"/>
      <c r="AO193" s="771">
        <f>[1]UnObr5!G138</f>
        <v>0</v>
      </c>
      <c r="AP193" s="771"/>
      <c r="AQ193" s="771"/>
      <c r="AR193" s="771"/>
      <c r="AS193" s="771"/>
      <c r="AT193" s="771">
        <f>[1]UnObr5!H138</f>
        <v>0</v>
      </c>
      <c r="AU193" s="771"/>
      <c r="AV193" s="771"/>
      <c r="AW193" s="771"/>
      <c r="AX193" s="771"/>
      <c r="AY193" s="771">
        <f>[1]UnObr5!I138</f>
        <v>0</v>
      </c>
      <c r="AZ193" s="771"/>
      <c r="BA193" s="771"/>
      <c r="BB193" s="771"/>
      <c r="BC193" s="771">
        <f>[1]UnObr5!J138</f>
        <v>0</v>
      </c>
      <c r="BD193" s="771"/>
      <c r="BE193" s="771"/>
      <c r="BF193" s="771"/>
      <c r="BG193" s="771"/>
      <c r="BH193" s="771">
        <f>[1]UnObr5!K138</f>
        <v>0</v>
      </c>
      <c r="BI193" s="771"/>
      <c r="BJ193" s="771"/>
      <c r="BK193" s="771"/>
      <c r="BL193" s="770"/>
    </row>
    <row r="194" spans="1:64" ht="11.45" customHeight="1">
      <c r="A194" s="205" t="s">
        <v>334</v>
      </c>
      <c r="B194" s="206"/>
      <c r="C194" s="207"/>
      <c r="D194" s="206" t="s">
        <v>335</v>
      </c>
      <c r="E194" s="872"/>
      <c r="F194" s="872"/>
      <c r="G194" s="871"/>
      <c r="H194" s="209" t="s">
        <v>204</v>
      </c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97" t="s">
        <v>1487</v>
      </c>
      <c r="Z194" s="297"/>
      <c r="AA194" s="297"/>
      <c r="AB194" s="297"/>
      <c r="AC194" s="297"/>
      <c r="AD194" s="297" t="s">
        <v>1242</v>
      </c>
      <c r="AE194" s="297"/>
      <c r="AF194" s="297"/>
      <c r="AG194" s="297"/>
      <c r="AH194" s="297"/>
      <c r="AI194" s="297"/>
      <c r="AJ194" s="297"/>
      <c r="AK194" s="297"/>
      <c r="AL194" s="297"/>
      <c r="AM194" s="297"/>
      <c r="AN194" s="297"/>
      <c r="AO194" s="297"/>
      <c r="AP194" s="297"/>
      <c r="AQ194" s="297"/>
      <c r="AR194" s="297"/>
      <c r="AS194" s="297"/>
      <c r="AT194" s="297"/>
      <c r="AU194" s="297"/>
      <c r="AV194" s="297"/>
      <c r="AW194" s="297"/>
      <c r="AX194" s="297"/>
      <c r="AY194" s="297"/>
      <c r="AZ194" s="297"/>
      <c r="BA194" s="297"/>
      <c r="BB194" s="297"/>
      <c r="BC194" s="297"/>
      <c r="BD194" s="297"/>
      <c r="BE194" s="297"/>
      <c r="BF194" s="297"/>
      <c r="BG194" s="297"/>
      <c r="BH194" s="297"/>
      <c r="BI194" s="297"/>
      <c r="BJ194" s="297"/>
      <c r="BK194" s="297"/>
      <c r="BL194" s="470"/>
    </row>
    <row r="195" spans="1:64" ht="11.45" customHeight="1">
      <c r="A195" s="213"/>
      <c r="B195" s="214"/>
      <c r="C195" s="215"/>
      <c r="D195" s="870"/>
      <c r="E195" s="870"/>
      <c r="F195" s="870"/>
      <c r="G195" s="869"/>
      <c r="H195" s="217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304"/>
      <c r="Z195" s="304"/>
      <c r="AA195" s="304"/>
      <c r="AB195" s="304"/>
      <c r="AC195" s="304"/>
      <c r="AD195" s="796" t="s">
        <v>1424</v>
      </c>
      <c r="AE195" s="795"/>
      <c r="AF195" s="795"/>
      <c r="AG195" s="795"/>
      <c r="AH195" s="795"/>
      <c r="AI195" s="794"/>
      <c r="AJ195" s="793" t="s">
        <v>1244</v>
      </c>
      <c r="AK195" s="792"/>
      <c r="AL195" s="792"/>
      <c r="AM195" s="792"/>
      <c r="AN195" s="792"/>
      <c r="AO195" s="792"/>
      <c r="AP195" s="792"/>
      <c r="AQ195" s="792"/>
      <c r="AR195" s="792"/>
      <c r="AS195" s="792"/>
      <c r="AT195" s="792"/>
      <c r="AU195" s="792"/>
      <c r="AV195" s="792"/>
      <c r="AW195" s="792"/>
      <c r="AX195" s="792"/>
      <c r="AY195" s="792"/>
      <c r="AZ195" s="792"/>
      <c r="BA195" s="792"/>
      <c r="BB195" s="791"/>
      <c r="BC195" s="304" t="s">
        <v>1422</v>
      </c>
      <c r="BD195" s="256"/>
      <c r="BE195" s="256"/>
      <c r="BF195" s="256"/>
      <c r="BG195" s="256"/>
      <c r="BH195" s="304" t="s">
        <v>1421</v>
      </c>
      <c r="BI195" s="256"/>
      <c r="BJ195" s="256"/>
      <c r="BK195" s="256"/>
      <c r="BL195" s="474"/>
    </row>
    <row r="196" spans="1:64" ht="11.45" customHeight="1">
      <c r="A196" s="213"/>
      <c r="B196" s="214"/>
      <c r="C196" s="215"/>
      <c r="D196" s="870"/>
      <c r="E196" s="870"/>
      <c r="F196" s="870"/>
      <c r="G196" s="869"/>
      <c r="H196" s="217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304"/>
      <c r="Z196" s="304"/>
      <c r="AA196" s="304"/>
      <c r="AB196" s="304"/>
      <c r="AC196" s="304"/>
      <c r="AD196" s="697"/>
      <c r="AE196" s="790"/>
      <c r="AF196" s="790"/>
      <c r="AG196" s="790"/>
      <c r="AH196" s="790"/>
      <c r="AI196" s="789"/>
      <c r="AJ196" s="256" t="s">
        <v>1420</v>
      </c>
      <c r="AK196" s="256"/>
      <c r="AL196" s="256"/>
      <c r="AM196" s="256"/>
      <c r="AN196" s="256"/>
      <c r="AO196" s="304" t="s">
        <v>1419</v>
      </c>
      <c r="AP196" s="304"/>
      <c r="AQ196" s="304"/>
      <c r="AR196" s="304"/>
      <c r="AS196" s="304"/>
      <c r="AT196" s="304" t="s">
        <v>1418</v>
      </c>
      <c r="AU196" s="256"/>
      <c r="AV196" s="256"/>
      <c r="AW196" s="256"/>
      <c r="AX196" s="256"/>
      <c r="AY196" s="256" t="s">
        <v>1417</v>
      </c>
      <c r="AZ196" s="256"/>
      <c r="BA196" s="256"/>
      <c r="BB196" s="256"/>
      <c r="BC196" s="256"/>
      <c r="BD196" s="256"/>
      <c r="BE196" s="256"/>
      <c r="BF196" s="256"/>
      <c r="BG196" s="256"/>
      <c r="BH196" s="256"/>
      <c r="BI196" s="256"/>
      <c r="BJ196" s="256"/>
      <c r="BK196" s="256"/>
      <c r="BL196" s="474"/>
    </row>
    <row r="197" spans="1:64" ht="11.45" customHeight="1">
      <c r="A197" s="309"/>
      <c r="B197" s="310"/>
      <c r="C197" s="311"/>
      <c r="D197" s="868"/>
      <c r="E197" s="868"/>
      <c r="F197" s="868"/>
      <c r="G197" s="867"/>
      <c r="H197" s="221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304"/>
      <c r="Z197" s="304"/>
      <c r="AA197" s="304"/>
      <c r="AB197" s="304"/>
      <c r="AC197" s="304"/>
      <c r="AD197" s="707"/>
      <c r="AE197" s="787"/>
      <c r="AF197" s="787"/>
      <c r="AG197" s="787"/>
      <c r="AH197" s="787"/>
      <c r="AI197" s="786"/>
      <c r="AJ197" s="256"/>
      <c r="AK197" s="256"/>
      <c r="AL197" s="256"/>
      <c r="AM197" s="256"/>
      <c r="AN197" s="256"/>
      <c r="AO197" s="304"/>
      <c r="AP197" s="304"/>
      <c r="AQ197" s="304"/>
      <c r="AR197" s="304"/>
      <c r="AS197" s="304"/>
      <c r="AT197" s="256"/>
      <c r="AU197" s="256"/>
      <c r="AV197" s="256"/>
      <c r="AW197" s="256"/>
      <c r="AX197" s="256"/>
      <c r="AY197" s="256"/>
      <c r="AZ197" s="256"/>
      <c r="BA197" s="256"/>
      <c r="BB197" s="256"/>
      <c r="BC197" s="256"/>
      <c r="BD197" s="256"/>
      <c r="BE197" s="256"/>
      <c r="BF197" s="256"/>
      <c r="BG197" s="256"/>
      <c r="BH197" s="256"/>
      <c r="BI197" s="256"/>
      <c r="BJ197" s="256"/>
      <c r="BK197" s="256"/>
      <c r="BL197" s="474"/>
    </row>
    <row r="198" spans="1:64" ht="12.75" thickBot="1">
      <c r="A198" s="316">
        <v>1</v>
      </c>
      <c r="B198" s="317"/>
      <c r="C198" s="318"/>
      <c r="D198" s="319">
        <v>2</v>
      </c>
      <c r="E198" s="317"/>
      <c r="F198" s="317"/>
      <c r="G198" s="318"/>
      <c r="H198" s="320">
        <v>3</v>
      </c>
      <c r="I198" s="785"/>
      <c r="J198" s="785"/>
      <c r="K198" s="785"/>
      <c r="L198" s="785"/>
      <c r="M198" s="785"/>
      <c r="N198" s="785"/>
      <c r="O198" s="785"/>
      <c r="P198" s="785"/>
      <c r="Q198" s="785"/>
      <c r="R198" s="785"/>
      <c r="S198" s="785"/>
      <c r="T198" s="785"/>
      <c r="U198" s="785"/>
      <c r="V198" s="785"/>
      <c r="W198" s="785"/>
      <c r="X198" s="785"/>
      <c r="Y198" s="475">
        <v>4</v>
      </c>
      <c r="Z198" s="475"/>
      <c r="AA198" s="475"/>
      <c r="AB198" s="475"/>
      <c r="AC198" s="475"/>
      <c r="AD198" s="476">
        <v>5</v>
      </c>
      <c r="AE198" s="476"/>
      <c r="AF198" s="476"/>
      <c r="AG198" s="476"/>
      <c r="AH198" s="476"/>
      <c r="AI198" s="476"/>
      <c r="AJ198" s="476">
        <v>6</v>
      </c>
      <c r="AK198" s="476"/>
      <c r="AL198" s="476"/>
      <c r="AM198" s="476"/>
      <c r="AN198" s="476"/>
      <c r="AO198" s="476">
        <v>7</v>
      </c>
      <c r="AP198" s="476"/>
      <c r="AQ198" s="476"/>
      <c r="AR198" s="476"/>
      <c r="AS198" s="476"/>
      <c r="AT198" s="476">
        <v>8</v>
      </c>
      <c r="AU198" s="476"/>
      <c r="AV198" s="476"/>
      <c r="AW198" s="476"/>
      <c r="AX198" s="476"/>
      <c r="AY198" s="476">
        <v>9</v>
      </c>
      <c r="AZ198" s="476"/>
      <c r="BA198" s="476"/>
      <c r="BB198" s="476"/>
      <c r="BC198" s="476">
        <v>10</v>
      </c>
      <c r="BD198" s="476"/>
      <c r="BE198" s="476"/>
      <c r="BF198" s="476"/>
      <c r="BG198" s="476"/>
      <c r="BH198" s="476">
        <v>11</v>
      </c>
      <c r="BI198" s="476"/>
      <c r="BJ198" s="476"/>
      <c r="BK198" s="476"/>
      <c r="BL198" s="477"/>
    </row>
    <row r="199" spans="1:64" ht="26.25" customHeight="1">
      <c r="A199" s="808">
        <v>5135</v>
      </c>
      <c r="B199" s="807"/>
      <c r="C199" s="807"/>
      <c r="D199" s="806">
        <v>911200</v>
      </c>
      <c r="E199" s="806"/>
      <c r="F199" s="806"/>
      <c r="G199" s="806"/>
      <c r="H199" s="805" t="s">
        <v>1497</v>
      </c>
      <c r="I199" s="805"/>
      <c r="J199" s="805"/>
      <c r="K199" s="805"/>
      <c r="L199" s="805"/>
      <c r="M199" s="805"/>
      <c r="N199" s="805"/>
      <c r="O199" s="805"/>
      <c r="P199" s="805"/>
      <c r="Q199" s="805"/>
      <c r="R199" s="805"/>
      <c r="S199" s="805"/>
      <c r="T199" s="805"/>
      <c r="U199" s="805"/>
      <c r="V199" s="805"/>
      <c r="W199" s="805"/>
      <c r="X199" s="805"/>
      <c r="Y199" s="781">
        <f>[1]UnObr5!D139</f>
        <v>0</v>
      </c>
      <c r="Z199" s="781"/>
      <c r="AA199" s="781"/>
      <c r="AB199" s="781"/>
      <c r="AC199" s="781"/>
      <c r="AD199" s="781">
        <f>[1]UnObr5!E139</f>
        <v>0</v>
      </c>
      <c r="AE199" s="781"/>
      <c r="AF199" s="781"/>
      <c r="AG199" s="781"/>
      <c r="AH199" s="781"/>
      <c r="AI199" s="781"/>
      <c r="AJ199" s="781">
        <f>[1]UnObr5!F139</f>
        <v>0</v>
      </c>
      <c r="AK199" s="781"/>
      <c r="AL199" s="781"/>
      <c r="AM199" s="781"/>
      <c r="AN199" s="781"/>
      <c r="AO199" s="781">
        <f>[1]UnObr5!G139</f>
        <v>0</v>
      </c>
      <c r="AP199" s="781"/>
      <c r="AQ199" s="781"/>
      <c r="AR199" s="781"/>
      <c r="AS199" s="781"/>
      <c r="AT199" s="781">
        <f>[1]UnObr5!H139</f>
        <v>0</v>
      </c>
      <c r="AU199" s="781"/>
      <c r="AV199" s="781"/>
      <c r="AW199" s="781"/>
      <c r="AX199" s="781"/>
      <c r="AY199" s="781">
        <f>[1]UnObr5!I139</f>
        <v>0</v>
      </c>
      <c r="AZ199" s="781"/>
      <c r="BA199" s="781"/>
      <c r="BB199" s="781"/>
      <c r="BC199" s="781">
        <f>[1]UnObr5!J139</f>
        <v>0</v>
      </c>
      <c r="BD199" s="781"/>
      <c r="BE199" s="781"/>
      <c r="BF199" s="781"/>
      <c r="BG199" s="781"/>
      <c r="BH199" s="781">
        <f>[1]UnObr5!K139</f>
        <v>0</v>
      </c>
      <c r="BI199" s="781"/>
      <c r="BJ199" s="781"/>
      <c r="BK199" s="781"/>
      <c r="BL199" s="780"/>
    </row>
    <row r="200" spans="1:64" ht="24" customHeight="1">
      <c r="A200" s="804">
        <v>5136</v>
      </c>
      <c r="B200" s="803"/>
      <c r="C200" s="803"/>
      <c r="D200" s="674">
        <v>911300</v>
      </c>
      <c r="E200" s="674"/>
      <c r="F200" s="674"/>
      <c r="G200" s="674"/>
      <c r="H200" s="276" t="s">
        <v>1496</v>
      </c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775">
        <f>[1]UnObr5!D140</f>
        <v>0</v>
      </c>
      <c r="Z200" s="775"/>
      <c r="AA200" s="775"/>
      <c r="AB200" s="775"/>
      <c r="AC200" s="775"/>
      <c r="AD200" s="775">
        <f>[1]UnObr5!E140</f>
        <v>0</v>
      </c>
      <c r="AE200" s="775"/>
      <c r="AF200" s="775"/>
      <c r="AG200" s="775"/>
      <c r="AH200" s="775"/>
      <c r="AI200" s="775"/>
      <c r="AJ200" s="775">
        <f>[1]UnObr5!F140</f>
        <v>0</v>
      </c>
      <c r="AK200" s="775"/>
      <c r="AL200" s="775"/>
      <c r="AM200" s="775"/>
      <c r="AN200" s="775"/>
      <c r="AO200" s="775">
        <f>[1]UnObr5!G140</f>
        <v>0</v>
      </c>
      <c r="AP200" s="775"/>
      <c r="AQ200" s="775"/>
      <c r="AR200" s="775"/>
      <c r="AS200" s="775"/>
      <c r="AT200" s="775">
        <f>[1]UnObr5!H140</f>
        <v>0</v>
      </c>
      <c r="AU200" s="775"/>
      <c r="AV200" s="775"/>
      <c r="AW200" s="775"/>
      <c r="AX200" s="775"/>
      <c r="AY200" s="775">
        <f>[1]UnObr5!I140</f>
        <v>0</v>
      </c>
      <c r="AZ200" s="775"/>
      <c r="BA200" s="775"/>
      <c r="BB200" s="775"/>
      <c r="BC200" s="775">
        <f>[1]UnObr5!J140</f>
        <v>0</v>
      </c>
      <c r="BD200" s="775"/>
      <c r="BE200" s="775"/>
      <c r="BF200" s="775"/>
      <c r="BG200" s="775"/>
      <c r="BH200" s="775">
        <f>[1]UnObr5!K140</f>
        <v>0</v>
      </c>
      <c r="BI200" s="775"/>
      <c r="BJ200" s="775"/>
      <c r="BK200" s="775"/>
      <c r="BL200" s="774"/>
    </row>
    <row r="201" spans="1:64" ht="25.5" customHeight="1">
      <c r="A201" s="779">
        <v>5137</v>
      </c>
      <c r="B201" s="778"/>
      <c r="C201" s="778"/>
      <c r="D201" s="572">
        <v>911400</v>
      </c>
      <c r="E201" s="572"/>
      <c r="F201" s="572"/>
      <c r="G201" s="572"/>
      <c r="H201" s="268" t="s">
        <v>897</v>
      </c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775">
        <f>[1]UnObr5!D141</f>
        <v>0</v>
      </c>
      <c r="Z201" s="775"/>
      <c r="AA201" s="775"/>
      <c r="AB201" s="775"/>
      <c r="AC201" s="775"/>
      <c r="AD201" s="775">
        <f>[1]UnObr5!E141</f>
        <v>0</v>
      </c>
      <c r="AE201" s="775"/>
      <c r="AF201" s="775"/>
      <c r="AG201" s="775"/>
      <c r="AH201" s="775"/>
      <c r="AI201" s="775"/>
      <c r="AJ201" s="775">
        <f>[1]UnObr5!F141</f>
        <v>0</v>
      </c>
      <c r="AK201" s="775"/>
      <c r="AL201" s="775"/>
      <c r="AM201" s="775"/>
      <c r="AN201" s="775"/>
      <c r="AO201" s="775">
        <f>[1]UnObr5!G141</f>
        <v>0</v>
      </c>
      <c r="AP201" s="775"/>
      <c r="AQ201" s="775"/>
      <c r="AR201" s="775"/>
      <c r="AS201" s="775"/>
      <c r="AT201" s="775">
        <f>[1]UnObr5!H141</f>
        <v>0</v>
      </c>
      <c r="AU201" s="775"/>
      <c r="AV201" s="775"/>
      <c r="AW201" s="775"/>
      <c r="AX201" s="775"/>
      <c r="AY201" s="775">
        <f>[1]UnObr5!I141</f>
        <v>0</v>
      </c>
      <c r="AZ201" s="775"/>
      <c r="BA201" s="775"/>
      <c r="BB201" s="775"/>
      <c r="BC201" s="775">
        <f>[1]UnObr5!J141</f>
        <v>0</v>
      </c>
      <c r="BD201" s="775"/>
      <c r="BE201" s="775"/>
      <c r="BF201" s="775"/>
      <c r="BG201" s="775"/>
      <c r="BH201" s="775">
        <f>[1]UnObr5!K141</f>
        <v>0</v>
      </c>
      <c r="BI201" s="775"/>
      <c r="BJ201" s="775"/>
      <c r="BK201" s="775"/>
      <c r="BL201" s="774"/>
    </row>
    <row r="202" spans="1:64" ht="23.1" customHeight="1">
      <c r="A202" s="804">
        <v>5138</v>
      </c>
      <c r="B202" s="803"/>
      <c r="C202" s="803"/>
      <c r="D202" s="572">
        <v>911500</v>
      </c>
      <c r="E202" s="572"/>
      <c r="F202" s="572"/>
      <c r="G202" s="572"/>
      <c r="H202" s="268" t="s">
        <v>1495</v>
      </c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775">
        <f>[1]UnObr5!D142</f>
        <v>0</v>
      </c>
      <c r="Z202" s="775"/>
      <c r="AA202" s="775"/>
      <c r="AB202" s="775"/>
      <c r="AC202" s="775"/>
      <c r="AD202" s="775">
        <f>[1]UnObr5!E142</f>
        <v>0</v>
      </c>
      <c r="AE202" s="775"/>
      <c r="AF202" s="775"/>
      <c r="AG202" s="775"/>
      <c r="AH202" s="775"/>
      <c r="AI202" s="775"/>
      <c r="AJ202" s="775">
        <f>[1]UnObr5!F142</f>
        <v>0</v>
      </c>
      <c r="AK202" s="775"/>
      <c r="AL202" s="775"/>
      <c r="AM202" s="775"/>
      <c r="AN202" s="775"/>
      <c r="AO202" s="775">
        <f>[1]UnObr5!G142</f>
        <v>0</v>
      </c>
      <c r="AP202" s="775"/>
      <c r="AQ202" s="775"/>
      <c r="AR202" s="775"/>
      <c r="AS202" s="775"/>
      <c r="AT202" s="775">
        <f>[1]UnObr5!H142</f>
        <v>0</v>
      </c>
      <c r="AU202" s="775"/>
      <c r="AV202" s="775"/>
      <c r="AW202" s="775"/>
      <c r="AX202" s="775"/>
      <c r="AY202" s="775">
        <f>[1]UnObr5!I142</f>
        <v>0</v>
      </c>
      <c r="AZ202" s="775"/>
      <c r="BA202" s="775"/>
      <c r="BB202" s="775"/>
      <c r="BC202" s="775">
        <f>[1]UnObr5!J142</f>
        <v>0</v>
      </c>
      <c r="BD202" s="775"/>
      <c r="BE202" s="775"/>
      <c r="BF202" s="775"/>
      <c r="BG202" s="775"/>
      <c r="BH202" s="775">
        <f>[1]UnObr5!K142</f>
        <v>0</v>
      </c>
      <c r="BI202" s="775"/>
      <c r="BJ202" s="775"/>
      <c r="BK202" s="775"/>
      <c r="BL202" s="774"/>
    </row>
    <row r="203" spans="1:64" ht="23.1" customHeight="1">
      <c r="A203" s="779">
        <v>5139</v>
      </c>
      <c r="B203" s="778"/>
      <c r="C203" s="778"/>
      <c r="D203" s="572">
        <v>911600</v>
      </c>
      <c r="E203" s="572"/>
      <c r="F203" s="572"/>
      <c r="G203" s="572"/>
      <c r="H203" s="276" t="s">
        <v>1494</v>
      </c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775">
        <f>[1]UnObr5!D143</f>
        <v>0</v>
      </c>
      <c r="Z203" s="775"/>
      <c r="AA203" s="775"/>
      <c r="AB203" s="775"/>
      <c r="AC203" s="775"/>
      <c r="AD203" s="775">
        <f>[1]UnObr5!E143</f>
        <v>0</v>
      </c>
      <c r="AE203" s="775"/>
      <c r="AF203" s="775"/>
      <c r="AG203" s="775"/>
      <c r="AH203" s="775"/>
      <c r="AI203" s="775"/>
      <c r="AJ203" s="775">
        <f>[1]UnObr5!F143</f>
        <v>0</v>
      </c>
      <c r="AK203" s="775"/>
      <c r="AL203" s="775"/>
      <c r="AM203" s="775"/>
      <c r="AN203" s="775"/>
      <c r="AO203" s="775">
        <f>[1]UnObr5!G143</f>
        <v>0</v>
      </c>
      <c r="AP203" s="775"/>
      <c r="AQ203" s="775"/>
      <c r="AR203" s="775"/>
      <c r="AS203" s="775"/>
      <c r="AT203" s="775">
        <f>[1]UnObr5!H143</f>
        <v>0</v>
      </c>
      <c r="AU203" s="775"/>
      <c r="AV203" s="775"/>
      <c r="AW203" s="775"/>
      <c r="AX203" s="775"/>
      <c r="AY203" s="775">
        <f>[1]UnObr5!I143</f>
        <v>0</v>
      </c>
      <c r="AZ203" s="775"/>
      <c r="BA203" s="775"/>
      <c r="BB203" s="775"/>
      <c r="BC203" s="775">
        <f>[1]UnObr5!J143</f>
        <v>0</v>
      </c>
      <c r="BD203" s="775"/>
      <c r="BE203" s="775"/>
      <c r="BF203" s="775"/>
      <c r="BG203" s="775"/>
      <c r="BH203" s="775">
        <f>[1]UnObr5!K143</f>
        <v>0</v>
      </c>
      <c r="BI203" s="775"/>
      <c r="BJ203" s="775"/>
      <c r="BK203" s="775"/>
      <c r="BL203" s="774"/>
    </row>
    <row r="204" spans="1:64" ht="13.5" customHeight="1">
      <c r="A204" s="804">
        <v>5140</v>
      </c>
      <c r="B204" s="803"/>
      <c r="C204" s="803"/>
      <c r="D204" s="572">
        <v>911700</v>
      </c>
      <c r="E204" s="572"/>
      <c r="F204" s="572"/>
      <c r="G204" s="572"/>
      <c r="H204" s="268" t="s">
        <v>900</v>
      </c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775">
        <f>[1]UnObr5!D144</f>
        <v>0</v>
      </c>
      <c r="Z204" s="775"/>
      <c r="AA204" s="775"/>
      <c r="AB204" s="775"/>
      <c r="AC204" s="775"/>
      <c r="AD204" s="775">
        <f>[1]UnObr5!E144</f>
        <v>0</v>
      </c>
      <c r="AE204" s="775"/>
      <c r="AF204" s="775"/>
      <c r="AG204" s="775"/>
      <c r="AH204" s="775"/>
      <c r="AI204" s="775"/>
      <c r="AJ204" s="775">
        <f>[1]UnObr5!F144</f>
        <v>0</v>
      </c>
      <c r="AK204" s="775"/>
      <c r="AL204" s="775"/>
      <c r="AM204" s="775"/>
      <c r="AN204" s="775"/>
      <c r="AO204" s="775">
        <f>[1]UnObr5!G144</f>
        <v>0</v>
      </c>
      <c r="AP204" s="775"/>
      <c r="AQ204" s="775"/>
      <c r="AR204" s="775"/>
      <c r="AS204" s="775"/>
      <c r="AT204" s="775">
        <f>[1]UnObr5!H144</f>
        <v>0</v>
      </c>
      <c r="AU204" s="775"/>
      <c r="AV204" s="775"/>
      <c r="AW204" s="775"/>
      <c r="AX204" s="775"/>
      <c r="AY204" s="775">
        <f>[1]UnObr5!I144</f>
        <v>0</v>
      </c>
      <c r="AZ204" s="775"/>
      <c r="BA204" s="775"/>
      <c r="BB204" s="775"/>
      <c r="BC204" s="775">
        <f>[1]UnObr5!J144</f>
        <v>0</v>
      </c>
      <c r="BD204" s="775"/>
      <c r="BE204" s="775"/>
      <c r="BF204" s="775"/>
      <c r="BG204" s="775"/>
      <c r="BH204" s="775">
        <f>[1]UnObr5!K144</f>
        <v>0</v>
      </c>
      <c r="BI204" s="775"/>
      <c r="BJ204" s="775"/>
      <c r="BK204" s="775"/>
      <c r="BL204" s="774"/>
    </row>
    <row r="205" spans="1:64" ht="15" customHeight="1">
      <c r="A205" s="779">
        <v>5141</v>
      </c>
      <c r="B205" s="778"/>
      <c r="C205" s="778"/>
      <c r="D205" s="572">
        <v>911800</v>
      </c>
      <c r="E205" s="572"/>
      <c r="F205" s="572"/>
      <c r="G205" s="572"/>
      <c r="H205" s="268" t="s">
        <v>901</v>
      </c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775">
        <f>[1]UnObr5!D145</f>
        <v>0</v>
      </c>
      <c r="Z205" s="775"/>
      <c r="AA205" s="775"/>
      <c r="AB205" s="775"/>
      <c r="AC205" s="775"/>
      <c r="AD205" s="775">
        <f>[1]UnObr5!E145</f>
        <v>0</v>
      </c>
      <c r="AE205" s="775"/>
      <c r="AF205" s="775"/>
      <c r="AG205" s="775"/>
      <c r="AH205" s="775"/>
      <c r="AI205" s="775"/>
      <c r="AJ205" s="775">
        <f>[1]UnObr5!F145</f>
        <v>0</v>
      </c>
      <c r="AK205" s="775"/>
      <c r="AL205" s="775"/>
      <c r="AM205" s="775"/>
      <c r="AN205" s="775"/>
      <c r="AO205" s="775">
        <f>[1]UnObr5!G145</f>
        <v>0</v>
      </c>
      <c r="AP205" s="775"/>
      <c r="AQ205" s="775"/>
      <c r="AR205" s="775"/>
      <c r="AS205" s="775"/>
      <c r="AT205" s="775">
        <f>[1]UnObr5!H145</f>
        <v>0</v>
      </c>
      <c r="AU205" s="775"/>
      <c r="AV205" s="775"/>
      <c r="AW205" s="775"/>
      <c r="AX205" s="775"/>
      <c r="AY205" s="775">
        <f>[1]UnObr5!I145</f>
        <v>0</v>
      </c>
      <c r="AZ205" s="775"/>
      <c r="BA205" s="775"/>
      <c r="BB205" s="775"/>
      <c r="BC205" s="775">
        <f>[1]UnObr5!J145</f>
        <v>0</v>
      </c>
      <c r="BD205" s="775"/>
      <c r="BE205" s="775"/>
      <c r="BF205" s="775"/>
      <c r="BG205" s="775"/>
      <c r="BH205" s="775">
        <f>[1]UnObr5!K145</f>
        <v>0</v>
      </c>
      <c r="BI205" s="775"/>
      <c r="BJ205" s="775"/>
      <c r="BK205" s="775"/>
      <c r="BL205" s="774"/>
    </row>
    <row r="206" spans="1:64" ht="15.75" customHeight="1">
      <c r="A206" s="804">
        <v>5142</v>
      </c>
      <c r="B206" s="803"/>
      <c r="C206" s="803"/>
      <c r="D206" s="572">
        <v>911900</v>
      </c>
      <c r="E206" s="572"/>
      <c r="F206" s="572"/>
      <c r="G206" s="572"/>
      <c r="H206" s="268" t="s">
        <v>902</v>
      </c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775">
        <f>[1]UnObr5!D146</f>
        <v>0</v>
      </c>
      <c r="Z206" s="775"/>
      <c r="AA206" s="775"/>
      <c r="AB206" s="775"/>
      <c r="AC206" s="775"/>
      <c r="AD206" s="775">
        <f>[1]UnObr5!E146</f>
        <v>0</v>
      </c>
      <c r="AE206" s="775"/>
      <c r="AF206" s="775"/>
      <c r="AG206" s="775"/>
      <c r="AH206" s="775"/>
      <c r="AI206" s="775"/>
      <c r="AJ206" s="775">
        <f>[1]UnObr5!F146</f>
        <v>0</v>
      </c>
      <c r="AK206" s="775"/>
      <c r="AL206" s="775"/>
      <c r="AM206" s="775"/>
      <c r="AN206" s="775"/>
      <c r="AO206" s="775">
        <f>[1]UnObr5!G146</f>
        <v>0</v>
      </c>
      <c r="AP206" s="775"/>
      <c r="AQ206" s="775"/>
      <c r="AR206" s="775"/>
      <c r="AS206" s="775"/>
      <c r="AT206" s="775">
        <f>[1]UnObr5!H146</f>
        <v>0</v>
      </c>
      <c r="AU206" s="775"/>
      <c r="AV206" s="775"/>
      <c r="AW206" s="775"/>
      <c r="AX206" s="775"/>
      <c r="AY206" s="775">
        <f>[1]UnObr5!I146</f>
        <v>0</v>
      </c>
      <c r="AZ206" s="775"/>
      <c r="BA206" s="775"/>
      <c r="BB206" s="775"/>
      <c r="BC206" s="775">
        <f>[1]UnObr5!J146</f>
        <v>0</v>
      </c>
      <c r="BD206" s="775"/>
      <c r="BE206" s="775"/>
      <c r="BF206" s="775"/>
      <c r="BG206" s="775"/>
      <c r="BH206" s="775">
        <f>[1]UnObr5!K146</f>
        <v>0</v>
      </c>
      <c r="BI206" s="775"/>
      <c r="BJ206" s="775"/>
      <c r="BK206" s="775"/>
      <c r="BL206" s="774"/>
    </row>
    <row r="207" spans="1:64" ht="23.1" customHeight="1">
      <c r="A207" s="777">
        <v>5143</v>
      </c>
      <c r="B207" s="776"/>
      <c r="C207" s="776"/>
      <c r="D207" s="668">
        <v>912000</v>
      </c>
      <c r="E207" s="668"/>
      <c r="F207" s="668"/>
      <c r="G207" s="668"/>
      <c r="H207" s="272" t="s">
        <v>1493</v>
      </c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775">
        <f>[1]UnObr5!D147</f>
        <v>0</v>
      </c>
      <c r="Z207" s="775"/>
      <c r="AA207" s="775"/>
      <c r="AB207" s="775"/>
      <c r="AC207" s="775"/>
      <c r="AD207" s="775">
        <f>[1]UnObr5!E147</f>
        <v>0</v>
      </c>
      <c r="AE207" s="775"/>
      <c r="AF207" s="775"/>
      <c r="AG207" s="775"/>
      <c r="AH207" s="775"/>
      <c r="AI207" s="775"/>
      <c r="AJ207" s="775">
        <f>[1]UnObr5!F147</f>
        <v>0</v>
      </c>
      <c r="AK207" s="775"/>
      <c r="AL207" s="775"/>
      <c r="AM207" s="775"/>
      <c r="AN207" s="775"/>
      <c r="AO207" s="775">
        <f>[1]UnObr5!G147</f>
        <v>0</v>
      </c>
      <c r="AP207" s="775"/>
      <c r="AQ207" s="775"/>
      <c r="AR207" s="775"/>
      <c r="AS207" s="775"/>
      <c r="AT207" s="775">
        <f>[1]UnObr5!H147</f>
        <v>0</v>
      </c>
      <c r="AU207" s="775"/>
      <c r="AV207" s="775"/>
      <c r="AW207" s="775"/>
      <c r="AX207" s="775"/>
      <c r="AY207" s="775">
        <f>[1]UnObr5!I147</f>
        <v>0</v>
      </c>
      <c r="AZ207" s="775"/>
      <c r="BA207" s="775"/>
      <c r="BB207" s="775"/>
      <c r="BC207" s="775">
        <f>[1]UnObr5!J147</f>
        <v>0</v>
      </c>
      <c r="BD207" s="775"/>
      <c r="BE207" s="775"/>
      <c r="BF207" s="775"/>
      <c r="BG207" s="775"/>
      <c r="BH207" s="775">
        <f>[1]UnObr5!K147</f>
        <v>0</v>
      </c>
      <c r="BI207" s="775"/>
      <c r="BJ207" s="775"/>
      <c r="BK207" s="775"/>
      <c r="BL207" s="774"/>
    </row>
    <row r="208" spans="1:64" ht="30.95" customHeight="1">
      <c r="A208" s="804">
        <v>5144</v>
      </c>
      <c r="B208" s="803"/>
      <c r="C208" s="803"/>
      <c r="D208" s="674">
        <v>912100</v>
      </c>
      <c r="E208" s="674"/>
      <c r="F208" s="674"/>
      <c r="G208" s="674"/>
      <c r="H208" s="276" t="s">
        <v>904</v>
      </c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775">
        <f>[1]UnObr5!D148</f>
        <v>0</v>
      </c>
      <c r="Z208" s="775"/>
      <c r="AA208" s="775"/>
      <c r="AB208" s="775"/>
      <c r="AC208" s="775"/>
      <c r="AD208" s="775">
        <f>[1]UnObr5!E148</f>
        <v>0</v>
      </c>
      <c r="AE208" s="775"/>
      <c r="AF208" s="775"/>
      <c r="AG208" s="775"/>
      <c r="AH208" s="775"/>
      <c r="AI208" s="775"/>
      <c r="AJ208" s="775">
        <f>[1]UnObr5!F148</f>
        <v>0</v>
      </c>
      <c r="AK208" s="775"/>
      <c r="AL208" s="775"/>
      <c r="AM208" s="775"/>
      <c r="AN208" s="775"/>
      <c r="AO208" s="775">
        <f>[1]UnObr5!G148</f>
        <v>0</v>
      </c>
      <c r="AP208" s="775"/>
      <c r="AQ208" s="775"/>
      <c r="AR208" s="775"/>
      <c r="AS208" s="775"/>
      <c r="AT208" s="775">
        <f>[1]UnObr5!H148</f>
        <v>0</v>
      </c>
      <c r="AU208" s="775"/>
      <c r="AV208" s="775"/>
      <c r="AW208" s="775"/>
      <c r="AX208" s="775"/>
      <c r="AY208" s="775">
        <f>[1]UnObr5!I148</f>
        <v>0</v>
      </c>
      <c r="AZ208" s="775"/>
      <c r="BA208" s="775"/>
      <c r="BB208" s="775"/>
      <c r="BC208" s="775">
        <f>[1]UnObr5!J148</f>
        <v>0</v>
      </c>
      <c r="BD208" s="775"/>
      <c r="BE208" s="775"/>
      <c r="BF208" s="775"/>
      <c r="BG208" s="775"/>
      <c r="BH208" s="775">
        <f>[1]UnObr5!K148</f>
        <v>0</v>
      </c>
      <c r="BI208" s="775"/>
      <c r="BJ208" s="775"/>
      <c r="BK208" s="775"/>
      <c r="BL208" s="774"/>
    </row>
    <row r="209" spans="1:64">
      <c r="A209" s="779">
        <v>5145</v>
      </c>
      <c r="B209" s="778"/>
      <c r="C209" s="778"/>
      <c r="D209" s="572">
        <v>912200</v>
      </c>
      <c r="E209" s="572"/>
      <c r="F209" s="572"/>
      <c r="G209" s="572"/>
      <c r="H209" s="276" t="s">
        <v>905</v>
      </c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775">
        <f>[1]UnObr5!D149</f>
        <v>0</v>
      </c>
      <c r="Z209" s="775"/>
      <c r="AA209" s="775"/>
      <c r="AB209" s="775"/>
      <c r="AC209" s="775"/>
      <c r="AD209" s="775">
        <f>[1]UnObr5!E149</f>
        <v>0</v>
      </c>
      <c r="AE209" s="775"/>
      <c r="AF209" s="775"/>
      <c r="AG209" s="775"/>
      <c r="AH209" s="775"/>
      <c r="AI209" s="775"/>
      <c r="AJ209" s="775">
        <f>[1]UnObr5!F149</f>
        <v>0</v>
      </c>
      <c r="AK209" s="775"/>
      <c r="AL209" s="775"/>
      <c r="AM209" s="775"/>
      <c r="AN209" s="775"/>
      <c r="AO209" s="775">
        <f>[1]UnObr5!G149</f>
        <v>0</v>
      </c>
      <c r="AP209" s="775"/>
      <c r="AQ209" s="775"/>
      <c r="AR209" s="775"/>
      <c r="AS209" s="775"/>
      <c r="AT209" s="775">
        <f>[1]UnObr5!H149</f>
        <v>0</v>
      </c>
      <c r="AU209" s="775"/>
      <c r="AV209" s="775"/>
      <c r="AW209" s="775"/>
      <c r="AX209" s="775"/>
      <c r="AY209" s="775">
        <f>[1]UnObr5!I149</f>
        <v>0</v>
      </c>
      <c r="AZ209" s="775"/>
      <c r="BA209" s="775"/>
      <c r="BB209" s="775"/>
      <c r="BC209" s="775">
        <f>[1]UnObr5!J149</f>
        <v>0</v>
      </c>
      <c r="BD209" s="775"/>
      <c r="BE209" s="775"/>
      <c r="BF209" s="775"/>
      <c r="BG209" s="775"/>
      <c r="BH209" s="775">
        <f>[1]UnObr5!K149</f>
        <v>0</v>
      </c>
      <c r="BI209" s="775"/>
      <c r="BJ209" s="775"/>
      <c r="BK209" s="775"/>
      <c r="BL209" s="774"/>
    </row>
    <row r="210" spans="1:64" ht="27" customHeight="1">
      <c r="A210" s="804">
        <v>5146</v>
      </c>
      <c r="B210" s="803"/>
      <c r="C210" s="803"/>
      <c r="D210" s="674">
        <v>912300</v>
      </c>
      <c r="E210" s="674"/>
      <c r="F210" s="674"/>
      <c r="G210" s="674"/>
      <c r="H210" s="276" t="s">
        <v>906</v>
      </c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775">
        <f>[1]UnObr5!D150</f>
        <v>0</v>
      </c>
      <c r="Z210" s="775"/>
      <c r="AA210" s="775"/>
      <c r="AB210" s="775"/>
      <c r="AC210" s="775"/>
      <c r="AD210" s="775">
        <f>[1]UnObr5!E150</f>
        <v>0</v>
      </c>
      <c r="AE210" s="775"/>
      <c r="AF210" s="775"/>
      <c r="AG210" s="775"/>
      <c r="AH210" s="775"/>
      <c r="AI210" s="775"/>
      <c r="AJ210" s="775">
        <f>[1]UnObr5!F150</f>
        <v>0</v>
      </c>
      <c r="AK210" s="775"/>
      <c r="AL210" s="775"/>
      <c r="AM210" s="775"/>
      <c r="AN210" s="775"/>
      <c r="AO210" s="775">
        <f>[1]UnObr5!G150</f>
        <v>0</v>
      </c>
      <c r="AP210" s="775"/>
      <c r="AQ210" s="775"/>
      <c r="AR210" s="775"/>
      <c r="AS210" s="775"/>
      <c r="AT210" s="775">
        <f>[1]UnObr5!H150</f>
        <v>0</v>
      </c>
      <c r="AU210" s="775"/>
      <c r="AV210" s="775"/>
      <c r="AW210" s="775"/>
      <c r="AX210" s="775"/>
      <c r="AY210" s="775">
        <f>[1]UnObr5!I150</f>
        <v>0</v>
      </c>
      <c r="AZ210" s="775"/>
      <c r="BA210" s="775"/>
      <c r="BB210" s="775"/>
      <c r="BC210" s="775">
        <f>[1]UnObr5!J150</f>
        <v>0</v>
      </c>
      <c r="BD210" s="775"/>
      <c r="BE210" s="775"/>
      <c r="BF210" s="775"/>
      <c r="BG210" s="775"/>
      <c r="BH210" s="775">
        <f>[1]UnObr5!K150</f>
        <v>0</v>
      </c>
      <c r="BI210" s="775"/>
      <c r="BJ210" s="775"/>
      <c r="BK210" s="775"/>
      <c r="BL210" s="774"/>
    </row>
    <row r="211" spans="1:64" ht="27" customHeight="1">
      <c r="A211" s="779">
        <v>5147</v>
      </c>
      <c r="B211" s="778"/>
      <c r="C211" s="778"/>
      <c r="D211" s="674">
        <v>912400</v>
      </c>
      <c r="E211" s="674"/>
      <c r="F211" s="674"/>
      <c r="G211" s="674"/>
      <c r="H211" s="276" t="s">
        <v>1492</v>
      </c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775">
        <f>[1]UnObr5!D151</f>
        <v>0</v>
      </c>
      <c r="Z211" s="775"/>
      <c r="AA211" s="775"/>
      <c r="AB211" s="775"/>
      <c r="AC211" s="775"/>
      <c r="AD211" s="775">
        <f>[1]UnObr5!E151</f>
        <v>0</v>
      </c>
      <c r="AE211" s="775"/>
      <c r="AF211" s="775"/>
      <c r="AG211" s="775"/>
      <c r="AH211" s="775"/>
      <c r="AI211" s="775"/>
      <c r="AJ211" s="775">
        <f>[1]UnObr5!F151</f>
        <v>0</v>
      </c>
      <c r="AK211" s="775"/>
      <c r="AL211" s="775"/>
      <c r="AM211" s="775"/>
      <c r="AN211" s="775"/>
      <c r="AO211" s="775">
        <f>[1]UnObr5!G151</f>
        <v>0</v>
      </c>
      <c r="AP211" s="775"/>
      <c r="AQ211" s="775"/>
      <c r="AR211" s="775"/>
      <c r="AS211" s="775"/>
      <c r="AT211" s="775">
        <f>[1]UnObr5!H151</f>
        <v>0</v>
      </c>
      <c r="AU211" s="775"/>
      <c r="AV211" s="775"/>
      <c r="AW211" s="775"/>
      <c r="AX211" s="775"/>
      <c r="AY211" s="775">
        <f>[1]UnObr5!I151</f>
        <v>0</v>
      </c>
      <c r="AZ211" s="775"/>
      <c r="BA211" s="775"/>
      <c r="BB211" s="775"/>
      <c r="BC211" s="775">
        <f>[1]UnObr5!J151</f>
        <v>0</v>
      </c>
      <c r="BD211" s="775"/>
      <c r="BE211" s="775"/>
      <c r="BF211" s="775"/>
      <c r="BG211" s="775"/>
      <c r="BH211" s="775">
        <f>[1]UnObr5!K151</f>
        <v>0</v>
      </c>
      <c r="BI211" s="775"/>
      <c r="BJ211" s="775"/>
      <c r="BK211" s="775"/>
      <c r="BL211" s="774"/>
    </row>
    <row r="212" spans="1:64" ht="24" customHeight="1">
      <c r="A212" s="804">
        <v>5148</v>
      </c>
      <c r="B212" s="803"/>
      <c r="C212" s="803"/>
      <c r="D212" s="572">
        <v>912500</v>
      </c>
      <c r="E212" s="572"/>
      <c r="F212" s="572"/>
      <c r="G212" s="572"/>
      <c r="H212" s="268" t="s">
        <v>1491</v>
      </c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775">
        <f>[1]UnObr5!D152</f>
        <v>0</v>
      </c>
      <c r="Z212" s="775"/>
      <c r="AA212" s="775"/>
      <c r="AB212" s="775"/>
      <c r="AC212" s="775"/>
      <c r="AD212" s="775">
        <f>[1]UnObr5!E152</f>
        <v>0</v>
      </c>
      <c r="AE212" s="775"/>
      <c r="AF212" s="775"/>
      <c r="AG212" s="775"/>
      <c r="AH212" s="775"/>
      <c r="AI212" s="775"/>
      <c r="AJ212" s="775">
        <f>[1]UnObr5!F152</f>
        <v>0</v>
      </c>
      <c r="AK212" s="775"/>
      <c r="AL212" s="775"/>
      <c r="AM212" s="775"/>
      <c r="AN212" s="775"/>
      <c r="AO212" s="775">
        <f>[1]UnObr5!G152</f>
        <v>0</v>
      </c>
      <c r="AP212" s="775"/>
      <c r="AQ212" s="775"/>
      <c r="AR212" s="775"/>
      <c r="AS212" s="775"/>
      <c r="AT212" s="775">
        <f>[1]UnObr5!H152</f>
        <v>0</v>
      </c>
      <c r="AU212" s="775"/>
      <c r="AV212" s="775"/>
      <c r="AW212" s="775"/>
      <c r="AX212" s="775"/>
      <c r="AY212" s="775">
        <f>[1]UnObr5!I152</f>
        <v>0</v>
      </c>
      <c r="AZ212" s="775"/>
      <c r="BA212" s="775"/>
      <c r="BB212" s="775"/>
      <c r="BC212" s="775">
        <f>[1]UnObr5!J152</f>
        <v>0</v>
      </c>
      <c r="BD212" s="775"/>
      <c r="BE212" s="775"/>
      <c r="BF212" s="775"/>
      <c r="BG212" s="775"/>
      <c r="BH212" s="775">
        <f>[1]UnObr5!K152</f>
        <v>0</v>
      </c>
      <c r="BI212" s="775"/>
      <c r="BJ212" s="775"/>
      <c r="BK212" s="775"/>
      <c r="BL212" s="774"/>
    </row>
    <row r="213" spans="1:64" ht="21.95" customHeight="1">
      <c r="A213" s="779">
        <v>5149</v>
      </c>
      <c r="B213" s="778"/>
      <c r="C213" s="778"/>
      <c r="D213" s="572">
        <v>912600</v>
      </c>
      <c r="E213" s="572"/>
      <c r="F213" s="572"/>
      <c r="G213" s="572"/>
      <c r="H213" s="268" t="s">
        <v>909</v>
      </c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  <c r="X213" s="268"/>
      <c r="Y213" s="775">
        <f>[1]UnObr5!D153</f>
        <v>0</v>
      </c>
      <c r="Z213" s="775"/>
      <c r="AA213" s="775"/>
      <c r="AB213" s="775"/>
      <c r="AC213" s="775"/>
      <c r="AD213" s="775">
        <f>[1]UnObr5!E153</f>
        <v>0</v>
      </c>
      <c r="AE213" s="775"/>
      <c r="AF213" s="775"/>
      <c r="AG213" s="775"/>
      <c r="AH213" s="775"/>
      <c r="AI213" s="775"/>
      <c r="AJ213" s="775">
        <f>[1]UnObr5!F153</f>
        <v>0</v>
      </c>
      <c r="AK213" s="775"/>
      <c r="AL213" s="775"/>
      <c r="AM213" s="775"/>
      <c r="AN213" s="775"/>
      <c r="AO213" s="775">
        <f>[1]UnObr5!G153</f>
        <v>0</v>
      </c>
      <c r="AP213" s="775"/>
      <c r="AQ213" s="775"/>
      <c r="AR213" s="775"/>
      <c r="AS213" s="775"/>
      <c r="AT213" s="775">
        <f>[1]UnObr5!H153</f>
        <v>0</v>
      </c>
      <c r="AU213" s="775"/>
      <c r="AV213" s="775"/>
      <c r="AW213" s="775"/>
      <c r="AX213" s="775"/>
      <c r="AY213" s="775">
        <f>[1]UnObr5!I153</f>
        <v>0</v>
      </c>
      <c r="AZ213" s="775"/>
      <c r="BA213" s="775"/>
      <c r="BB213" s="775"/>
      <c r="BC213" s="775">
        <f>[1]UnObr5!J153</f>
        <v>0</v>
      </c>
      <c r="BD213" s="775"/>
      <c r="BE213" s="775"/>
      <c r="BF213" s="775"/>
      <c r="BG213" s="775"/>
      <c r="BH213" s="775">
        <f>[1]UnObr5!K153</f>
        <v>0</v>
      </c>
      <c r="BI213" s="775"/>
      <c r="BJ213" s="775"/>
      <c r="BK213" s="775"/>
      <c r="BL213" s="774"/>
    </row>
    <row r="214" spans="1:64" ht="15" customHeight="1">
      <c r="A214" s="804">
        <v>5150</v>
      </c>
      <c r="B214" s="803"/>
      <c r="C214" s="803"/>
      <c r="D214" s="572">
        <v>912900</v>
      </c>
      <c r="E214" s="572"/>
      <c r="F214" s="572"/>
      <c r="G214" s="572"/>
      <c r="H214" s="268" t="s">
        <v>910</v>
      </c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775">
        <f>[1]UnObr5!D154</f>
        <v>0</v>
      </c>
      <c r="Z214" s="775"/>
      <c r="AA214" s="775"/>
      <c r="AB214" s="775"/>
      <c r="AC214" s="775"/>
      <c r="AD214" s="775">
        <f>[1]UnObr5!E154</f>
        <v>0</v>
      </c>
      <c r="AE214" s="775"/>
      <c r="AF214" s="775"/>
      <c r="AG214" s="775"/>
      <c r="AH214" s="775"/>
      <c r="AI214" s="775"/>
      <c r="AJ214" s="775">
        <f>[1]UnObr5!F154</f>
        <v>0</v>
      </c>
      <c r="AK214" s="775"/>
      <c r="AL214" s="775"/>
      <c r="AM214" s="775"/>
      <c r="AN214" s="775"/>
      <c r="AO214" s="775">
        <f>[1]UnObr5!G154</f>
        <v>0</v>
      </c>
      <c r="AP214" s="775"/>
      <c r="AQ214" s="775"/>
      <c r="AR214" s="775"/>
      <c r="AS214" s="775"/>
      <c r="AT214" s="775">
        <f>[1]UnObr5!H154</f>
        <v>0</v>
      </c>
      <c r="AU214" s="775"/>
      <c r="AV214" s="775"/>
      <c r="AW214" s="775"/>
      <c r="AX214" s="775"/>
      <c r="AY214" s="775">
        <f>[1]UnObr5!I154</f>
        <v>0</v>
      </c>
      <c r="AZ214" s="775"/>
      <c r="BA214" s="775"/>
      <c r="BB214" s="775"/>
      <c r="BC214" s="775">
        <f>[1]UnObr5!J154</f>
        <v>0</v>
      </c>
      <c r="BD214" s="775"/>
      <c r="BE214" s="775"/>
      <c r="BF214" s="775"/>
      <c r="BG214" s="775"/>
      <c r="BH214" s="775">
        <f>[1]UnObr5!K154</f>
        <v>0</v>
      </c>
      <c r="BI214" s="775"/>
      <c r="BJ214" s="775"/>
      <c r="BK214" s="775"/>
      <c r="BL214" s="774"/>
    </row>
    <row r="215" spans="1:64" ht="25.5" customHeight="1">
      <c r="A215" s="777">
        <v>5151</v>
      </c>
      <c r="B215" s="776"/>
      <c r="C215" s="776"/>
      <c r="D215" s="668">
        <v>920000</v>
      </c>
      <c r="E215" s="668"/>
      <c r="F215" s="668"/>
      <c r="G215" s="668"/>
      <c r="H215" s="272" t="s">
        <v>1305</v>
      </c>
      <c r="I215" s="272"/>
      <c r="J215" s="272"/>
      <c r="K215" s="272"/>
      <c r="L215" s="272"/>
      <c r="M215" s="272"/>
      <c r="N215" s="272"/>
      <c r="O215" s="272"/>
      <c r="P215" s="272"/>
      <c r="Q215" s="272"/>
      <c r="R215" s="272"/>
      <c r="S215" s="272"/>
      <c r="T215" s="272"/>
      <c r="U215" s="272"/>
      <c r="V215" s="272"/>
      <c r="W215" s="272"/>
      <c r="X215" s="272"/>
      <c r="Y215" s="775">
        <f>[1]UnObr5!D155</f>
        <v>0</v>
      </c>
      <c r="Z215" s="775"/>
      <c r="AA215" s="775"/>
      <c r="AB215" s="775"/>
      <c r="AC215" s="775"/>
      <c r="AD215" s="775">
        <f>[1]UnObr5!E155</f>
        <v>0</v>
      </c>
      <c r="AE215" s="775"/>
      <c r="AF215" s="775"/>
      <c r="AG215" s="775"/>
      <c r="AH215" s="775"/>
      <c r="AI215" s="775"/>
      <c r="AJ215" s="775">
        <f>[1]UnObr5!F155</f>
        <v>0</v>
      </c>
      <c r="AK215" s="775"/>
      <c r="AL215" s="775"/>
      <c r="AM215" s="775"/>
      <c r="AN215" s="775"/>
      <c r="AO215" s="775">
        <f>[1]UnObr5!G155</f>
        <v>0</v>
      </c>
      <c r="AP215" s="775"/>
      <c r="AQ215" s="775"/>
      <c r="AR215" s="775"/>
      <c r="AS215" s="775"/>
      <c r="AT215" s="775">
        <f>[1]UnObr5!H155</f>
        <v>0</v>
      </c>
      <c r="AU215" s="775"/>
      <c r="AV215" s="775"/>
      <c r="AW215" s="775"/>
      <c r="AX215" s="775"/>
      <c r="AY215" s="775">
        <f>[1]UnObr5!I155</f>
        <v>0</v>
      </c>
      <c r="AZ215" s="775"/>
      <c r="BA215" s="775"/>
      <c r="BB215" s="775"/>
      <c r="BC215" s="775">
        <f>[1]UnObr5!J155</f>
        <v>0</v>
      </c>
      <c r="BD215" s="775"/>
      <c r="BE215" s="775"/>
      <c r="BF215" s="775"/>
      <c r="BG215" s="775"/>
      <c r="BH215" s="775">
        <f>[1]UnObr5!K155</f>
        <v>0</v>
      </c>
      <c r="BI215" s="775"/>
      <c r="BJ215" s="775"/>
      <c r="BK215" s="775"/>
      <c r="BL215" s="774"/>
    </row>
    <row r="216" spans="1:64" ht="36.75" customHeight="1">
      <c r="A216" s="777">
        <v>5152</v>
      </c>
      <c r="B216" s="776"/>
      <c r="C216" s="776"/>
      <c r="D216" s="668">
        <v>921000</v>
      </c>
      <c r="E216" s="668"/>
      <c r="F216" s="668"/>
      <c r="G216" s="668"/>
      <c r="H216" s="272" t="s">
        <v>1490</v>
      </c>
      <c r="I216" s="272"/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775">
        <f>[1]UnObr5!D156</f>
        <v>0</v>
      </c>
      <c r="Z216" s="775"/>
      <c r="AA216" s="775"/>
      <c r="AB216" s="775"/>
      <c r="AC216" s="775"/>
      <c r="AD216" s="775">
        <f>[1]UnObr5!E156</f>
        <v>0</v>
      </c>
      <c r="AE216" s="775"/>
      <c r="AF216" s="775"/>
      <c r="AG216" s="775"/>
      <c r="AH216" s="775"/>
      <c r="AI216" s="775"/>
      <c r="AJ216" s="775">
        <f>[1]UnObr5!F156</f>
        <v>0</v>
      </c>
      <c r="AK216" s="775"/>
      <c r="AL216" s="775"/>
      <c r="AM216" s="775"/>
      <c r="AN216" s="775"/>
      <c r="AO216" s="775">
        <f>[1]UnObr5!G156</f>
        <v>0</v>
      </c>
      <c r="AP216" s="775"/>
      <c r="AQ216" s="775"/>
      <c r="AR216" s="775"/>
      <c r="AS216" s="775"/>
      <c r="AT216" s="775">
        <f>[1]UnObr5!H156</f>
        <v>0</v>
      </c>
      <c r="AU216" s="775"/>
      <c r="AV216" s="775"/>
      <c r="AW216" s="775"/>
      <c r="AX216" s="775"/>
      <c r="AY216" s="775">
        <f>[1]UnObr5!I156</f>
        <v>0</v>
      </c>
      <c r="AZ216" s="775"/>
      <c r="BA216" s="775"/>
      <c r="BB216" s="775"/>
      <c r="BC216" s="775">
        <f>[1]UnObr5!J156</f>
        <v>0</v>
      </c>
      <c r="BD216" s="775"/>
      <c r="BE216" s="775"/>
      <c r="BF216" s="775"/>
      <c r="BG216" s="775"/>
      <c r="BH216" s="775">
        <f>[1]UnObr5!K156</f>
        <v>0</v>
      </c>
      <c r="BI216" s="775"/>
      <c r="BJ216" s="775"/>
      <c r="BK216" s="775"/>
      <c r="BL216" s="774"/>
    </row>
    <row r="217" spans="1:64" ht="27" customHeight="1">
      <c r="A217" s="779">
        <v>5153</v>
      </c>
      <c r="B217" s="778"/>
      <c r="C217" s="778"/>
      <c r="D217" s="572">
        <v>921100</v>
      </c>
      <c r="E217" s="572"/>
      <c r="F217" s="572"/>
      <c r="G217" s="572"/>
      <c r="H217" s="268" t="s">
        <v>1489</v>
      </c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775">
        <f>[1]UnObr5!D157</f>
        <v>0</v>
      </c>
      <c r="Z217" s="775"/>
      <c r="AA217" s="775"/>
      <c r="AB217" s="775"/>
      <c r="AC217" s="775"/>
      <c r="AD217" s="775">
        <f>[1]UnObr5!E157</f>
        <v>0</v>
      </c>
      <c r="AE217" s="775"/>
      <c r="AF217" s="775"/>
      <c r="AG217" s="775"/>
      <c r="AH217" s="775"/>
      <c r="AI217" s="775"/>
      <c r="AJ217" s="775">
        <f>[1]UnObr5!F157</f>
        <v>0</v>
      </c>
      <c r="AK217" s="775"/>
      <c r="AL217" s="775"/>
      <c r="AM217" s="775"/>
      <c r="AN217" s="775"/>
      <c r="AO217" s="775">
        <f>[1]UnObr5!G157</f>
        <v>0</v>
      </c>
      <c r="AP217" s="775"/>
      <c r="AQ217" s="775"/>
      <c r="AR217" s="775"/>
      <c r="AS217" s="775"/>
      <c r="AT217" s="775">
        <f>[1]UnObr5!H157</f>
        <v>0</v>
      </c>
      <c r="AU217" s="775"/>
      <c r="AV217" s="775"/>
      <c r="AW217" s="775"/>
      <c r="AX217" s="775"/>
      <c r="AY217" s="775">
        <f>[1]UnObr5!I157</f>
        <v>0</v>
      </c>
      <c r="AZ217" s="775"/>
      <c r="BA217" s="775"/>
      <c r="BB217" s="775"/>
      <c r="BC217" s="775">
        <f>[1]UnObr5!J157</f>
        <v>0</v>
      </c>
      <c r="BD217" s="775"/>
      <c r="BE217" s="775"/>
      <c r="BF217" s="775"/>
      <c r="BG217" s="775"/>
      <c r="BH217" s="775">
        <f>[1]UnObr5!K157</f>
        <v>0</v>
      </c>
      <c r="BI217" s="775"/>
      <c r="BJ217" s="775"/>
      <c r="BK217" s="775"/>
      <c r="BL217" s="774"/>
    </row>
    <row r="218" spans="1:64" ht="23.1" customHeight="1">
      <c r="A218" s="804">
        <v>5154</v>
      </c>
      <c r="B218" s="803"/>
      <c r="C218" s="803"/>
      <c r="D218" s="572">
        <v>921200</v>
      </c>
      <c r="E218" s="572"/>
      <c r="F218" s="572"/>
      <c r="G218" s="572"/>
      <c r="H218" s="268" t="s">
        <v>914</v>
      </c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775">
        <f>[1]UnObr5!D158</f>
        <v>0</v>
      </c>
      <c r="Z218" s="775"/>
      <c r="AA218" s="775"/>
      <c r="AB218" s="775"/>
      <c r="AC218" s="775"/>
      <c r="AD218" s="775">
        <f>[1]UnObr5!E158</f>
        <v>0</v>
      </c>
      <c r="AE218" s="775"/>
      <c r="AF218" s="775"/>
      <c r="AG218" s="775"/>
      <c r="AH218" s="775"/>
      <c r="AI218" s="775"/>
      <c r="AJ218" s="775">
        <f>[1]UnObr5!F158</f>
        <v>0</v>
      </c>
      <c r="AK218" s="775"/>
      <c r="AL218" s="775"/>
      <c r="AM218" s="775"/>
      <c r="AN218" s="775"/>
      <c r="AO218" s="775">
        <f>[1]UnObr5!G158</f>
        <v>0</v>
      </c>
      <c r="AP218" s="775"/>
      <c r="AQ218" s="775"/>
      <c r="AR218" s="775"/>
      <c r="AS218" s="775"/>
      <c r="AT218" s="775">
        <f>[1]UnObr5!H158</f>
        <v>0</v>
      </c>
      <c r="AU218" s="775"/>
      <c r="AV218" s="775"/>
      <c r="AW218" s="775"/>
      <c r="AX218" s="775"/>
      <c r="AY218" s="775">
        <f>[1]UnObr5!I158</f>
        <v>0</v>
      </c>
      <c r="AZ218" s="775"/>
      <c r="BA218" s="775"/>
      <c r="BB218" s="775"/>
      <c r="BC218" s="775">
        <f>[1]UnObr5!J158</f>
        <v>0</v>
      </c>
      <c r="BD218" s="775"/>
      <c r="BE218" s="775"/>
      <c r="BF218" s="775"/>
      <c r="BG218" s="775"/>
      <c r="BH218" s="775">
        <f>[1]UnObr5!K158</f>
        <v>0</v>
      </c>
      <c r="BI218" s="775"/>
      <c r="BJ218" s="775"/>
      <c r="BK218" s="775"/>
      <c r="BL218" s="774"/>
    </row>
    <row r="219" spans="1:64" ht="28.5" customHeight="1" thickBot="1">
      <c r="A219" s="853">
        <v>5155</v>
      </c>
      <c r="B219" s="852"/>
      <c r="C219" s="852"/>
      <c r="D219" s="851">
        <v>921300</v>
      </c>
      <c r="E219" s="851"/>
      <c r="F219" s="851"/>
      <c r="G219" s="851"/>
      <c r="H219" s="850" t="s">
        <v>1488</v>
      </c>
      <c r="I219" s="850"/>
      <c r="J219" s="850"/>
      <c r="K219" s="850"/>
      <c r="L219" s="850"/>
      <c r="M219" s="850"/>
      <c r="N219" s="850"/>
      <c r="O219" s="850"/>
      <c r="P219" s="850"/>
      <c r="Q219" s="850"/>
      <c r="R219" s="850"/>
      <c r="S219" s="850"/>
      <c r="T219" s="850"/>
      <c r="U219" s="850"/>
      <c r="V219" s="850"/>
      <c r="W219" s="850"/>
      <c r="X219" s="850"/>
      <c r="Y219" s="771">
        <f>[1]UnObr5!D159</f>
        <v>0</v>
      </c>
      <c r="Z219" s="771"/>
      <c r="AA219" s="771"/>
      <c r="AB219" s="771"/>
      <c r="AC219" s="771"/>
      <c r="AD219" s="771">
        <f>[1]UnObr5!E159</f>
        <v>0</v>
      </c>
      <c r="AE219" s="771"/>
      <c r="AF219" s="771"/>
      <c r="AG219" s="771"/>
      <c r="AH219" s="771"/>
      <c r="AI219" s="771"/>
      <c r="AJ219" s="771">
        <f>[1]UnObr5!F159</f>
        <v>0</v>
      </c>
      <c r="AK219" s="771"/>
      <c r="AL219" s="771"/>
      <c r="AM219" s="771"/>
      <c r="AN219" s="771"/>
      <c r="AO219" s="771">
        <f>[1]UnObr5!G159</f>
        <v>0</v>
      </c>
      <c r="AP219" s="771"/>
      <c r="AQ219" s="771"/>
      <c r="AR219" s="771"/>
      <c r="AS219" s="771"/>
      <c r="AT219" s="771">
        <f>[1]UnObr5!H159</f>
        <v>0</v>
      </c>
      <c r="AU219" s="771"/>
      <c r="AV219" s="771"/>
      <c r="AW219" s="771"/>
      <c r="AX219" s="771"/>
      <c r="AY219" s="771">
        <f>[1]UnObr5!I159</f>
        <v>0</v>
      </c>
      <c r="AZ219" s="771"/>
      <c r="BA219" s="771"/>
      <c r="BB219" s="771"/>
      <c r="BC219" s="771">
        <f>[1]UnObr5!J159</f>
        <v>0</v>
      </c>
      <c r="BD219" s="771"/>
      <c r="BE219" s="771"/>
      <c r="BF219" s="771"/>
      <c r="BG219" s="771"/>
      <c r="BH219" s="771">
        <f>[1]UnObr5!K159</f>
        <v>0</v>
      </c>
      <c r="BI219" s="771"/>
      <c r="BJ219" s="771"/>
      <c r="BK219" s="771"/>
      <c r="BL219" s="770"/>
    </row>
    <row r="220" spans="1:64" ht="11.45" customHeight="1">
      <c r="A220" s="205" t="s">
        <v>334</v>
      </c>
      <c r="B220" s="206"/>
      <c r="C220" s="207"/>
      <c r="D220" s="206" t="s">
        <v>335</v>
      </c>
      <c r="E220" s="872"/>
      <c r="F220" s="872"/>
      <c r="G220" s="871"/>
      <c r="H220" s="209" t="s">
        <v>204</v>
      </c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97" t="s">
        <v>1487</v>
      </c>
      <c r="Z220" s="297"/>
      <c r="AA220" s="297"/>
      <c r="AB220" s="297"/>
      <c r="AC220" s="297"/>
      <c r="AD220" s="297" t="s">
        <v>1242</v>
      </c>
      <c r="AE220" s="297"/>
      <c r="AF220" s="297"/>
      <c r="AG220" s="297"/>
      <c r="AH220" s="297"/>
      <c r="AI220" s="297"/>
      <c r="AJ220" s="297"/>
      <c r="AK220" s="297"/>
      <c r="AL220" s="297"/>
      <c r="AM220" s="297"/>
      <c r="AN220" s="297"/>
      <c r="AO220" s="297"/>
      <c r="AP220" s="297"/>
      <c r="AQ220" s="297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  <c r="BC220" s="297"/>
      <c r="BD220" s="297"/>
      <c r="BE220" s="297"/>
      <c r="BF220" s="297"/>
      <c r="BG220" s="297"/>
      <c r="BH220" s="297"/>
      <c r="BI220" s="297"/>
      <c r="BJ220" s="297"/>
      <c r="BK220" s="297"/>
      <c r="BL220" s="470"/>
    </row>
    <row r="221" spans="1:64" ht="11.45" customHeight="1">
      <c r="A221" s="213"/>
      <c r="B221" s="214"/>
      <c r="C221" s="215"/>
      <c r="D221" s="870"/>
      <c r="E221" s="870"/>
      <c r="F221" s="870"/>
      <c r="G221" s="869"/>
      <c r="H221" s="217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304"/>
      <c r="Z221" s="304"/>
      <c r="AA221" s="304"/>
      <c r="AB221" s="304"/>
      <c r="AC221" s="304"/>
      <c r="AD221" s="796" t="s">
        <v>1424</v>
      </c>
      <c r="AE221" s="795"/>
      <c r="AF221" s="795"/>
      <c r="AG221" s="795"/>
      <c r="AH221" s="795"/>
      <c r="AI221" s="794"/>
      <c r="AJ221" s="793" t="s">
        <v>1244</v>
      </c>
      <c r="AK221" s="792"/>
      <c r="AL221" s="792"/>
      <c r="AM221" s="792"/>
      <c r="AN221" s="792"/>
      <c r="AO221" s="792"/>
      <c r="AP221" s="792"/>
      <c r="AQ221" s="792"/>
      <c r="AR221" s="792"/>
      <c r="AS221" s="792"/>
      <c r="AT221" s="792"/>
      <c r="AU221" s="792"/>
      <c r="AV221" s="792"/>
      <c r="AW221" s="792"/>
      <c r="AX221" s="792"/>
      <c r="AY221" s="792"/>
      <c r="AZ221" s="792"/>
      <c r="BA221" s="792"/>
      <c r="BB221" s="791"/>
      <c r="BC221" s="304" t="s">
        <v>1422</v>
      </c>
      <c r="BD221" s="256"/>
      <c r="BE221" s="256"/>
      <c r="BF221" s="256"/>
      <c r="BG221" s="256"/>
      <c r="BH221" s="304" t="s">
        <v>1421</v>
      </c>
      <c r="BI221" s="256"/>
      <c r="BJ221" s="256"/>
      <c r="BK221" s="256"/>
      <c r="BL221" s="474"/>
    </row>
    <row r="222" spans="1:64" ht="11.45" customHeight="1">
      <c r="A222" s="213"/>
      <c r="B222" s="214"/>
      <c r="C222" s="215"/>
      <c r="D222" s="870"/>
      <c r="E222" s="870"/>
      <c r="F222" s="870"/>
      <c r="G222" s="869"/>
      <c r="H222" s="217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304"/>
      <c r="Z222" s="304"/>
      <c r="AA222" s="304"/>
      <c r="AB222" s="304"/>
      <c r="AC222" s="304"/>
      <c r="AD222" s="697"/>
      <c r="AE222" s="790"/>
      <c r="AF222" s="790"/>
      <c r="AG222" s="790"/>
      <c r="AH222" s="790"/>
      <c r="AI222" s="789"/>
      <c r="AJ222" s="256" t="s">
        <v>1420</v>
      </c>
      <c r="AK222" s="256"/>
      <c r="AL222" s="256"/>
      <c r="AM222" s="256"/>
      <c r="AN222" s="256"/>
      <c r="AO222" s="304" t="s">
        <v>1419</v>
      </c>
      <c r="AP222" s="304"/>
      <c r="AQ222" s="304"/>
      <c r="AR222" s="304"/>
      <c r="AS222" s="304"/>
      <c r="AT222" s="304" t="s">
        <v>1418</v>
      </c>
      <c r="AU222" s="256"/>
      <c r="AV222" s="256"/>
      <c r="AW222" s="256"/>
      <c r="AX222" s="256"/>
      <c r="AY222" s="256" t="s">
        <v>1417</v>
      </c>
      <c r="AZ222" s="256"/>
      <c r="BA222" s="256"/>
      <c r="BB222" s="256"/>
      <c r="BC222" s="256"/>
      <c r="BD222" s="256"/>
      <c r="BE222" s="256"/>
      <c r="BF222" s="256"/>
      <c r="BG222" s="256"/>
      <c r="BH222" s="256"/>
      <c r="BI222" s="256"/>
      <c r="BJ222" s="256"/>
      <c r="BK222" s="256"/>
      <c r="BL222" s="474"/>
    </row>
    <row r="223" spans="1:64" ht="11.45" customHeight="1">
      <c r="A223" s="309"/>
      <c r="B223" s="310"/>
      <c r="C223" s="311"/>
      <c r="D223" s="868"/>
      <c r="E223" s="868"/>
      <c r="F223" s="868"/>
      <c r="G223" s="867"/>
      <c r="H223" s="221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304"/>
      <c r="Z223" s="304"/>
      <c r="AA223" s="304"/>
      <c r="AB223" s="304"/>
      <c r="AC223" s="304"/>
      <c r="AD223" s="707"/>
      <c r="AE223" s="787"/>
      <c r="AF223" s="787"/>
      <c r="AG223" s="787"/>
      <c r="AH223" s="787"/>
      <c r="AI223" s="786"/>
      <c r="AJ223" s="256"/>
      <c r="AK223" s="256"/>
      <c r="AL223" s="256"/>
      <c r="AM223" s="256"/>
      <c r="AN223" s="256"/>
      <c r="AO223" s="304"/>
      <c r="AP223" s="304"/>
      <c r="AQ223" s="304"/>
      <c r="AR223" s="304"/>
      <c r="AS223" s="304"/>
      <c r="AT223" s="256"/>
      <c r="AU223" s="256"/>
      <c r="AV223" s="256"/>
      <c r="AW223" s="256"/>
      <c r="AX223" s="256"/>
      <c r="AY223" s="256"/>
      <c r="AZ223" s="256"/>
      <c r="BA223" s="256"/>
      <c r="BB223" s="256"/>
      <c r="BC223" s="256"/>
      <c r="BD223" s="256"/>
      <c r="BE223" s="256"/>
      <c r="BF223" s="256"/>
      <c r="BG223" s="256"/>
      <c r="BH223" s="256"/>
      <c r="BI223" s="256"/>
      <c r="BJ223" s="256"/>
      <c r="BK223" s="256"/>
      <c r="BL223" s="474"/>
    </row>
    <row r="224" spans="1:64" ht="12.75" thickBot="1">
      <c r="A224" s="316">
        <v>1</v>
      </c>
      <c r="B224" s="317"/>
      <c r="C224" s="318"/>
      <c r="D224" s="319">
        <v>2</v>
      </c>
      <c r="E224" s="317"/>
      <c r="F224" s="317"/>
      <c r="G224" s="318"/>
      <c r="H224" s="320">
        <v>3</v>
      </c>
      <c r="I224" s="785"/>
      <c r="J224" s="785"/>
      <c r="K224" s="785"/>
      <c r="L224" s="785"/>
      <c r="M224" s="785"/>
      <c r="N224" s="785"/>
      <c r="O224" s="785"/>
      <c r="P224" s="785"/>
      <c r="Q224" s="785"/>
      <c r="R224" s="785"/>
      <c r="S224" s="785"/>
      <c r="T224" s="785"/>
      <c r="U224" s="785"/>
      <c r="V224" s="785"/>
      <c r="W224" s="785"/>
      <c r="X224" s="785"/>
      <c r="Y224" s="475">
        <v>4</v>
      </c>
      <c r="Z224" s="475"/>
      <c r="AA224" s="475"/>
      <c r="AB224" s="475"/>
      <c r="AC224" s="475"/>
      <c r="AD224" s="476">
        <v>5</v>
      </c>
      <c r="AE224" s="476"/>
      <c r="AF224" s="476"/>
      <c r="AG224" s="476"/>
      <c r="AH224" s="476"/>
      <c r="AI224" s="476"/>
      <c r="AJ224" s="476">
        <v>6</v>
      </c>
      <c r="AK224" s="476"/>
      <c r="AL224" s="476"/>
      <c r="AM224" s="476"/>
      <c r="AN224" s="476"/>
      <c r="AO224" s="476">
        <v>7</v>
      </c>
      <c r="AP224" s="476"/>
      <c r="AQ224" s="476"/>
      <c r="AR224" s="476"/>
      <c r="AS224" s="476"/>
      <c r="AT224" s="476">
        <v>8</v>
      </c>
      <c r="AU224" s="476"/>
      <c r="AV224" s="476"/>
      <c r="AW224" s="476"/>
      <c r="AX224" s="476"/>
      <c r="AY224" s="476">
        <v>9</v>
      </c>
      <c r="AZ224" s="476"/>
      <c r="BA224" s="476"/>
      <c r="BB224" s="476"/>
      <c r="BC224" s="476">
        <v>10</v>
      </c>
      <c r="BD224" s="476"/>
      <c r="BE224" s="476"/>
      <c r="BF224" s="476"/>
      <c r="BG224" s="476"/>
      <c r="BH224" s="476">
        <v>11</v>
      </c>
      <c r="BI224" s="476"/>
      <c r="BJ224" s="476"/>
      <c r="BK224" s="476"/>
      <c r="BL224" s="477"/>
    </row>
    <row r="225" spans="1:64" ht="25.5" customHeight="1">
      <c r="A225" s="808">
        <v>5156</v>
      </c>
      <c r="B225" s="807"/>
      <c r="C225" s="807"/>
      <c r="D225" s="806">
        <v>921400</v>
      </c>
      <c r="E225" s="806"/>
      <c r="F225" s="806"/>
      <c r="G225" s="806"/>
      <c r="H225" s="805" t="s">
        <v>1486</v>
      </c>
      <c r="I225" s="805"/>
      <c r="J225" s="805"/>
      <c r="K225" s="805"/>
      <c r="L225" s="805"/>
      <c r="M225" s="805"/>
      <c r="N225" s="805"/>
      <c r="O225" s="805"/>
      <c r="P225" s="805"/>
      <c r="Q225" s="805"/>
      <c r="R225" s="805"/>
      <c r="S225" s="805"/>
      <c r="T225" s="805"/>
      <c r="U225" s="805"/>
      <c r="V225" s="805"/>
      <c r="W225" s="805"/>
      <c r="X225" s="805"/>
      <c r="Y225" s="781">
        <f>[1]UnObr5!D160</f>
        <v>0</v>
      </c>
      <c r="Z225" s="781"/>
      <c r="AA225" s="781"/>
      <c r="AB225" s="781"/>
      <c r="AC225" s="781"/>
      <c r="AD225" s="781">
        <f>[1]UnObr5!E160</f>
        <v>0</v>
      </c>
      <c r="AE225" s="781"/>
      <c r="AF225" s="781"/>
      <c r="AG225" s="781"/>
      <c r="AH225" s="781"/>
      <c r="AI225" s="781"/>
      <c r="AJ225" s="781">
        <f>[1]UnObr5!F160</f>
        <v>0</v>
      </c>
      <c r="AK225" s="781"/>
      <c r="AL225" s="781"/>
      <c r="AM225" s="781"/>
      <c r="AN225" s="781"/>
      <c r="AO225" s="781">
        <f>[1]UnObr5!G160</f>
        <v>0</v>
      </c>
      <c r="AP225" s="781"/>
      <c r="AQ225" s="781"/>
      <c r="AR225" s="781"/>
      <c r="AS225" s="781"/>
      <c r="AT225" s="781">
        <f>[1]UnObr5!H160</f>
        <v>0</v>
      </c>
      <c r="AU225" s="781"/>
      <c r="AV225" s="781"/>
      <c r="AW225" s="781"/>
      <c r="AX225" s="781"/>
      <c r="AY225" s="781">
        <f>[1]UnObr5!I160</f>
        <v>0</v>
      </c>
      <c r="AZ225" s="781"/>
      <c r="BA225" s="781"/>
      <c r="BB225" s="781"/>
      <c r="BC225" s="781">
        <f>[1]UnObr5!J160</f>
        <v>0</v>
      </c>
      <c r="BD225" s="781"/>
      <c r="BE225" s="781"/>
      <c r="BF225" s="781"/>
      <c r="BG225" s="781"/>
      <c r="BH225" s="781">
        <f>[1]UnObr5!K160</f>
        <v>0</v>
      </c>
      <c r="BI225" s="781"/>
      <c r="BJ225" s="781"/>
      <c r="BK225" s="781"/>
      <c r="BL225" s="780"/>
    </row>
    <row r="226" spans="1:64" ht="26.25" customHeight="1">
      <c r="A226" s="804">
        <v>5157</v>
      </c>
      <c r="B226" s="803"/>
      <c r="C226" s="803"/>
      <c r="D226" s="674">
        <v>921500</v>
      </c>
      <c r="E226" s="674"/>
      <c r="F226" s="674"/>
      <c r="G226" s="674"/>
      <c r="H226" s="276" t="s">
        <v>1485</v>
      </c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775">
        <f>[1]UnObr5!D161</f>
        <v>0</v>
      </c>
      <c r="Z226" s="775"/>
      <c r="AA226" s="775"/>
      <c r="AB226" s="775"/>
      <c r="AC226" s="775"/>
      <c r="AD226" s="775">
        <f>[1]UnObr5!E161</f>
        <v>0</v>
      </c>
      <c r="AE226" s="775"/>
      <c r="AF226" s="775"/>
      <c r="AG226" s="775"/>
      <c r="AH226" s="775"/>
      <c r="AI226" s="775"/>
      <c r="AJ226" s="775">
        <f>[1]UnObr5!F161</f>
        <v>0</v>
      </c>
      <c r="AK226" s="775"/>
      <c r="AL226" s="775"/>
      <c r="AM226" s="775"/>
      <c r="AN226" s="775"/>
      <c r="AO226" s="775">
        <f>[1]UnObr5!G161</f>
        <v>0</v>
      </c>
      <c r="AP226" s="775"/>
      <c r="AQ226" s="775"/>
      <c r="AR226" s="775"/>
      <c r="AS226" s="775"/>
      <c r="AT226" s="775">
        <f>[1]UnObr5!H161</f>
        <v>0</v>
      </c>
      <c r="AU226" s="775"/>
      <c r="AV226" s="775"/>
      <c r="AW226" s="775"/>
      <c r="AX226" s="775"/>
      <c r="AY226" s="775">
        <f>[1]UnObr5!I161</f>
        <v>0</v>
      </c>
      <c r="AZ226" s="775"/>
      <c r="BA226" s="775"/>
      <c r="BB226" s="775"/>
      <c r="BC226" s="775">
        <f>[1]UnObr5!J161</f>
        <v>0</v>
      </c>
      <c r="BD226" s="775"/>
      <c r="BE226" s="775"/>
      <c r="BF226" s="775"/>
      <c r="BG226" s="775"/>
      <c r="BH226" s="775">
        <f>[1]UnObr5!K161</f>
        <v>0</v>
      </c>
      <c r="BI226" s="775"/>
      <c r="BJ226" s="775"/>
      <c r="BK226" s="775"/>
      <c r="BL226" s="774"/>
    </row>
    <row r="227" spans="1:64" ht="27.75" customHeight="1">
      <c r="A227" s="779">
        <v>5158</v>
      </c>
      <c r="B227" s="778"/>
      <c r="C227" s="778"/>
      <c r="D227" s="572">
        <v>921600</v>
      </c>
      <c r="E227" s="572"/>
      <c r="F227" s="572"/>
      <c r="G227" s="572"/>
      <c r="H227" s="268" t="s">
        <v>918</v>
      </c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775">
        <f>[1]UnObr5!D162</f>
        <v>0</v>
      </c>
      <c r="Z227" s="775"/>
      <c r="AA227" s="775"/>
      <c r="AB227" s="775"/>
      <c r="AC227" s="775"/>
      <c r="AD227" s="775">
        <f>[1]UnObr5!E162</f>
        <v>0</v>
      </c>
      <c r="AE227" s="775"/>
      <c r="AF227" s="775"/>
      <c r="AG227" s="775"/>
      <c r="AH227" s="775"/>
      <c r="AI227" s="775"/>
      <c r="AJ227" s="775">
        <f>[1]UnObr5!F162</f>
        <v>0</v>
      </c>
      <c r="AK227" s="775"/>
      <c r="AL227" s="775"/>
      <c r="AM227" s="775"/>
      <c r="AN227" s="775"/>
      <c r="AO227" s="775">
        <f>[1]UnObr5!G162</f>
        <v>0</v>
      </c>
      <c r="AP227" s="775"/>
      <c r="AQ227" s="775"/>
      <c r="AR227" s="775"/>
      <c r="AS227" s="775"/>
      <c r="AT227" s="775">
        <f>[1]UnObr5!H162</f>
        <v>0</v>
      </c>
      <c r="AU227" s="775"/>
      <c r="AV227" s="775"/>
      <c r="AW227" s="775"/>
      <c r="AX227" s="775"/>
      <c r="AY227" s="775">
        <f>[1]UnObr5!I162</f>
        <v>0</v>
      </c>
      <c r="AZ227" s="775"/>
      <c r="BA227" s="775"/>
      <c r="BB227" s="775"/>
      <c r="BC227" s="775">
        <f>[1]UnObr5!J162</f>
        <v>0</v>
      </c>
      <c r="BD227" s="775"/>
      <c r="BE227" s="775"/>
      <c r="BF227" s="775"/>
      <c r="BG227" s="775"/>
      <c r="BH227" s="775">
        <f>[1]UnObr5!K162</f>
        <v>0</v>
      </c>
      <c r="BI227" s="775"/>
      <c r="BJ227" s="775"/>
      <c r="BK227" s="775"/>
      <c r="BL227" s="774"/>
    </row>
    <row r="228" spans="1:64" ht="27" customHeight="1">
      <c r="A228" s="804">
        <v>5159</v>
      </c>
      <c r="B228" s="803"/>
      <c r="C228" s="803"/>
      <c r="D228" s="572">
        <v>921700</v>
      </c>
      <c r="E228" s="572"/>
      <c r="F228" s="572"/>
      <c r="G228" s="572"/>
      <c r="H228" s="268" t="s">
        <v>1484</v>
      </c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775">
        <f>[1]UnObr5!D163</f>
        <v>0</v>
      </c>
      <c r="Z228" s="775"/>
      <c r="AA228" s="775"/>
      <c r="AB228" s="775"/>
      <c r="AC228" s="775"/>
      <c r="AD228" s="775">
        <f>[1]UnObr5!E163</f>
        <v>0</v>
      </c>
      <c r="AE228" s="775"/>
      <c r="AF228" s="775"/>
      <c r="AG228" s="775"/>
      <c r="AH228" s="775"/>
      <c r="AI228" s="775"/>
      <c r="AJ228" s="775">
        <f>[1]UnObr5!F163</f>
        <v>0</v>
      </c>
      <c r="AK228" s="775"/>
      <c r="AL228" s="775"/>
      <c r="AM228" s="775"/>
      <c r="AN228" s="775"/>
      <c r="AO228" s="775">
        <f>[1]UnObr5!G163</f>
        <v>0</v>
      </c>
      <c r="AP228" s="775"/>
      <c r="AQ228" s="775"/>
      <c r="AR228" s="775"/>
      <c r="AS228" s="775"/>
      <c r="AT228" s="775">
        <f>[1]UnObr5!H163</f>
        <v>0</v>
      </c>
      <c r="AU228" s="775"/>
      <c r="AV228" s="775"/>
      <c r="AW228" s="775"/>
      <c r="AX228" s="775"/>
      <c r="AY228" s="775">
        <f>[1]UnObr5!I163</f>
        <v>0</v>
      </c>
      <c r="AZ228" s="775"/>
      <c r="BA228" s="775"/>
      <c r="BB228" s="775"/>
      <c r="BC228" s="775">
        <f>[1]UnObr5!J163</f>
        <v>0</v>
      </c>
      <c r="BD228" s="775"/>
      <c r="BE228" s="775"/>
      <c r="BF228" s="775"/>
      <c r="BG228" s="775"/>
      <c r="BH228" s="775">
        <f>[1]UnObr5!K163</f>
        <v>0</v>
      </c>
      <c r="BI228" s="775"/>
      <c r="BJ228" s="775"/>
      <c r="BK228" s="775"/>
      <c r="BL228" s="774"/>
    </row>
    <row r="229" spans="1:64" ht="35.25" customHeight="1">
      <c r="A229" s="779">
        <v>5160</v>
      </c>
      <c r="B229" s="778"/>
      <c r="C229" s="778"/>
      <c r="D229" s="572">
        <v>921800</v>
      </c>
      <c r="E229" s="572"/>
      <c r="F229" s="572"/>
      <c r="G229" s="572"/>
      <c r="H229" s="268" t="s">
        <v>1483</v>
      </c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775">
        <f>[1]UnObr5!D164</f>
        <v>0</v>
      </c>
      <c r="Z229" s="775"/>
      <c r="AA229" s="775"/>
      <c r="AB229" s="775"/>
      <c r="AC229" s="775"/>
      <c r="AD229" s="775">
        <f>[1]UnObr5!E164</f>
        <v>0</v>
      </c>
      <c r="AE229" s="775"/>
      <c r="AF229" s="775"/>
      <c r="AG229" s="775"/>
      <c r="AH229" s="775"/>
      <c r="AI229" s="775"/>
      <c r="AJ229" s="775">
        <f>[1]UnObr5!F164</f>
        <v>0</v>
      </c>
      <c r="AK229" s="775"/>
      <c r="AL229" s="775"/>
      <c r="AM229" s="775"/>
      <c r="AN229" s="775"/>
      <c r="AO229" s="775">
        <f>[1]UnObr5!G164</f>
        <v>0</v>
      </c>
      <c r="AP229" s="775"/>
      <c r="AQ229" s="775"/>
      <c r="AR229" s="775"/>
      <c r="AS229" s="775"/>
      <c r="AT229" s="775">
        <f>[1]UnObr5!H164</f>
        <v>0</v>
      </c>
      <c r="AU229" s="775"/>
      <c r="AV229" s="775"/>
      <c r="AW229" s="775"/>
      <c r="AX229" s="775"/>
      <c r="AY229" s="775">
        <f>[1]UnObr5!I164</f>
        <v>0</v>
      </c>
      <c r="AZ229" s="775"/>
      <c r="BA229" s="775"/>
      <c r="BB229" s="775"/>
      <c r="BC229" s="775">
        <f>[1]UnObr5!J164</f>
        <v>0</v>
      </c>
      <c r="BD229" s="775"/>
      <c r="BE229" s="775"/>
      <c r="BF229" s="775"/>
      <c r="BG229" s="775"/>
      <c r="BH229" s="775">
        <f>[1]UnObr5!K164</f>
        <v>0</v>
      </c>
      <c r="BI229" s="775"/>
      <c r="BJ229" s="775"/>
      <c r="BK229" s="775"/>
      <c r="BL229" s="774"/>
    </row>
    <row r="230" spans="1:64" ht="26.25" customHeight="1">
      <c r="A230" s="804">
        <v>5161</v>
      </c>
      <c r="B230" s="803"/>
      <c r="C230" s="803"/>
      <c r="D230" s="572">
        <v>921900</v>
      </c>
      <c r="E230" s="572"/>
      <c r="F230" s="572"/>
      <c r="G230" s="572"/>
      <c r="H230" s="268" t="s">
        <v>921</v>
      </c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775">
        <f>[1]UnObr5!D165</f>
        <v>0</v>
      </c>
      <c r="Z230" s="775"/>
      <c r="AA230" s="775"/>
      <c r="AB230" s="775"/>
      <c r="AC230" s="775"/>
      <c r="AD230" s="775">
        <f>[1]UnObr5!E165</f>
        <v>0</v>
      </c>
      <c r="AE230" s="775"/>
      <c r="AF230" s="775"/>
      <c r="AG230" s="775"/>
      <c r="AH230" s="775"/>
      <c r="AI230" s="775"/>
      <c r="AJ230" s="775">
        <f>[1]UnObr5!F165</f>
        <v>0</v>
      </c>
      <c r="AK230" s="775"/>
      <c r="AL230" s="775"/>
      <c r="AM230" s="775"/>
      <c r="AN230" s="775"/>
      <c r="AO230" s="775">
        <f>[1]UnObr5!G165</f>
        <v>0</v>
      </c>
      <c r="AP230" s="775"/>
      <c r="AQ230" s="775"/>
      <c r="AR230" s="775"/>
      <c r="AS230" s="775"/>
      <c r="AT230" s="775">
        <f>[1]UnObr5!H165</f>
        <v>0</v>
      </c>
      <c r="AU230" s="775"/>
      <c r="AV230" s="775"/>
      <c r="AW230" s="775"/>
      <c r="AX230" s="775"/>
      <c r="AY230" s="775">
        <f>[1]UnObr5!I165</f>
        <v>0</v>
      </c>
      <c r="AZ230" s="775"/>
      <c r="BA230" s="775"/>
      <c r="BB230" s="775"/>
      <c r="BC230" s="775">
        <f>[1]UnObr5!J165</f>
        <v>0</v>
      </c>
      <c r="BD230" s="775"/>
      <c r="BE230" s="775"/>
      <c r="BF230" s="775"/>
      <c r="BG230" s="775"/>
      <c r="BH230" s="775">
        <f>[1]UnObr5!K165</f>
        <v>0</v>
      </c>
      <c r="BI230" s="775"/>
      <c r="BJ230" s="775"/>
      <c r="BK230" s="775"/>
      <c r="BL230" s="774"/>
    </row>
    <row r="231" spans="1:64" ht="36.75" customHeight="1">
      <c r="A231" s="777">
        <v>5162</v>
      </c>
      <c r="B231" s="776"/>
      <c r="C231" s="776"/>
      <c r="D231" s="668">
        <v>922000</v>
      </c>
      <c r="E231" s="668"/>
      <c r="F231" s="668"/>
      <c r="G231" s="668"/>
      <c r="H231" s="272" t="s">
        <v>1482</v>
      </c>
      <c r="I231" s="272"/>
      <c r="J231" s="272"/>
      <c r="K231" s="272"/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775">
        <f>[1]UnObr5!D166</f>
        <v>0</v>
      </c>
      <c r="Z231" s="775"/>
      <c r="AA231" s="775"/>
      <c r="AB231" s="775"/>
      <c r="AC231" s="775"/>
      <c r="AD231" s="775">
        <f>[1]UnObr5!E166</f>
        <v>0</v>
      </c>
      <c r="AE231" s="775"/>
      <c r="AF231" s="775"/>
      <c r="AG231" s="775"/>
      <c r="AH231" s="775"/>
      <c r="AI231" s="775"/>
      <c r="AJ231" s="775">
        <f>[1]UnObr5!F166</f>
        <v>0</v>
      </c>
      <c r="AK231" s="775"/>
      <c r="AL231" s="775"/>
      <c r="AM231" s="775"/>
      <c r="AN231" s="775"/>
      <c r="AO231" s="775">
        <f>[1]UnObr5!G166</f>
        <v>0</v>
      </c>
      <c r="AP231" s="775"/>
      <c r="AQ231" s="775"/>
      <c r="AR231" s="775"/>
      <c r="AS231" s="775"/>
      <c r="AT231" s="775">
        <f>[1]UnObr5!H166</f>
        <v>0</v>
      </c>
      <c r="AU231" s="775"/>
      <c r="AV231" s="775"/>
      <c r="AW231" s="775"/>
      <c r="AX231" s="775"/>
      <c r="AY231" s="775">
        <f>[1]UnObr5!I166</f>
        <v>0</v>
      </c>
      <c r="AZ231" s="775"/>
      <c r="BA231" s="775"/>
      <c r="BB231" s="775"/>
      <c r="BC231" s="775">
        <f>[1]UnObr5!J166</f>
        <v>0</v>
      </c>
      <c r="BD231" s="775"/>
      <c r="BE231" s="775"/>
      <c r="BF231" s="775"/>
      <c r="BG231" s="775"/>
      <c r="BH231" s="775">
        <f>[1]UnObr5!K166</f>
        <v>0</v>
      </c>
      <c r="BI231" s="775"/>
      <c r="BJ231" s="775"/>
      <c r="BK231" s="775"/>
      <c r="BL231" s="774"/>
    </row>
    <row r="232" spans="1:64" ht="27.75" customHeight="1">
      <c r="A232" s="804">
        <v>5163</v>
      </c>
      <c r="B232" s="803"/>
      <c r="C232" s="803"/>
      <c r="D232" s="674">
        <v>922100</v>
      </c>
      <c r="E232" s="674"/>
      <c r="F232" s="674"/>
      <c r="G232" s="674"/>
      <c r="H232" s="276" t="s">
        <v>1481</v>
      </c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775">
        <f>[1]UnObr5!D167</f>
        <v>0</v>
      </c>
      <c r="Z232" s="775"/>
      <c r="AA232" s="775"/>
      <c r="AB232" s="775"/>
      <c r="AC232" s="775"/>
      <c r="AD232" s="775">
        <f>[1]UnObr5!E167</f>
        <v>0</v>
      </c>
      <c r="AE232" s="775"/>
      <c r="AF232" s="775"/>
      <c r="AG232" s="775"/>
      <c r="AH232" s="775"/>
      <c r="AI232" s="775"/>
      <c r="AJ232" s="775">
        <f>[1]UnObr5!F167</f>
        <v>0</v>
      </c>
      <c r="AK232" s="775"/>
      <c r="AL232" s="775"/>
      <c r="AM232" s="775"/>
      <c r="AN232" s="775"/>
      <c r="AO232" s="775">
        <f>[1]UnObr5!G167</f>
        <v>0</v>
      </c>
      <c r="AP232" s="775"/>
      <c r="AQ232" s="775"/>
      <c r="AR232" s="775"/>
      <c r="AS232" s="775"/>
      <c r="AT232" s="775">
        <f>[1]UnObr5!H167</f>
        <v>0</v>
      </c>
      <c r="AU232" s="775"/>
      <c r="AV232" s="775"/>
      <c r="AW232" s="775"/>
      <c r="AX232" s="775"/>
      <c r="AY232" s="775">
        <f>[1]UnObr5!I167</f>
        <v>0</v>
      </c>
      <c r="AZ232" s="775"/>
      <c r="BA232" s="775"/>
      <c r="BB232" s="775"/>
      <c r="BC232" s="775">
        <f>[1]UnObr5!J167</f>
        <v>0</v>
      </c>
      <c r="BD232" s="775"/>
      <c r="BE232" s="775"/>
      <c r="BF232" s="775"/>
      <c r="BG232" s="775"/>
      <c r="BH232" s="775">
        <f>[1]UnObr5!K167</f>
        <v>0</v>
      </c>
      <c r="BI232" s="775"/>
      <c r="BJ232" s="775"/>
      <c r="BK232" s="775"/>
      <c r="BL232" s="774"/>
    </row>
    <row r="233" spans="1:64" ht="23.1" customHeight="1">
      <c r="A233" s="779">
        <v>5164</v>
      </c>
      <c r="B233" s="778"/>
      <c r="C233" s="778"/>
      <c r="D233" s="572">
        <v>922200</v>
      </c>
      <c r="E233" s="572"/>
      <c r="F233" s="572"/>
      <c r="G233" s="572"/>
      <c r="H233" s="268" t="s">
        <v>1480</v>
      </c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775">
        <f>[1]UnObr5!D168</f>
        <v>0</v>
      </c>
      <c r="Z233" s="775"/>
      <c r="AA233" s="775"/>
      <c r="AB233" s="775"/>
      <c r="AC233" s="775"/>
      <c r="AD233" s="775">
        <f>[1]UnObr5!E168</f>
        <v>0</v>
      </c>
      <c r="AE233" s="775"/>
      <c r="AF233" s="775"/>
      <c r="AG233" s="775"/>
      <c r="AH233" s="775"/>
      <c r="AI233" s="775"/>
      <c r="AJ233" s="775">
        <f>[1]UnObr5!F168</f>
        <v>0</v>
      </c>
      <c r="AK233" s="775"/>
      <c r="AL233" s="775"/>
      <c r="AM233" s="775"/>
      <c r="AN233" s="775"/>
      <c r="AO233" s="775">
        <f>[1]UnObr5!G168</f>
        <v>0</v>
      </c>
      <c r="AP233" s="775"/>
      <c r="AQ233" s="775"/>
      <c r="AR233" s="775"/>
      <c r="AS233" s="775"/>
      <c r="AT233" s="775">
        <f>[1]UnObr5!H168</f>
        <v>0</v>
      </c>
      <c r="AU233" s="775"/>
      <c r="AV233" s="775"/>
      <c r="AW233" s="775"/>
      <c r="AX233" s="775"/>
      <c r="AY233" s="775">
        <f>[1]UnObr5!I168</f>
        <v>0</v>
      </c>
      <c r="AZ233" s="775"/>
      <c r="BA233" s="775"/>
      <c r="BB233" s="775"/>
      <c r="BC233" s="775">
        <f>[1]UnObr5!J168</f>
        <v>0</v>
      </c>
      <c r="BD233" s="775"/>
      <c r="BE233" s="775"/>
      <c r="BF233" s="775"/>
      <c r="BG233" s="775"/>
      <c r="BH233" s="775">
        <f>[1]UnObr5!K168</f>
        <v>0</v>
      </c>
      <c r="BI233" s="775"/>
      <c r="BJ233" s="775"/>
      <c r="BK233" s="775"/>
      <c r="BL233" s="774"/>
    </row>
    <row r="234" spans="1:64" ht="26.25" customHeight="1">
      <c r="A234" s="804">
        <v>5165</v>
      </c>
      <c r="B234" s="803"/>
      <c r="C234" s="803"/>
      <c r="D234" s="572">
        <v>922300</v>
      </c>
      <c r="E234" s="572"/>
      <c r="F234" s="572"/>
      <c r="G234" s="572"/>
      <c r="H234" s="268" t="s">
        <v>1479</v>
      </c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775">
        <f>[1]UnObr5!D169</f>
        <v>0</v>
      </c>
      <c r="Z234" s="775"/>
      <c r="AA234" s="775"/>
      <c r="AB234" s="775"/>
      <c r="AC234" s="775"/>
      <c r="AD234" s="775">
        <f>[1]UnObr5!E169</f>
        <v>0</v>
      </c>
      <c r="AE234" s="775"/>
      <c r="AF234" s="775"/>
      <c r="AG234" s="775"/>
      <c r="AH234" s="775"/>
      <c r="AI234" s="775"/>
      <c r="AJ234" s="775">
        <f>[1]UnObr5!F169</f>
        <v>0</v>
      </c>
      <c r="AK234" s="775"/>
      <c r="AL234" s="775"/>
      <c r="AM234" s="775"/>
      <c r="AN234" s="775"/>
      <c r="AO234" s="775">
        <f>[1]UnObr5!G169</f>
        <v>0</v>
      </c>
      <c r="AP234" s="775"/>
      <c r="AQ234" s="775"/>
      <c r="AR234" s="775"/>
      <c r="AS234" s="775"/>
      <c r="AT234" s="775">
        <f>[1]UnObr5!H169</f>
        <v>0</v>
      </c>
      <c r="AU234" s="775"/>
      <c r="AV234" s="775"/>
      <c r="AW234" s="775"/>
      <c r="AX234" s="775"/>
      <c r="AY234" s="775">
        <f>[1]UnObr5!I169</f>
        <v>0</v>
      </c>
      <c r="AZ234" s="775"/>
      <c r="BA234" s="775"/>
      <c r="BB234" s="775"/>
      <c r="BC234" s="775">
        <f>[1]UnObr5!J169</f>
        <v>0</v>
      </c>
      <c r="BD234" s="775"/>
      <c r="BE234" s="775"/>
      <c r="BF234" s="775"/>
      <c r="BG234" s="775"/>
      <c r="BH234" s="775">
        <f>[1]UnObr5!K169</f>
        <v>0</v>
      </c>
      <c r="BI234" s="775"/>
      <c r="BJ234" s="775"/>
      <c r="BK234" s="775"/>
      <c r="BL234" s="774"/>
    </row>
    <row r="235" spans="1:64" ht="23.1" customHeight="1">
      <c r="A235" s="779">
        <v>5166</v>
      </c>
      <c r="B235" s="778"/>
      <c r="C235" s="778"/>
      <c r="D235" s="572">
        <v>922400</v>
      </c>
      <c r="E235" s="572"/>
      <c r="F235" s="572"/>
      <c r="G235" s="572"/>
      <c r="H235" s="268" t="s">
        <v>926</v>
      </c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  <c r="X235" s="268"/>
      <c r="Y235" s="775">
        <f>[1]UnObr5!D170</f>
        <v>0</v>
      </c>
      <c r="Z235" s="775"/>
      <c r="AA235" s="775"/>
      <c r="AB235" s="775"/>
      <c r="AC235" s="775"/>
      <c r="AD235" s="775">
        <f>[1]UnObr5!E170</f>
        <v>0</v>
      </c>
      <c r="AE235" s="775"/>
      <c r="AF235" s="775"/>
      <c r="AG235" s="775"/>
      <c r="AH235" s="775"/>
      <c r="AI235" s="775"/>
      <c r="AJ235" s="775">
        <f>[1]UnObr5!F170</f>
        <v>0</v>
      </c>
      <c r="AK235" s="775"/>
      <c r="AL235" s="775"/>
      <c r="AM235" s="775"/>
      <c r="AN235" s="775"/>
      <c r="AO235" s="775">
        <f>[1]UnObr5!G170</f>
        <v>0</v>
      </c>
      <c r="AP235" s="775"/>
      <c r="AQ235" s="775"/>
      <c r="AR235" s="775"/>
      <c r="AS235" s="775"/>
      <c r="AT235" s="775">
        <f>[1]UnObr5!H170</f>
        <v>0</v>
      </c>
      <c r="AU235" s="775"/>
      <c r="AV235" s="775"/>
      <c r="AW235" s="775"/>
      <c r="AX235" s="775"/>
      <c r="AY235" s="775">
        <f>[1]UnObr5!I170</f>
        <v>0</v>
      </c>
      <c r="AZ235" s="775"/>
      <c r="BA235" s="775"/>
      <c r="BB235" s="775"/>
      <c r="BC235" s="775">
        <f>[1]UnObr5!J170</f>
        <v>0</v>
      </c>
      <c r="BD235" s="775"/>
      <c r="BE235" s="775"/>
      <c r="BF235" s="775"/>
      <c r="BG235" s="775"/>
      <c r="BH235" s="775">
        <f>[1]UnObr5!K170</f>
        <v>0</v>
      </c>
      <c r="BI235" s="775"/>
      <c r="BJ235" s="775"/>
      <c r="BK235" s="775"/>
      <c r="BL235" s="774"/>
    </row>
    <row r="236" spans="1:64" ht="26.25" customHeight="1">
      <c r="A236" s="804">
        <v>5167</v>
      </c>
      <c r="B236" s="803"/>
      <c r="C236" s="803"/>
      <c r="D236" s="572">
        <v>922500</v>
      </c>
      <c r="E236" s="572"/>
      <c r="F236" s="572"/>
      <c r="G236" s="572"/>
      <c r="H236" s="268" t="s">
        <v>927</v>
      </c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  <c r="X236" s="268"/>
      <c r="Y236" s="775">
        <f>[1]UnObr5!D171</f>
        <v>0</v>
      </c>
      <c r="Z236" s="775"/>
      <c r="AA236" s="775"/>
      <c r="AB236" s="775"/>
      <c r="AC236" s="775"/>
      <c r="AD236" s="775">
        <f>[1]UnObr5!E171</f>
        <v>0</v>
      </c>
      <c r="AE236" s="775"/>
      <c r="AF236" s="775"/>
      <c r="AG236" s="775"/>
      <c r="AH236" s="775"/>
      <c r="AI236" s="775"/>
      <c r="AJ236" s="775">
        <f>[1]UnObr5!F171</f>
        <v>0</v>
      </c>
      <c r="AK236" s="775"/>
      <c r="AL236" s="775"/>
      <c r="AM236" s="775"/>
      <c r="AN236" s="775"/>
      <c r="AO236" s="775">
        <f>[1]UnObr5!G171</f>
        <v>0</v>
      </c>
      <c r="AP236" s="775"/>
      <c r="AQ236" s="775"/>
      <c r="AR236" s="775"/>
      <c r="AS236" s="775"/>
      <c r="AT236" s="775">
        <f>[1]UnObr5!H171</f>
        <v>0</v>
      </c>
      <c r="AU236" s="775"/>
      <c r="AV236" s="775"/>
      <c r="AW236" s="775"/>
      <c r="AX236" s="775"/>
      <c r="AY236" s="775">
        <f>[1]UnObr5!I171</f>
        <v>0</v>
      </c>
      <c r="AZ236" s="775"/>
      <c r="BA236" s="775"/>
      <c r="BB236" s="775"/>
      <c r="BC236" s="775">
        <f>[1]UnObr5!J171</f>
        <v>0</v>
      </c>
      <c r="BD236" s="775"/>
      <c r="BE236" s="775"/>
      <c r="BF236" s="775"/>
      <c r="BG236" s="775"/>
      <c r="BH236" s="775">
        <f>[1]UnObr5!K171</f>
        <v>0</v>
      </c>
      <c r="BI236" s="775"/>
      <c r="BJ236" s="775"/>
      <c r="BK236" s="775"/>
      <c r="BL236" s="774"/>
    </row>
    <row r="237" spans="1:64" ht="28.5" customHeight="1">
      <c r="A237" s="779">
        <v>5168</v>
      </c>
      <c r="B237" s="778"/>
      <c r="C237" s="778"/>
      <c r="D237" s="572">
        <v>922600</v>
      </c>
      <c r="E237" s="572"/>
      <c r="F237" s="572"/>
      <c r="G237" s="572"/>
      <c r="H237" s="268" t="s">
        <v>928</v>
      </c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  <c r="X237" s="268"/>
      <c r="Y237" s="775">
        <f>[1]UnObr5!D172</f>
        <v>0</v>
      </c>
      <c r="Z237" s="775"/>
      <c r="AA237" s="775"/>
      <c r="AB237" s="775"/>
      <c r="AC237" s="775"/>
      <c r="AD237" s="775">
        <f>[1]UnObr5!E172</f>
        <v>0</v>
      </c>
      <c r="AE237" s="775"/>
      <c r="AF237" s="775"/>
      <c r="AG237" s="775"/>
      <c r="AH237" s="775"/>
      <c r="AI237" s="775"/>
      <c r="AJ237" s="775">
        <f>[1]UnObr5!F172</f>
        <v>0</v>
      </c>
      <c r="AK237" s="775"/>
      <c r="AL237" s="775"/>
      <c r="AM237" s="775"/>
      <c r="AN237" s="775"/>
      <c r="AO237" s="775">
        <f>[1]UnObr5!G172</f>
        <v>0</v>
      </c>
      <c r="AP237" s="775"/>
      <c r="AQ237" s="775"/>
      <c r="AR237" s="775"/>
      <c r="AS237" s="775"/>
      <c r="AT237" s="775">
        <f>[1]UnObr5!H172</f>
        <v>0</v>
      </c>
      <c r="AU237" s="775"/>
      <c r="AV237" s="775"/>
      <c r="AW237" s="775"/>
      <c r="AX237" s="775"/>
      <c r="AY237" s="775">
        <f>[1]UnObr5!I172</f>
        <v>0</v>
      </c>
      <c r="AZ237" s="775"/>
      <c r="BA237" s="775"/>
      <c r="BB237" s="775"/>
      <c r="BC237" s="775">
        <f>[1]UnObr5!J172</f>
        <v>0</v>
      </c>
      <c r="BD237" s="775"/>
      <c r="BE237" s="775"/>
      <c r="BF237" s="775"/>
      <c r="BG237" s="775"/>
      <c r="BH237" s="775">
        <f>[1]UnObr5!K172</f>
        <v>0</v>
      </c>
      <c r="BI237" s="775"/>
      <c r="BJ237" s="775"/>
      <c r="BK237" s="775"/>
      <c r="BL237" s="774"/>
    </row>
    <row r="238" spans="1:64" ht="26.25" customHeight="1">
      <c r="A238" s="804">
        <v>5169</v>
      </c>
      <c r="B238" s="803"/>
      <c r="C238" s="803"/>
      <c r="D238" s="572">
        <v>922700</v>
      </c>
      <c r="E238" s="572"/>
      <c r="F238" s="572"/>
      <c r="G238" s="572"/>
      <c r="H238" s="268" t="s">
        <v>929</v>
      </c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775">
        <f>[1]UnObr5!D173</f>
        <v>0</v>
      </c>
      <c r="Z238" s="775"/>
      <c r="AA238" s="775"/>
      <c r="AB238" s="775"/>
      <c r="AC238" s="775"/>
      <c r="AD238" s="775">
        <f>[1]UnObr5!E173</f>
        <v>0</v>
      </c>
      <c r="AE238" s="775"/>
      <c r="AF238" s="775"/>
      <c r="AG238" s="775"/>
      <c r="AH238" s="775"/>
      <c r="AI238" s="775"/>
      <c r="AJ238" s="775">
        <f>[1]UnObr5!F173</f>
        <v>0</v>
      </c>
      <c r="AK238" s="775"/>
      <c r="AL238" s="775"/>
      <c r="AM238" s="775"/>
      <c r="AN238" s="775"/>
      <c r="AO238" s="775">
        <f>[1]UnObr5!G173</f>
        <v>0</v>
      </c>
      <c r="AP238" s="775"/>
      <c r="AQ238" s="775"/>
      <c r="AR238" s="775"/>
      <c r="AS238" s="775"/>
      <c r="AT238" s="775">
        <f>[1]UnObr5!H173</f>
        <v>0</v>
      </c>
      <c r="AU238" s="775"/>
      <c r="AV238" s="775"/>
      <c r="AW238" s="775"/>
      <c r="AX238" s="775"/>
      <c r="AY238" s="775">
        <f>[1]UnObr5!I173</f>
        <v>0</v>
      </c>
      <c r="AZ238" s="775"/>
      <c r="BA238" s="775"/>
      <c r="BB238" s="775"/>
      <c r="BC238" s="775">
        <f>[1]UnObr5!J173</f>
        <v>0</v>
      </c>
      <c r="BD238" s="775"/>
      <c r="BE238" s="775"/>
      <c r="BF238" s="775"/>
      <c r="BG238" s="775"/>
      <c r="BH238" s="775">
        <f>[1]UnObr5!K173</f>
        <v>0</v>
      </c>
      <c r="BI238" s="775"/>
      <c r="BJ238" s="775"/>
      <c r="BK238" s="775"/>
      <c r="BL238" s="774"/>
    </row>
    <row r="239" spans="1:64" ht="21" customHeight="1">
      <c r="A239" s="779">
        <v>5170</v>
      </c>
      <c r="B239" s="778"/>
      <c r="C239" s="778"/>
      <c r="D239" s="572">
        <v>922800</v>
      </c>
      <c r="E239" s="572"/>
      <c r="F239" s="572"/>
      <c r="G239" s="572"/>
      <c r="H239" s="268" t="s">
        <v>930</v>
      </c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  <c r="X239" s="268"/>
      <c r="Y239" s="775">
        <f>[1]UnObr5!D174</f>
        <v>0</v>
      </c>
      <c r="Z239" s="775"/>
      <c r="AA239" s="775"/>
      <c r="AB239" s="775"/>
      <c r="AC239" s="775"/>
      <c r="AD239" s="775">
        <f>[1]UnObr5!E174</f>
        <v>0</v>
      </c>
      <c r="AE239" s="775"/>
      <c r="AF239" s="775"/>
      <c r="AG239" s="775"/>
      <c r="AH239" s="775"/>
      <c r="AI239" s="775"/>
      <c r="AJ239" s="775">
        <f>[1]UnObr5!F174</f>
        <v>0</v>
      </c>
      <c r="AK239" s="775"/>
      <c r="AL239" s="775"/>
      <c r="AM239" s="775"/>
      <c r="AN239" s="775"/>
      <c r="AO239" s="775">
        <f>[1]UnObr5!G174</f>
        <v>0</v>
      </c>
      <c r="AP239" s="775"/>
      <c r="AQ239" s="775"/>
      <c r="AR239" s="775"/>
      <c r="AS239" s="775"/>
      <c r="AT239" s="775">
        <f>[1]UnObr5!H174</f>
        <v>0</v>
      </c>
      <c r="AU239" s="775"/>
      <c r="AV239" s="775"/>
      <c r="AW239" s="775"/>
      <c r="AX239" s="775"/>
      <c r="AY239" s="775">
        <f>[1]UnObr5!I174</f>
        <v>0</v>
      </c>
      <c r="AZ239" s="775"/>
      <c r="BA239" s="775"/>
      <c r="BB239" s="775"/>
      <c r="BC239" s="775">
        <f>[1]UnObr5!J174</f>
        <v>0</v>
      </c>
      <c r="BD239" s="775"/>
      <c r="BE239" s="775"/>
      <c r="BF239" s="775"/>
      <c r="BG239" s="775"/>
      <c r="BH239" s="775">
        <f>[1]UnObr5!K174</f>
        <v>0</v>
      </c>
      <c r="BI239" s="775"/>
      <c r="BJ239" s="775"/>
      <c r="BK239" s="775"/>
      <c r="BL239" s="774"/>
    </row>
    <row r="240" spans="1:64" ht="27" customHeight="1" thickBot="1">
      <c r="A240" s="773">
        <v>5171</v>
      </c>
      <c r="B240" s="772"/>
      <c r="C240" s="772"/>
      <c r="D240" s="322"/>
      <c r="E240" s="322"/>
      <c r="F240" s="322"/>
      <c r="G240" s="322"/>
      <c r="H240" s="293" t="s">
        <v>1478</v>
      </c>
      <c r="I240" s="293"/>
      <c r="J240" s="293"/>
      <c r="K240" s="293"/>
      <c r="L240" s="293"/>
      <c r="M240" s="293"/>
      <c r="N240" s="293"/>
      <c r="O240" s="293"/>
      <c r="P240" s="293"/>
      <c r="Q240" s="293"/>
      <c r="R240" s="293"/>
      <c r="S240" s="293"/>
      <c r="T240" s="293"/>
      <c r="U240" s="293"/>
      <c r="V240" s="293"/>
      <c r="W240" s="293"/>
      <c r="X240" s="293"/>
      <c r="Y240" s="771">
        <f>[1]UnObr5!D175</f>
        <v>0</v>
      </c>
      <c r="Z240" s="771"/>
      <c r="AA240" s="771"/>
      <c r="AB240" s="771"/>
      <c r="AC240" s="771"/>
      <c r="AD240" s="771">
        <f>[1]UnObr5!E175</f>
        <v>80766</v>
      </c>
      <c r="AE240" s="771"/>
      <c r="AF240" s="771"/>
      <c r="AG240" s="771"/>
      <c r="AH240" s="771"/>
      <c r="AI240" s="771"/>
      <c r="AJ240" s="771">
        <f>[1]UnObr5!F175</f>
        <v>61891</v>
      </c>
      <c r="AK240" s="771"/>
      <c r="AL240" s="771"/>
      <c r="AM240" s="771"/>
      <c r="AN240" s="771"/>
      <c r="AO240" s="771">
        <f>[1]UnObr5!G175</f>
        <v>0</v>
      </c>
      <c r="AP240" s="771"/>
      <c r="AQ240" s="771"/>
      <c r="AR240" s="771"/>
      <c r="AS240" s="771"/>
      <c r="AT240" s="771">
        <f>[1]UnObr5!H175</f>
        <v>13378</v>
      </c>
      <c r="AU240" s="771"/>
      <c r="AV240" s="771"/>
      <c r="AW240" s="771"/>
      <c r="AX240" s="771"/>
      <c r="AY240" s="771">
        <f>[1]UnObr5!I175</f>
        <v>0</v>
      </c>
      <c r="AZ240" s="771"/>
      <c r="BA240" s="771"/>
      <c r="BB240" s="771"/>
      <c r="BC240" s="771">
        <f>[1]UnObr5!J175</f>
        <v>1118</v>
      </c>
      <c r="BD240" s="771"/>
      <c r="BE240" s="771"/>
      <c r="BF240" s="771"/>
      <c r="BG240" s="771"/>
      <c r="BH240" s="771">
        <f>[1]UnObr5!K175</f>
        <v>4379</v>
      </c>
      <c r="BI240" s="771"/>
      <c r="BJ240" s="771"/>
      <c r="BK240" s="771"/>
      <c r="BL240" s="770"/>
    </row>
    <row r="241" spans="1:64">
      <c r="A241" s="800"/>
      <c r="B241" s="800"/>
      <c r="C241" s="800"/>
      <c r="D241" s="800"/>
      <c r="E241" s="800"/>
      <c r="F241" s="800"/>
      <c r="G241" s="800"/>
      <c r="H241" s="800"/>
      <c r="I241" s="800"/>
      <c r="J241" s="800"/>
      <c r="K241" s="800"/>
      <c r="L241" s="800"/>
      <c r="M241" s="800"/>
      <c r="N241" s="800"/>
      <c r="O241" s="800"/>
      <c r="P241" s="800"/>
      <c r="Q241" s="800"/>
      <c r="R241" s="800"/>
      <c r="S241" s="800"/>
      <c r="T241" s="800"/>
      <c r="U241" s="800"/>
      <c r="V241" s="800"/>
      <c r="W241" s="800"/>
      <c r="X241" s="800"/>
      <c r="Y241" s="800"/>
      <c r="Z241" s="800"/>
      <c r="AA241" s="800"/>
      <c r="AB241" s="800"/>
      <c r="AC241" s="800"/>
      <c r="AD241" s="800"/>
      <c r="AE241" s="800"/>
      <c r="AF241" s="800"/>
      <c r="AG241" s="800"/>
      <c r="AH241" s="800"/>
      <c r="AI241" s="800"/>
      <c r="AJ241" s="800"/>
      <c r="AK241" s="800"/>
      <c r="AL241" s="800"/>
      <c r="AM241" s="800"/>
      <c r="AN241" s="800"/>
      <c r="AO241" s="800"/>
      <c r="AP241" s="800"/>
      <c r="AQ241" s="800"/>
      <c r="AR241" s="800"/>
      <c r="AS241" s="800"/>
      <c r="AT241" s="800"/>
      <c r="AU241" s="800"/>
      <c r="AV241" s="800"/>
      <c r="AW241" s="800"/>
      <c r="AX241" s="800"/>
      <c r="AY241" s="800"/>
      <c r="AZ241" s="800"/>
      <c r="BA241" s="800"/>
      <c r="BB241" s="800"/>
      <c r="BC241" s="800"/>
      <c r="BD241" s="800"/>
      <c r="BE241" s="800"/>
      <c r="BF241" s="800"/>
      <c r="BG241" s="800"/>
      <c r="BH241" s="800"/>
      <c r="BI241" s="800"/>
      <c r="BJ241" s="800"/>
      <c r="BK241" s="800"/>
      <c r="BL241" s="800"/>
    </row>
    <row r="242" spans="1:64">
      <c r="A242" s="800"/>
      <c r="B242" s="800"/>
      <c r="C242" s="800"/>
      <c r="D242" s="800"/>
      <c r="E242" s="800"/>
      <c r="F242" s="800"/>
      <c r="G242" s="800"/>
      <c r="H242" s="800"/>
      <c r="I242" s="800"/>
      <c r="J242" s="800"/>
      <c r="K242" s="800"/>
      <c r="L242" s="800"/>
      <c r="M242" s="800"/>
      <c r="N242" s="800"/>
      <c r="O242" s="800"/>
      <c r="P242" s="800"/>
      <c r="Q242" s="800"/>
      <c r="R242" s="800"/>
      <c r="S242" s="800"/>
      <c r="T242" s="800"/>
      <c r="U242" s="800"/>
      <c r="V242" s="800"/>
      <c r="W242" s="800"/>
      <c r="X242" s="800"/>
      <c r="Y242" s="800"/>
      <c r="Z242" s="800"/>
      <c r="AA242" s="800"/>
      <c r="AB242" s="800"/>
      <c r="AC242" s="800"/>
      <c r="AD242" s="800"/>
      <c r="AE242" s="800"/>
      <c r="AF242" s="800"/>
      <c r="AG242" s="800"/>
      <c r="AH242" s="800"/>
      <c r="AI242" s="800"/>
      <c r="AJ242" s="800"/>
      <c r="AK242" s="800"/>
      <c r="AL242" s="800"/>
      <c r="AM242" s="800"/>
      <c r="AN242" s="800"/>
      <c r="AO242" s="800"/>
      <c r="AP242" s="800"/>
      <c r="AQ242" s="800"/>
      <c r="AR242" s="800"/>
      <c r="AS242" s="800"/>
      <c r="AT242" s="800"/>
      <c r="AU242" s="800"/>
      <c r="AV242" s="800"/>
      <c r="AW242" s="800"/>
      <c r="AX242" s="800"/>
      <c r="AY242" s="800"/>
      <c r="AZ242" s="800"/>
      <c r="BA242" s="800"/>
      <c r="BB242" s="800"/>
      <c r="BC242" s="800"/>
      <c r="BD242" s="800"/>
      <c r="BE242" s="800"/>
      <c r="BF242" s="800"/>
      <c r="BG242" s="800"/>
      <c r="BH242" s="800"/>
      <c r="BI242" s="800"/>
      <c r="BJ242" s="800"/>
      <c r="BK242" s="800"/>
      <c r="BL242" s="800"/>
    </row>
    <row r="243" spans="1:64">
      <c r="A243" s="799" t="s">
        <v>1477</v>
      </c>
      <c r="B243" s="799"/>
      <c r="C243" s="799"/>
      <c r="D243" s="799"/>
      <c r="E243" s="799"/>
      <c r="F243" s="799"/>
      <c r="G243" s="799"/>
      <c r="H243" s="799"/>
      <c r="I243" s="799"/>
      <c r="J243" s="799"/>
      <c r="K243" s="799"/>
      <c r="L243" s="799"/>
      <c r="M243" s="799"/>
      <c r="N243" s="799"/>
      <c r="O243" s="799"/>
      <c r="P243" s="799"/>
      <c r="Q243" s="799"/>
      <c r="R243" s="799"/>
      <c r="S243" s="799"/>
      <c r="T243" s="799"/>
      <c r="U243" s="799"/>
      <c r="V243" s="799"/>
      <c r="W243" s="799"/>
      <c r="X243" s="799"/>
      <c r="Y243" s="799"/>
      <c r="Z243" s="799"/>
      <c r="AA243" s="799"/>
      <c r="AB243" s="799"/>
      <c r="AC243" s="799"/>
      <c r="AD243" s="799"/>
      <c r="AE243" s="799"/>
      <c r="AF243" s="799"/>
      <c r="AG243" s="799"/>
      <c r="AH243" s="799"/>
      <c r="AI243" s="799"/>
      <c r="AJ243" s="799"/>
      <c r="AK243" s="799"/>
      <c r="AL243" s="799"/>
      <c r="AM243" s="799"/>
      <c r="AN243" s="799"/>
      <c r="AO243" s="799"/>
      <c r="AP243" s="799"/>
      <c r="AQ243" s="799"/>
      <c r="AR243" s="799"/>
      <c r="AS243" s="799"/>
      <c r="AT243" s="799"/>
      <c r="AU243" s="799"/>
      <c r="AV243" s="799"/>
      <c r="AW243" s="799"/>
      <c r="AX243" s="799"/>
      <c r="AY243" s="799"/>
      <c r="AZ243" s="799"/>
      <c r="BA243" s="799"/>
      <c r="BB243" s="799"/>
      <c r="BC243" s="799"/>
      <c r="BD243" s="799"/>
      <c r="BE243" s="799"/>
      <c r="BF243" s="799"/>
      <c r="BG243" s="799"/>
      <c r="BH243" s="799"/>
      <c r="BI243" s="799"/>
      <c r="BJ243" s="799"/>
      <c r="BK243" s="799"/>
      <c r="BL243" s="799"/>
    </row>
    <row r="244" spans="1:64" ht="12.75" thickBot="1">
      <c r="A244" s="798"/>
      <c r="B244" s="798"/>
      <c r="C244" s="798"/>
      <c r="D244" s="798"/>
      <c r="E244" s="798"/>
      <c r="F244" s="798"/>
      <c r="G244" s="798"/>
      <c r="H244" s="798"/>
      <c r="I244" s="798"/>
      <c r="J244" s="798"/>
      <c r="K244" s="798"/>
      <c r="L244" s="798"/>
      <c r="M244" s="798"/>
      <c r="N244" s="798"/>
      <c r="O244" s="798"/>
      <c r="P244" s="798"/>
      <c r="Q244" s="798"/>
      <c r="R244" s="798"/>
      <c r="S244" s="798"/>
      <c r="T244" s="798"/>
      <c r="U244" s="798"/>
      <c r="V244" s="798"/>
      <c r="W244" s="798"/>
      <c r="X244" s="798"/>
      <c r="Y244" s="798"/>
      <c r="Z244" s="798"/>
      <c r="AA244" s="798"/>
      <c r="AB244" s="798"/>
      <c r="AC244" s="798"/>
      <c r="AD244" s="798"/>
      <c r="AE244" s="798"/>
      <c r="AF244" s="798"/>
      <c r="AG244" s="798"/>
      <c r="AH244" s="798"/>
      <c r="AI244" s="798"/>
      <c r="AJ244" s="798"/>
      <c r="AK244" s="798"/>
      <c r="AL244" s="798"/>
      <c r="AM244" s="798"/>
      <c r="AN244" s="798"/>
      <c r="AO244" s="798"/>
      <c r="AP244" s="798"/>
      <c r="AQ244" s="798"/>
      <c r="AR244" s="798"/>
      <c r="AS244" s="798"/>
      <c r="AT244" s="798"/>
      <c r="AU244" s="798"/>
      <c r="AV244" s="798"/>
      <c r="AW244" s="798"/>
      <c r="AX244" s="798"/>
      <c r="AY244" s="798"/>
      <c r="AZ244" s="798"/>
      <c r="BA244" s="798"/>
      <c r="BB244" s="798"/>
      <c r="BC244" s="798"/>
      <c r="BD244" s="798"/>
      <c r="BE244" s="798"/>
      <c r="BF244" s="798"/>
      <c r="BG244" s="798"/>
      <c r="BH244" s="798"/>
      <c r="BI244" s="798"/>
      <c r="BJ244" s="798"/>
      <c r="BK244" s="798"/>
      <c r="BL244" s="798"/>
    </row>
    <row r="245" spans="1:64" ht="11.45" customHeight="1">
      <c r="A245" s="205" t="s">
        <v>334</v>
      </c>
      <c r="B245" s="830"/>
      <c r="C245" s="829"/>
      <c r="D245" s="206" t="s">
        <v>335</v>
      </c>
      <c r="E245" s="206"/>
      <c r="F245" s="206"/>
      <c r="G245" s="207"/>
      <c r="H245" s="629" t="s">
        <v>204</v>
      </c>
      <c r="I245" s="627"/>
      <c r="J245" s="627"/>
      <c r="K245" s="627"/>
      <c r="L245" s="627"/>
      <c r="M245" s="627"/>
      <c r="N245" s="627"/>
      <c r="O245" s="627"/>
      <c r="P245" s="627"/>
      <c r="Q245" s="627"/>
      <c r="R245" s="627"/>
      <c r="S245" s="627"/>
      <c r="T245" s="627"/>
      <c r="U245" s="627"/>
      <c r="V245" s="627"/>
      <c r="W245" s="627"/>
      <c r="X245" s="628"/>
      <c r="Y245" s="828" t="s">
        <v>1432</v>
      </c>
      <c r="Z245" s="827"/>
      <c r="AA245" s="827"/>
      <c r="AB245" s="827"/>
      <c r="AC245" s="826"/>
      <c r="AD245" s="825" t="s">
        <v>1431</v>
      </c>
      <c r="AE245" s="824"/>
      <c r="AF245" s="824"/>
      <c r="AG245" s="824"/>
      <c r="AH245" s="824"/>
      <c r="AI245" s="824"/>
      <c r="AJ245" s="824"/>
      <c r="AK245" s="824"/>
      <c r="AL245" s="824"/>
      <c r="AM245" s="824"/>
      <c r="AN245" s="824"/>
      <c r="AO245" s="824"/>
      <c r="AP245" s="824"/>
      <c r="AQ245" s="824"/>
      <c r="AR245" s="824"/>
      <c r="AS245" s="824"/>
      <c r="AT245" s="824"/>
      <c r="AU245" s="824"/>
      <c r="AV245" s="824"/>
      <c r="AW245" s="824"/>
      <c r="AX245" s="824"/>
      <c r="AY245" s="824"/>
      <c r="AZ245" s="824"/>
      <c r="BA245" s="824"/>
      <c r="BB245" s="824"/>
      <c r="BC245" s="824"/>
      <c r="BD245" s="824"/>
      <c r="BE245" s="824"/>
      <c r="BF245" s="824"/>
      <c r="BG245" s="824"/>
      <c r="BH245" s="824"/>
      <c r="BI245" s="824"/>
      <c r="BJ245" s="824"/>
      <c r="BK245" s="824"/>
      <c r="BL245" s="823"/>
    </row>
    <row r="246" spans="1:64" ht="11.45" customHeight="1">
      <c r="A246" s="821"/>
      <c r="B246" s="820"/>
      <c r="C246" s="819"/>
      <c r="D246" s="214"/>
      <c r="E246" s="214"/>
      <c r="F246" s="214"/>
      <c r="G246" s="215"/>
      <c r="H246" s="636"/>
      <c r="I246" s="637"/>
      <c r="J246" s="637"/>
      <c r="K246" s="637"/>
      <c r="L246" s="637"/>
      <c r="M246" s="637"/>
      <c r="N246" s="637"/>
      <c r="O246" s="637"/>
      <c r="P246" s="637"/>
      <c r="Q246" s="637"/>
      <c r="R246" s="637"/>
      <c r="S246" s="637"/>
      <c r="T246" s="637"/>
      <c r="U246" s="637"/>
      <c r="V246" s="637"/>
      <c r="W246" s="637"/>
      <c r="X246" s="638"/>
      <c r="Y246" s="818"/>
      <c r="Z246" s="817"/>
      <c r="AA246" s="817"/>
      <c r="AB246" s="817"/>
      <c r="AC246" s="816"/>
      <c r="AD246" s="796" t="s">
        <v>1424</v>
      </c>
      <c r="AE246" s="795"/>
      <c r="AF246" s="795"/>
      <c r="AG246" s="795"/>
      <c r="AH246" s="795"/>
      <c r="AI246" s="794"/>
      <c r="AJ246" s="793" t="s">
        <v>1430</v>
      </c>
      <c r="AK246" s="792"/>
      <c r="AL246" s="792"/>
      <c r="AM246" s="792"/>
      <c r="AN246" s="792"/>
      <c r="AO246" s="792"/>
      <c r="AP246" s="792"/>
      <c r="AQ246" s="792"/>
      <c r="AR246" s="792"/>
      <c r="AS246" s="792"/>
      <c r="AT246" s="792"/>
      <c r="AU246" s="792"/>
      <c r="AV246" s="792"/>
      <c r="AW246" s="792"/>
      <c r="AX246" s="792"/>
      <c r="AY246" s="792"/>
      <c r="AZ246" s="792"/>
      <c r="BA246" s="792"/>
      <c r="BB246" s="791"/>
      <c r="BC246" s="304" t="s">
        <v>1422</v>
      </c>
      <c r="BD246" s="256"/>
      <c r="BE246" s="256"/>
      <c r="BF246" s="256"/>
      <c r="BG246" s="256"/>
      <c r="BH246" s="796" t="s">
        <v>1421</v>
      </c>
      <c r="BI246" s="795"/>
      <c r="BJ246" s="795"/>
      <c r="BK246" s="795"/>
      <c r="BL246" s="822"/>
    </row>
    <row r="247" spans="1:64" ht="11.45" customHeight="1">
      <c r="A247" s="821"/>
      <c r="B247" s="820"/>
      <c r="C247" s="819"/>
      <c r="D247" s="214"/>
      <c r="E247" s="214"/>
      <c r="F247" s="214"/>
      <c r="G247" s="215"/>
      <c r="H247" s="636"/>
      <c r="I247" s="637"/>
      <c r="J247" s="637"/>
      <c r="K247" s="637"/>
      <c r="L247" s="637"/>
      <c r="M247" s="637"/>
      <c r="N247" s="637"/>
      <c r="O247" s="637"/>
      <c r="P247" s="637"/>
      <c r="Q247" s="637"/>
      <c r="R247" s="637"/>
      <c r="S247" s="637"/>
      <c r="T247" s="637"/>
      <c r="U247" s="637"/>
      <c r="V247" s="637"/>
      <c r="W247" s="637"/>
      <c r="X247" s="638"/>
      <c r="Y247" s="818"/>
      <c r="Z247" s="817"/>
      <c r="AA247" s="817"/>
      <c r="AB247" s="817"/>
      <c r="AC247" s="816"/>
      <c r="AD247" s="697"/>
      <c r="AE247" s="790"/>
      <c r="AF247" s="790"/>
      <c r="AG247" s="790"/>
      <c r="AH247" s="790"/>
      <c r="AI247" s="789"/>
      <c r="AJ247" s="256" t="s">
        <v>1420</v>
      </c>
      <c r="AK247" s="256"/>
      <c r="AL247" s="256"/>
      <c r="AM247" s="256"/>
      <c r="AN247" s="256"/>
      <c r="AO247" s="304" t="s">
        <v>1419</v>
      </c>
      <c r="AP247" s="304"/>
      <c r="AQ247" s="304"/>
      <c r="AR247" s="304"/>
      <c r="AS247" s="304"/>
      <c r="AT247" s="304" t="s">
        <v>1418</v>
      </c>
      <c r="AU247" s="256"/>
      <c r="AV247" s="256"/>
      <c r="AW247" s="256"/>
      <c r="AX247" s="256"/>
      <c r="AY247" s="256" t="s">
        <v>1417</v>
      </c>
      <c r="AZ247" s="256"/>
      <c r="BA247" s="256"/>
      <c r="BB247" s="256"/>
      <c r="BC247" s="256"/>
      <c r="BD247" s="256"/>
      <c r="BE247" s="256"/>
      <c r="BF247" s="256"/>
      <c r="BG247" s="256"/>
      <c r="BH247" s="216"/>
      <c r="BI247" s="214"/>
      <c r="BJ247" s="214"/>
      <c r="BK247" s="214"/>
      <c r="BL247" s="815"/>
    </row>
    <row r="248" spans="1:64" ht="11.45" customHeight="1">
      <c r="A248" s="224"/>
      <c r="B248" s="225"/>
      <c r="C248" s="226"/>
      <c r="D248" s="310"/>
      <c r="E248" s="310"/>
      <c r="F248" s="310"/>
      <c r="G248" s="311"/>
      <c r="H248" s="652"/>
      <c r="I248" s="653"/>
      <c r="J248" s="653"/>
      <c r="K248" s="653"/>
      <c r="L248" s="653"/>
      <c r="M248" s="653"/>
      <c r="N248" s="653"/>
      <c r="O248" s="653"/>
      <c r="P248" s="653"/>
      <c r="Q248" s="653"/>
      <c r="R248" s="653"/>
      <c r="S248" s="653"/>
      <c r="T248" s="653"/>
      <c r="U248" s="653"/>
      <c r="V248" s="653"/>
      <c r="W248" s="653"/>
      <c r="X248" s="654"/>
      <c r="Y248" s="814"/>
      <c r="Z248" s="813"/>
      <c r="AA248" s="813"/>
      <c r="AB248" s="813"/>
      <c r="AC248" s="812"/>
      <c r="AD248" s="707"/>
      <c r="AE248" s="787"/>
      <c r="AF248" s="787"/>
      <c r="AG248" s="787"/>
      <c r="AH248" s="787"/>
      <c r="AI248" s="786"/>
      <c r="AJ248" s="256"/>
      <c r="AK248" s="256"/>
      <c r="AL248" s="256"/>
      <c r="AM248" s="256"/>
      <c r="AN248" s="256"/>
      <c r="AO248" s="304"/>
      <c r="AP248" s="304"/>
      <c r="AQ248" s="304"/>
      <c r="AR248" s="304"/>
      <c r="AS248" s="304"/>
      <c r="AT248" s="256"/>
      <c r="AU248" s="256"/>
      <c r="AV248" s="256"/>
      <c r="AW248" s="256"/>
      <c r="AX248" s="256"/>
      <c r="AY248" s="256"/>
      <c r="AZ248" s="256"/>
      <c r="BA248" s="256"/>
      <c r="BB248" s="256"/>
      <c r="BC248" s="256"/>
      <c r="BD248" s="256"/>
      <c r="BE248" s="256"/>
      <c r="BF248" s="256"/>
      <c r="BG248" s="256"/>
      <c r="BH248" s="811"/>
      <c r="BI248" s="310"/>
      <c r="BJ248" s="310"/>
      <c r="BK248" s="310"/>
      <c r="BL248" s="810"/>
    </row>
    <row r="249" spans="1:64" ht="12.75" thickBot="1">
      <c r="A249" s="316">
        <v>1</v>
      </c>
      <c r="B249" s="317"/>
      <c r="C249" s="318"/>
      <c r="D249" s="319">
        <v>2</v>
      </c>
      <c r="E249" s="317"/>
      <c r="F249" s="317"/>
      <c r="G249" s="318"/>
      <c r="H249" s="320">
        <v>3</v>
      </c>
      <c r="I249" s="785"/>
      <c r="J249" s="785"/>
      <c r="K249" s="785"/>
      <c r="L249" s="785"/>
      <c r="M249" s="785"/>
      <c r="N249" s="785"/>
      <c r="O249" s="785"/>
      <c r="P249" s="785"/>
      <c r="Q249" s="785"/>
      <c r="R249" s="785"/>
      <c r="S249" s="785"/>
      <c r="T249" s="785"/>
      <c r="U249" s="785"/>
      <c r="V249" s="785"/>
      <c r="W249" s="785"/>
      <c r="X249" s="866"/>
      <c r="Y249" s="320">
        <v>4</v>
      </c>
      <c r="Z249" s="785"/>
      <c r="AA249" s="785"/>
      <c r="AB249" s="785"/>
      <c r="AC249" s="866"/>
      <c r="AD249" s="864">
        <v>5</v>
      </c>
      <c r="AE249" s="863"/>
      <c r="AF249" s="863"/>
      <c r="AG249" s="863"/>
      <c r="AH249" s="863"/>
      <c r="AI249" s="865"/>
      <c r="AJ249" s="864">
        <v>6</v>
      </c>
      <c r="AK249" s="863"/>
      <c r="AL249" s="863"/>
      <c r="AM249" s="863"/>
      <c r="AN249" s="865"/>
      <c r="AO249" s="864">
        <v>7</v>
      </c>
      <c r="AP249" s="863"/>
      <c r="AQ249" s="863"/>
      <c r="AR249" s="863"/>
      <c r="AS249" s="865"/>
      <c r="AT249" s="864">
        <v>8</v>
      </c>
      <c r="AU249" s="863"/>
      <c r="AV249" s="863"/>
      <c r="AW249" s="863"/>
      <c r="AX249" s="865"/>
      <c r="AY249" s="864">
        <v>9</v>
      </c>
      <c r="AZ249" s="863"/>
      <c r="BA249" s="863"/>
      <c r="BB249" s="865"/>
      <c r="BC249" s="864">
        <v>10</v>
      </c>
      <c r="BD249" s="863"/>
      <c r="BE249" s="863"/>
      <c r="BF249" s="863"/>
      <c r="BG249" s="865"/>
      <c r="BH249" s="864">
        <v>11</v>
      </c>
      <c r="BI249" s="863"/>
      <c r="BJ249" s="863"/>
      <c r="BK249" s="863"/>
      <c r="BL249" s="862"/>
    </row>
    <row r="250" spans="1:64" ht="25.5" customHeight="1">
      <c r="A250" s="784">
        <v>5172</v>
      </c>
      <c r="B250" s="783"/>
      <c r="C250" s="783"/>
      <c r="D250" s="297"/>
      <c r="E250" s="297"/>
      <c r="F250" s="297"/>
      <c r="G250" s="297"/>
      <c r="H250" s="782" t="s">
        <v>1310</v>
      </c>
      <c r="I250" s="782"/>
      <c r="J250" s="782"/>
      <c r="K250" s="782"/>
      <c r="L250" s="782"/>
      <c r="M250" s="782"/>
      <c r="N250" s="782"/>
      <c r="O250" s="782"/>
      <c r="P250" s="782"/>
      <c r="Q250" s="782"/>
      <c r="R250" s="782"/>
      <c r="S250" s="782"/>
      <c r="T250" s="782"/>
      <c r="U250" s="782"/>
      <c r="V250" s="782"/>
      <c r="W250" s="782"/>
      <c r="X250" s="782"/>
      <c r="Y250" s="781">
        <f>[1]UnObr5!D176</f>
        <v>0</v>
      </c>
      <c r="Z250" s="781"/>
      <c r="AA250" s="781"/>
      <c r="AB250" s="781"/>
      <c r="AC250" s="781"/>
      <c r="AD250" s="781">
        <f>[1]UnObr5!E176</f>
        <v>80481</v>
      </c>
      <c r="AE250" s="781"/>
      <c r="AF250" s="781"/>
      <c r="AG250" s="781"/>
      <c r="AH250" s="781"/>
      <c r="AI250" s="781"/>
      <c r="AJ250" s="781">
        <f>[1]UnObr5!F176</f>
        <v>61891</v>
      </c>
      <c r="AK250" s="781"/>
      <c r="AL250" s="781"/>
      <c r="AM250" s="781"/>
      <c r="AN250" s="781"/>
      <c r="AO250" s="781">
        <f>[1]UnObr5!G176</f>
        <v>0</v>
      </c>
      <c r="AP250" s="781"/>
      <c r="AQ250" s="781"/>
      <c r="AR250" s="781"/>
      <c r="AS250" s="781"/>
      <c r="AT250" s="781">
        <f>[1]UnObr5!H176</f>
        <v>13378</v>
      </c>
      <c r="AU250" s="781"/>
      <c r="AV250" s="781"/>
      <c r="AW250" s="781"/>
      <c r="AX250" s="781"/>
      <c r="AY250" s="781">
        <f>[1]UnObr5!I176</f>
        <v>0</v>
      </c>
      <c r="AZ250" s="781"/>
      <c r="BA250" s="781"/>
      <c r="BB250" s="781"/>
      <c r="BC250" s="781">
        <f>[1]UnObr5!J176</f>
        <v>938</v>
      </c>
      <c r="BD250" s="781"/>
      <c r="BE250" s="781"/>
      <c r="BF250" s="781"/>
      <c r="BG250" s="781"/>
      <c r="BH250" s="781">
        <f>[1]UnObr5!K176</f>
        <v>4274</v>
      </c>
      <c r="BI250" s="781"/>
      <c r="BJ250" s="781"/>
      <c r="BK250" s="781"/>
      <c r="BL250" s="780"/>
    </row>
    <row r="251" spans="1:64" ht="27" customHeight="1">
      <c r="A251" s="777">
        <v>5173</v>
      </c>
      <c r="B251" s="776"/>
      <c r="C251" s="776"/>
      <c r="D251" s="304">
        <v>400000</v>
      </c>
      <c r="E251" s="304"/>
      <c r="F251" s="304"/>
      <c r="G251" s="304"/>
      <c r="H251" s="260" t="s">
        <v>1311</v>
      </c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0"/>
      <c r="W251" s="260"/>
      <c r="X251" s="260"/>
      <c r="Y251" s="775">
        <f>[1]UnObr5!D177</f>
        <v>0</v>
      </c>
      <c r="Z251" s="775"/>
      <c r="AA251" s="775"/>
      <c r="AB251" s="775"/>
      <c r="AC251" s="775"/>
      <c r="AD251" s="775">
        <f>[1]UnObr5!E177</f>
        <v>79081</v>
      </c>
      <c r="AE251" s="775"/>
      <c r="AF251" s="775"/>
      <c r="AG251" s="775"/>
      <c r="AH251" s="775"/>
      <c r="AI251" s="775"/>
      <c r="AJ251" s="775">
        <f>[1]UnObr5!F177</f>
        <v>61891</v>
      </c>
      <c r="AK251" s="775"/>
      <c r="AL251" s="775"/>
      <c r="AM251" s="775"/>
      <c r="AN251" s="775"/>
      <c r="AO251" s="775">
        <f>[1]UnObr5!G177</f>
        <v>0</v>
      </c>
      <c r="AP251" s="775"/>
      <c r="AQ251" s="775"/>
      <c r="AR251" s="775"/>
      <c r="AS251" s="775"/>
      <c r="AT251" s="775">
        <f>[1]UnObr5!H177</f>
        <v>12317</v>
      </c>
      <c r="AU251" s="775"/>
      <c r="AV251" s="775"/>
      <c r="AW251" s="775"/>
      <c r="AX251" s="775"/>
      <c r="AY251" s="775">
        <f>[1]UnObr5!I177</f>
        <v>0</v>
      </c>
      <c r="AZ251" s="775"/>
      <c r="BA251" s="775"/>
      <c r="BB251" s="775"/>
      <c r="BC251" s="775">
        <f>[1]UnObr5!J177</f>
        <v>599</v>
      </c>
      <c r="BD251" s="775"/>
      <c r="BE251" s="775"/>
      <c r="BF251" s="775"/>
      <c r="BG251" s="775"/>
      <c r="BH251" s="775">
        <f>[1]UnObr5!K177</f>
        <v>4274</v>
      </c>
      <c r="BI251" s="775"/>
      <c r="BJ251" s="775"/>
      <c r="BK251" s="775"/>
      <c r="BL251" s="774"/>
    </row>
    <row r="252" spans="1:64" ht="26.25" customHeight="1">
      <c r="A252" s="777">
        <v>5174</v>
      </c>
      <c r="B252" s="776"/>
      <c r="C252" s="776"/>
      <c r="D252" s="668">
        <v>410000</v>
      </c>
      <c r="E252" s="668"/>
      <c r="F252" s="668"/>
      <c r="G252" s="668"/>
      <c r="H252" s="272" t="s">
        <v>1312</v>
      </c>
      <c r="I252" s="272"/>
      <c r="J252" s="272"/>
      <c r="K252" s="272"/>
      <c r="L252" s="272"/>
      <c r="M252" s="272"/>
      <c r="N252" s="272"/>
      <c r="O252" s="272"/>
      <c r="P252" s="272"/>
      <c r="Q252" s="272"/>
      <c r="R252" s="272"/>
      <c r="S252" s="272"/>
      <c r="T252" s="272"/>
      <c r="U252" s="272"/>
      <c r="V252" s="272"/>
      <c r="W252" s="272"/>
      <c r="X252" s="272"/>
      <c r="Y252" s="775">
        <f>[1]UnObr5!D178</f>
        <v>0</v>
      </c>
      <c r="Z252" s="775"/>
      <c r="AA252" s="775"/>
      <c r="AB252" s="775"/>
      <c r="AC252" s="775"/>
      <c r="AD252" s="775">
        <f>[1]UnObr5!E178</f>
        <v>65192</v>
      </c>
      <c r="AE252" s="775"/>
      <c r="AF252" s="775"/>
      <c r="AG252" s="775"/>
      <c r="AH252" s="775"/>
      <c r="AI252" s="775"/>
      <c r="AJ252" s="775">
        <f>[1]UnObr5!F178</f>
        <v>61880</v>
      </c>
      <c r="AK252" s="775"/>
      <c r="AL252" s="775"/>
      <c r="AM252" s="775"/>
      <c r="AN252" s="775"/>
      <c r="AO252" s="775">
        <f>[1]UnObr5!G178</f>
        <v>0</v>
      </c>
      <c r="AP252" s="775"/>
      <c r="AQ252" s="775"/>
      <c r="AR252" s="775"/>
      <c r="AS252" s="775"/>
      <c r="AT252" s="775">
        <f>[1]UnObr5!H178</f>
        <v>2573</v>
      </c>
      <c r="AU252" s="775"/>
      <c r="AV252" s="775"/>
      <c r="AW252" s="775"/>
      <c r="AX252" s="775"/>
      <c r="AY252" s="775">
        <f>[1]UnObr5!I178</f>
        <v>0</v>
      </c>
      <c r="AZ252" s="775"/>
      <c r="BA252" s="775"/>
      <c r="BB252" s="775"/>
      <c r="BC252" s="775">
        <f>[1]UnObr5!J178</f>
        <v>0</v>
      </c>
      <c r="BD252" s="775"/>
      <c r="BE252" s="775"/>
      <c r="BF252" s="775"/>
      <c r="BG252" s="775"/>
      <c r="BH252" s="775">
        <f>[1]UnObr5!K178</f>
        <v>739</v>
      </c>
      <c r="BI252" s="775"/>
      <c r="BJ252" s="775"/>
      <c r="BK252" s="775"/>
      <c r="BL252" s="774"/>
    </row>
    <row r="253" spans="1:64" ht="25.5" customHeight="1">
      <c r="A253" s="777">
        <v>5175</v>
      </c>
      <c r="B253" s="776"/>
      <c r="C253" s="776"/>
      <c r="D253" s="668">
        <v>411000</v>
      </c>
      <c r="E253" s="668"/>
      <c r="F253" s="668"/>
      <c r="G253" s="668"/>
      <c r="H253" s="272" t="s">
        <v>1476</v>
      </c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775">
        <f>[1]UnObr5!D179</f>
        <v>0</v>
      </c>
      <c r="Z253" s="775"/>
      <c r="AA253" s="775"/>
      <c r="AB253" s="775"/>
      <c r="AC253" s="775"/>
      <c r="AD253" s="775">
        <f>[1]UnObr5!E179</f>
        <v>52945</v>
      </c>
      <c r="AE253" s="775"/>
      <c r="AF253" s="775"/>
      <c r="AG253" s="775"/>
      <c r="AH253" s="775"/>
      <c r="AI253" s="775"/>
      <c r="AJ253" s="775">
        <f>[1]UnObr5!F179</f>
        <v>52314</v>
      </c>
      <c r="AK253" s="775"/>
      <c r="AL253" s="775"/>
      <c r="AM253" s="775"/>
      <c r="AN253" s="775"/>
      <c r="AO253" s="775">
        <f>[1]UnObr5!G179</f>
        <v>0</v>
      </c>
      <c r="AP253" s="775"/>
      <c r="AQ253" s="775"/>
      <c r="AR253" s="775"/>
      <c r="AS253" s="775"/>
      <c r="AT253" s="775">
        <f>[1]UnObr5!H179</f>
        <v>0</v>
      </c>
      <c r="AU253" s="775"/>
      <c r="AV253" s="775"/>
      <c r="AW253" s="775"/>
      <c r="AX253" s="775"/>
      <c r="AY253" s="775">
        <f>[1]UnObr5!I179</f>
        <v>0</v>
      </c>
      <c r="AZ253" s="775"/>
      <c r="BA253" s="775"/>
      <c r="BB253" s="775"/>
      <c r="BC253" s="775">
        <f>[1]UnObr5!J179</f>
        <v>0</v>
      </c>
      <c r="BD253" s="775"/>
      <c r="BE253" s="775"/>
      <c r="BF253" s="775"/>
      <c r="BG253" s="775"/>
      <c r="BH253" s="775">
        <f>[1]UnObr5!K179</f>
        <v>631</v>
      </c>
      <c r="BI253" s="775"/>
      <c r="BJ253" s="775"/>
      <c r="BK253" s="775"/>
      <c r="BL253" s="774"/>
    </row>
    <row r="254" spans="1:64" ht="15" customHeight="1">
      <c r="A254" s="779">
        <v>5176</v>
      </c>
      <c r="B254" s="778"/>
      <c r="C254" s="778"/>
      <c r="D254" s="674">
        <v>411100</v>
      </c>
      <c r="E254" s="674"/>
      <c r="F254" s="674"/>
      <c r="G254" s="674"/>
      <c r="H254" s="276" t="s">
        <v>564</v>
      </c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775">
        <f>[1]UnObr5!D180</f>
        <v>0</v>
      </c>
      <c r="Z254" s="775"/>
      <c r="AA254" s="775"/>
      <c r="AB254" s="775"/>
      <c r="AC254" s="775"/>
      <c r="AD254" s="775">
        <f>[1]UnObr5!E180</f>
        <v>52945</v>
      </c>
      <c r="AE254" s="775"/>
      <c r="AF254" s="775"/>
      <c r="AG254" s="775"/>
      <c r="AH254" s="775"/>
      <c r="AI254" s="775"/>
      <c r="AJ254" s="775">
        <f>[1]UnObr5!F180</f>
        <v>52314</v>
      </c>
      <c r="AK254" s="775"/>
      <c r="AL254" s="775"/>
      <c r="AM254" s="775"/>
      <c r="AN254" s="775"/>
      <c r="AO254" s="775">
        <f>[1]UnObr5!G180</f>
        <v>0</v>
      </c>
      <c r="AP254" s="775"/>
      <c r="AQ254" s="775"/>
      <c r="AR254" s="775"/>
      <c r="AS254" s="775"/>
      <c r="AT254" s="775">
        <f>[1]UnObr5!H180</f>
        <v>0</v>
      </c>
      <c r="AU254" s="775"/>
      <c r="AV254" s="775"/>
      <c r="AW254" s="775"/>
      <c r="AX254" s="775"/>
      <c r="AY254" s="775">
        <f>[1]UnObr5!I180</f>
        <v>0</v>
      </c>
      <c r="AZ254" s="775"/>
      <c r="BA254" s="775"/>
      <c r="BB254" s="775"/>
      <c r="BC254" s="775">
        <f>[1]UnObr5!J180</f>
        <v>0</v>
      </c>
      <c r="BD254" s="775"/>
      <c r="BE254" s="775"/>
      <c r="BF254" s="775"/>
      <c r="BG254" s="775"/>
      <c r="BH254" s="775">
        <f>[1]UnObr5!K180</f>
        <v>631</v>
      </c>
      <c r="BI254" s="775"/>
      <c r="BJ254" s="775"/>
      <c r="BK254" s="775"/>
      <c r="BL254" s="774"/>
    </row>
    <row r="255" spans="1:64" ht="24" customHeight="1">
      <c r="A255" s="777">
        <v>5177</v>
      </c>
      <c r="B255" s="776"/>
      <c r="C255" s="776"/>
      <c r="D255" s="668">
        <v>412000</v>
      </c>
      <c r="E255" s="668"/>
      <c r="F255" s="668"/>
      <c r="G255" s="668"/>
      <c r="H255" s="272" t="s">
        <v>1314</v>
      </c>
      <c r="I255" s="272"/>
      <c r="J255" s="272"/>
      <c r="K255" s="272"/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/>
      <c r="X255" s="272"/>
      <c r="Y255" s="775">
        <f>[1]UnObr5!D181</f>
        <v>0</v>
      </c>
      <c r="Z255" s="775"/>
      <c r="AA255" s="775"/>
      <c r="AB255" s="775"/>
      <c r="AC255" s="775"/>
      <c r="AD255" s="775">
        <f>[1]UnObr5!E181</f>
        <v>9093</v>
      </c>
      <c r="AE255" s="775"/>
      <c r="AF255" s="775"/>
      <c r="AG255" s="775"/>
      <c r="AH255" s="775"/>
      <c r="AI255" s="775"/>
      <c r="AJ255" s="775">
        <f>[1]UnObr5!F181</f>
        <v>8985</v>
      </c>
      <c r="AK255" s="775"/>
      <c r="AL255" s="775"/>
      <c r="AM255" s="775"/>
      <c r="AN255" s="775"/>
      <c r="AO255" s="775">
        <f>[1]UnObr5!G181</f>
        <v>0</v>
      </c>
      <c r="AP255" s="775"/>
      <c r="AQ255" s="775"/>
      <c r="AR255" s="775"/>
      <c r="AS255" s="775"/>
      <c r="AT255" s="775">
        <f>[1]UnObr5!H181</f>
        <v>0</v>
      </c>
      <c r="AU255" s="775"/>
      <c r="AV255" s="775"/>
      <c r="AW255" s="775"/>
      <c r="AX255" s="775"/>
      <c r="AY255" s="775">
        <f>[1]UnObr5!I181</f>
        <v>0</v>
      </c>
      <c r="AZ255" s="775"/>
      <c r="BA255" s="775"/>
      <c r="BB255" s="775"/>
      <c r="BC255" s="775">
        <f>[1]UnObr5!J181</f>
        <v>0</v>
      </c>
      <c r="BD255" s="775"/>
      <c r="BE255" s="775"/>
      <c r="BF255" s="775"/>
      <c r="BG255" s="775"/>
      <c r="BH255" s="775">
        <f>[1]UnObr5!K181</f>
        <v>108</v>
      </c>
      <c r="BI255" s="775"/>
      <c r="BJ255" s="775"/>
      <c r="BK255" s="775"/>
      <c r="BL255" s="774"/>
    </row>
    <row r="256" spans="1:64" ht="19.5" customHeight="1">
      <c r="A256" s="779">
        <v>5178</v>
      </c>
      <c r="B256" s="778"/>
      <c r="C256" s="778"/>
      <c r="D256" s="572">
        <v>412100</v>
      </c>
      <c r="E256" s="572"/>
      <c r="F256" s="572"/>
      <c r="G256" s="572"/>
      <c r="H256" s="268" t="s">
        <v>1315</v>
      </c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775">
        <f>[1]UnObr5!D182</f>
        <v>0</v>
      </c>
      <c r="Z256" s="775"/>
      <c r="AA256" s="775"/>
      <c r="AB256" s="775"/>
      <c r="AC256" s="775"/>
      <c r="AD256" s="775">
        <f>[1]UnObr5!E182</f>
        <v>6363</v>
      </c>
      <c r="AE256" s="775"/>
      <c r="AF256" s="775"/>
      <c r="AG256" s="775"/>
      <c r="AH256" s="775"/>
      <c r="AI256" s="775"/>
      <c r="AJ256" s="775">
        <f>[1]UnObr5!F182</f>
        <v>6287</v>
      </c>
      <c r="AK256" s="775"/>
      <c r="AL256" s="775"/>
      <c r="AM256" s="775"/>
      <c r="AN256" s="775"/>
      <c r="AO256" s="775">
        <f>[1]UnObr5!G182</f>
        <v>0</v>
      </c>
      <c r="AP256" s="775"/>
      <c r="AQ256" s="775"/>
      <c r="AR256" s="775"/>
      <c r="AS256" s="775"/>
      <c r="AT256" s="775">
        <f>[1]UnObr5!H182</f>
        <v>0</v>
      </c>
      <c r="AU256" s="775"/>
      <c r="AV256" s="775"/>
      <c r="AW256" s="775"/>
      <c r="AX256" s="775"/>
      <c r="AY256" s="775">
        <f>[1]UnObr5!I182</f>
        <v>0</v>
      </c>
      <c r="AZ256" s="775"/>
      <c r="BA256" s="775"/>
      <c r="BB256" s="775"/>
      <c r="BC256" s="775">
        <f>[1]UnObr5!J182</f>
        <v>0</v>
      </c>
      <c r="BD256" s="775"/>
      <c r="BE256" s="775"/>
      <c r="BF256" s="775"/>
      <c r="BG256" s="775"/>
      <c r="BH256" s="775">
        <f>[1]UnObr5!K182</f>
        <v>76</v>
      </c>
      <c r="BI256" s="775"/>
      <c r="BJ256" s="775"/>
      <c r="BK256" s="775"/>
      <c r="BL256" s="774"/>
    </row>
    <row r="257" spans="1:64" ht="18" customHeight="1">
      <c r="A257" s="779">
        <v>5179</v>
      </c>
      <c r="B257" s="778"/>
      <c r="C257" s="778"/>
      <c r="D257" s="572">
        <v>412200</v>
      </c>
      <c r="E257" s="572"/>
      <c r="F257" s="572"/>
      <c r="G257" s="572"/>
      <c r="H257" s="268" t="s">
        <v>567</v>
      </c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  <c r="X257" s="268"/>
      <c r="Y257" s="775">
        <f>[1]UnObr5!D183</f>
        <v>0</v>
      </c>
      <c r="Z257" s="775"/>
      <c r="AA257" s="775"/>
      <c r="AB257" s="775"/>
      <c r="AC257" s="775"/>
      <c r="AD257" s="775">
        <f>[1]UnObr5!E183</f>
        <v>2730</v>
      </c>
      <c r="AE257" s="775"/>
      <c r="AF257" s="775"/>
      <c r="AG257" s="775"/>
      <c r="AH257" s="775"/>
      <c r="AI257" s="775"/>
      <c r="AJ257" s="775">
        <f>[1]UnObr5!F183</f>
        <v>2698</v>
      </c>
      <c r="AK257" s="775"/>
      <c r="AL257" s="775"/>
      <c r="AM257" s="775"/>
      <c r="AN257" s="775"/>
      <c r="AO257" s="775">
        <f>[1]UnObr5!G183</f>
        <v>0</v>
      </c>
      <c r="AP257" s="775"/>
      <c r="AQ257" s="775"/>
      <c r="AR257" s="775"/>
      <c r="AS257" s="775"/>
      <c r="AT257" s="775">
        <f>[1]UnObr5!H183</f>
        <v>0</v>
      </c>
      <c r="AU257" s="775"/>
      <c r="AV257" s="775"/>
      <c r="AW257" s="775"/>
      <c r="AX257" s="775"/>
      <c r="AY257" s="775">
        <f>[1]UnObr5!I183</f>
        <v>0</v>
      </c>
      <c r="AZ257" s="775"/>
      <c r="BA257" s="775"/>
      <c r="BB257" s="775"/>
      <c r="BC257" s="775">
        <f>[1]UnObr5!J183</f>
        <v>0</v>
      </c>
      <c r="BD257" s="775"/>
      <c r="BE257" s="775"/>
      <c r="BF257" s="775"/>
      <c r="BG257" s="775"/>
      <c r="BH257" s="775">
        <f>[1]UnObr5!K183</f>
        <v>32</v>
      </c>
      <c r="BI257" s="775"/>
      <c r="BJ257" s="775"/>
      <c r="BK257" s="775"/>
      <c r="BL257" s="774"/>
    </row>
    <row r="258" spans="1:64" ht="18" customHeight="1">
      <c r="A258" s="779">
        <v>5180</v>
      </c>
      <c r="B258" s="778"/>
      <c r="C258" s="778"/>
      <c r="D258" s="674">
        <v>412300</v>
      </c>
      <c r="E258" s="674"/>
      <c r="F258" s="674"/>
      <c r="G258" s="674"/>
      <c r="H258" s="276" t="s">
        <v>568</v>
      </c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775">
        <f>[1]UnObr5!D184</f>
        <v>0</v>
      </c>
      <c r="Z258" s="775"/>
      <c r="AA258" s="775"/>
      <c r="AB258" s="775"/>
      <c r="AC258" s="775"/>
      <c r="AD258" s="775">
        <f>[1]UnObr5!E184</f>
        <v>0</v>
      </c>
      <c r="AE258" s="775"/>
      <c r="AF258" s="775"/>
      <c r="AG258" s="775"/>
      <c r="AH258" s="775"/>
      <c r="AI258" s="775"/>
      <c r="AJ258" s="775">
        <f>[1]UnObr5!F184</f>
        <v>0</v>
      </c>
      <c r="AK258" s="775"/>
      <c r="AL258" s="775"/>
      <c r="AM258" s="775"/>
      <c r="AN258" s="775"/>
      <c r="AO258" s="775">
        <f>[1]UnObr5!G184</f>
        <v>0</v>
      </c>
      <c r="AP258" s="775"/>
      <c r="AQ258" s="775"/>
      <c r="AR258" s="775"/>
      <c r="AS258" s="775"/>
      <c r="AT258" s="775">
        <f>[1]UnObr5!H184</f>
        <v>0</v>
      </c>
      <c r="AU258" s="775"/>
      <c r="AV258" s="775"/>
      <c r="AW258" s="775"/>
      <c r="AX258" s="775"/>
      <c r="AY258" s="775">
        <f>[1]UnObr5!I184</f>
        <v>0</v>
      </c>
      <c r="AZ258" s="775"/>
      <c r="BA258" s="775"/>
      <c r="BB258" s="775"/>
      <c r="BC258" s="775">
        <f>[1]UnObr5!J184</f>
        <v>0</v>
      </c>
      <c r="BD258" s="775"/>
      <c r="BE258" s="775"/>
      <c r="BF258" s="775"/>
      <c r="BG258" s="775"/>
      <c r="BH258" s="775">
        <f>[1]UnObr5!K184</f>
        <v>0</v>
      </c>
      <c r="BI258" s="775"/>
      <c r="BJ258" s="775"/>
      <c r="BK258" s="775"/>
      <c r="BL258" s="774"/>
    </row>
    <row r="259" spans="1:64" ht="16.5" customHeight="1">
      <c r="A259" s="777">
        <v>5181</v>
      </c>
      <c r="B259" s="776"/>
      <c r="C259" s="776"/>
      <c r="D259" s="668">
        <v>413000</v>
      </c>
      <c r="E259" s="668"/>
      <c r="F259" s="668"/>
      <c r="G259" s="668"/>
      <c r="H259" s="272" t="s">
        <v>1316</v>
      </c>
      <c r="I259" s="272"/>
      <c r="J259" s="272"/>
      <c r="K259" s="272"/>
      <c r="L259" s="272"/>
      <c r="M259" s="272"/>
      <c r="N259" s="272"/>
      <c r="O259" s="272"/>
      <c r="P259" s="272"/>
      <c r="Q259" s="272"/>
      <c r="R259" s="272"/>
      <c r="S259" s="272"/>
      <c r="T259" s="272"/>
      <c r="U259" s="272"/>
      <c r="V259" s="272"/>
      <c r="W259" s="272"/>
      <c r="X259" s="272"/>
      <c r="Y259" s="775">
        <f>[1]UnObr5!D185</f>
        <v>0</v>
      </c>
      <c r="Z259" s="775"/>
      <c r="AA259" s="775"/>
      <c r="AB259" s="775"/>
      <c r="AC259" s="775"/>
      <c r="AD259" s="775">
        <f>[1]UnObr5!E185</f>
        <v>1965</v>
      </c>
      <c r="AE259" s="775"/>
      <c r="AF259" s="775"/>
      <c r="AG259" s="775"/>
      <c r="AH259" s="775"/>
      <c r="AI259" s="775"/>
      <c r="AJ259" s="775">
        <f>[1]UnObr5!F185</f>
        <v>0</v>
      </c>
      <c r="AK259" s="775"/>
      <c r="AL259" s="775"/>
      <c r="AM259" s="775"/>
      <c r="AN259" s="775"/>
      <c r="AO259" s="775">
        <f>[1]UnObr5!G185</f>
        <v>0</v>
      </c>
      <c r="AP259" s="775"/>
      <c r="AQ259" s="775"/>
      <c r="AR259" s="775"/>
      <c r="AS259" s="775"/>
      <c r="AT259" s="775">
        <f>[1]UnObr5!H185</f>
        <v>1965</v>
      </c>
      <c r="AU259" s="775"/>
      <c r="AV259" s="775"/>
      <c r="AW259" s="775"/>
      <c r="AX259" s="775"/>
      <c r="AY259" s="775">
        <f>[1]UnObr5!I185</f>
        <v>0</v>
      </c>
      <c r="AZ259" s="775"/>
      <c r="BA259" s="775"/>
      <c r="BB259" s="775"/>
      <c r="BC259" s="775">
        <f>[1]UnObr5!J185</f>
        <v>0</v>
      </c>
      <c r="BD259" s="775"/>
      <c r="BE259" s="775"/>
      <c r="BF259" s="775"/>
      <c r="BG259" s="775"/>
      <c r="BH259" s="775">
        <f>[1]UnObr5!K185</f>
        <v>0</v>
      </c>
      <c r="BI259" s="775"/>
      <c r="BJ259" s="775"/>
      <c r="BK259" s="775"/>
      <c r="BL259" s="774"/>
    </row>
    <row r="260" spans="1:64" ht="17.25" customHeight="1">
      <c r="A260" s="779">
        <v>5182</v>
      </c>
      <c r="B260" s="778"/>
      <c r="C260" s="778"/>
      <c r="D260" s="674">
        <v>413100</v>
      </c>
      <c r="E260" s="674"/>
      <c r="F260" s="674"/>
      <c r="G260" s="674"/>
      <c r="H260" s="276" t="s">
        <v>570</v>
      </c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775">
        <f>[1]UnObr5!D186</f>
        <v>0</v>
      </c>
      <c r="Z260" s="775"/>
      <c r="AA260" s="775"/>
      <c r="AB260" s="775"/>
      <c r="AC260" s="775"/>
      <c r="AD260" s="775">
        <f>[1]UnObr5!E186</f>
        <v>1965</v>
      </c>
      <c r="AE260" s="775"/>
      <c r="AF260" s="775"/>
      <c r="AG260" s="775"/>
      <c r="AH260" s="775"/>
      <c r="AI260" s="775"/>
      <c r="AJ260" s="775">
        <f>[1]UnObr5!F186</f>
        <v>0</v>
      </c>
      <c r="AK260" s="775"/>
      <c r="AL260" s="775"/>
      <c r="AM260" s="775"/>
      <c r="AN260" s="775"/>
      <c r="AO260" s="775">
        <f>[1]UnObr5!G186</f>
        <v>0</v>
      </c>
      <c r="AP260" s="775"/>
      <c r="AQ260" s="775"/>
      <c r="AR260" s="775"/>
      <c r="AS260" s="775"/>
      <c r="AT260" s="775">
        <f>[1]UnObr5!H186</f>
        <v>1965</v>
      </c>
      <c r="AU260" s="775"/>
      <c r="AV260" s="775"/>
      <c r="AW260" s="775"/>
      <c r="AX260" s="775"/>
      <c r="AY260" s="775">
        <f>[1]UnObr5!I186</f>
        <v>0</v>
      </c>
      <c r="AZ260" s="775"/>
      <c r="BA260" s="775"/>
      <c r="BB260" s="775"/>
      <c r="BC260" s="775">
        <f>[1]UnObr5!J186</f>
        <v>0</v>
      </c>
      <c r="BD260" s="775"/>
      <c r="BE260" s="775"/>
      <c r="BF260" s="775"/>
      <c r="BG260" s="775"/>
      <c r="BH260" s="775">
        <f>[1]UnObr5!K186</f>
        <v>0</v>
      </c>
      <c r="BI260" s="775"/>
      <c r="BJ260" s="775"/>
      <c r="BK260" s="775"/>
      <c r="BL260" s="774"/>
    </row>
    <row r="261" spans="1:64" ht="23.1" customHeight="1">
      <c r="A261" s="777">
        <v>5183</v>
      </c>
      <c r="B261" s="776"/>
      <c r="C261" s="776"/>
      <c r="D261" s="668">
        <v>414000</v>
      </c>
      <c r="E261" s="668"/>
      <c r="F261" s="668"/>
      <c r="G261" s="668"/>
      <c r="H261" s="272" t="s">
        <v>1475</v>
      </c>
      <c r="I261" s="272"/>
      <c r="J261" s="272"/>
      <c r="K261" s="272"/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/>
      <c r="X261" s="272"/>
      <c r="Y261" s="775">
        <f>[1]UnObr5!D187</f>
        <v>0</v>
      </c>
      <c r="Z261" s="775"/>
      <c r="AA261" s="775"/>
      <c r="AB261" s="775"/>
      <c r="AC261" s="775"/>
      <c r="AD261" s="775">
        <f>[1]UnObr5!E187</f>
        <v>733</v>
      </c>
      <c r="AE261" s="775"/>
      <c r="AF261" s="775"/>
      <c r="AG261" s="775"/>
      <c r="AH261" s="775"/>
      <c r="AI261" s="775"/>
      <c r="AJ261" s="775">
        <f>[1]UnObr5!F187</f>
        <v>581</v>
      </c>
      <c r="AK261" s="775"/>
      <c r="AL261" s="775"/>
      <c r="AM261" s="775"/>
      <c r="AN261" s="775"/>
      <c r="AO261" s="775">
        <f>[1]UnObr5!G187</f>
        <v>0</v>
      </c>
      <c r="AP261" s="775"/>
      <c r="AQ261" s="775"/>
      <c r="AR261" s="775"/>
      <c r="AS261" s="775"/>
      <c r="AT261" s="775">
        <f>[1]UnObr5!H187</f>
        <v>152</v>
      </c>
      <c r="AU261" s="775"/>
      <c r="AV261" s="775"/>
      <c r="AW261" s="775"/>
      <c r="AX261" s="775"/>
      <c r="AY261" s="775">
        <f>[1]UnObr5!I187</f>
        <v>0</v>
      </c>
      <c r="AZ261" s="775"/>
      <c r="BA261" s="775"/>
      <c r="BB261" s="775"/>
      <c r="BC261" s="775">
        <f>[1]UnObr5!J187</f>
        <v>0</v>
      </c>
      <c r="BD261" s="775"/>
      <c r="BE261" s="775"/>
      <c r="BF261" s="775"/>
      <c r="BG261" s="775"/>
      <c r="BH261" s="775">
        <f>[1]UnObr5!K187</f>
        <v>0</v>
      </c>
      <c r="BI261" s="775"/>
      <c r="BJ261" s="775"/>
      <c r="BK261" s="775"/>
      <c r="BL261" s="774"/>
    </row>
    <row r="262" spans="1:64" ht="32.1" customHeight="1">
      <c r="A262" s="779">
        <v>5184</v>
      </c>
      <c r="B262" s="778"/>
      <c r="C262" s="778"/>
      <c r="D262" s="572">
        <v>414100</v>
      </c>
      <c r="E262" s="572"/>
      <c r="F262" s="572"/>
      <c r="G262" s="572"/>
      <c r="H262" s="268" t="s">
        <v>1474</v>
      </c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775">
        <f>[1]UnObr5!D188</f>
        <v>0</v>
      </c>
      <c r="Z262" s="775"/>
      <c r="AA262" s="775"/>
      <c r="AB262" s="775"/>
      <c r="AC262" s="775"/>
      <c r="AD262" s="775">
        <f>[1]UnObr5!E188</f>
        <v>0</v>
      </c>
      <c r="AE262" s="775"/>
      <c r="AF262" s="775"/>
      <c r="AG262" s="775"/>
      <c r="AH262" s="775"/>
      <c r="AI262" s="775"/>
      <c r="AJ262" s="775">
        <f>[1]UnObr5!F188</f>
        <v>0</v>
      </c>
      <c r="AK262" s="775"/>
      <c r="AL262" s="775"/>
      <c r="AM262" s="775"/>
      <c r="AN262" s="775"/>
      <c r="AO262" s="775">
        <f>[1]UnObr5!G188</f>
        <v>0</v>
      </c>
      <c r="AP262" s="775"/>
      <c r="AQ262" s="775"/>
      <c r="AR262" s="775"/>
      <c r="AS262" s="775"/>
      <c r="AT262" s="775">
        <f>[1]UnObr5!H188</f>
        <v>0</v>
      </c>
      <c r="AU262" s="775"/>
      <c r="AV262" s="775"/>
      <c r="AW262" s="775"/>
      <c r="AX262" s="775"/>
      <c r="AY262" s="775">
        <f>[1]UnObr5!I188</f>
        <v>0</v>
      </c>
      <c r="AZ262" s="775"/>
      <c r="BA262" s="775"/>
      <c r="BB262" s="775"/>
      <c r="BC262" s="775">
        <f>[1]UnObr5!J188</f>
        <v>0</v>
      </c>
      <c r="BD262" s="775"/>
      <c r="BE262" s="775"/>
      <c r="BF262" s="775"/>
      <c r="BG262" s="775"/>
      <c r="BH262" s="775">
        <f>[1]UnObr5!K188</f>
        <v>0</v>
      </c>
      <c r="BI262" s="775"/>
      <c r="BJ262" s="775"/>
      <c r="BK262" s="775"/>
      <c r="BL262" s="774"/>
    </row>
    <row r="263" spans="1:64" ht="18" customHeight="1">
      <c r="A263" s="779">
        <v>5185</v>
      </c>
      <c r="B263" s="778"/>
      <c r="C263" s="778"/>
      <c r="D263" s="572">
        <v>414200</v>
      </c>
      <c r="E263" s="572"/>
      <c r="F263" s="572"/>
      <c r="G263" s="572"/>
      <c r="H263" s="268" t="s">
        <v>573</v>
      </c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  <c r="X263" s="268"/>
      <c r="Y263" s="775">
        <f>[1]UnObr5!D189</f>
        <v>0</v>
      </c>
      <c r="Z263" s="775"/>
      <c r="AA263" s="775"/>
      <c r="AB263" s="775"/>
      <c r="AC263" s="775"/>
      <c r="AD263" s="775">
        <f>[1]UnObr5!E189</f>
        <v>0</v>
      </c>
      <c r="AE263" s="775"/>
      <c r="AF263" s="775"/>
      <c r="AG263" s="775"/>
      <c r="AH263" s="775"/>
      <c r="AI263" s="775"/>
      <c r="AJ263" s="775">
        <f>[1]UnObr5!F189</f>
        <v>0</v>
      </c>
      <c r="AK263" s="775"/>
      <c r="AL263" s="775"/>
      <c r="AM263" s="775"/>
      <c r="AN263" s="775"/>
      <c r="AO263" s="775">
        <f>[1]UnObr5!G189</f>
        <v>0</v>
      </c>
      <c r="AP263" s="775"/>
      <c r="AQ263" s="775"/>
      <c r="AR263" s="775"/>
      <c r="AS263" s="775"/>
      <c r="AT263" s="775">
        <f>[1]UnObr5!H189</f>
        <v>0</v>
      </c>
      <c r="AU263" s="775"/>
      <c r="AV263" s="775"/>
      <c r="AW263" s="775"/>
      <c r="AX263" s="775"/>
      <c r="AY263" s="775">
        <f>[1]UnObr5!I189</f>
        <v>0</v>
      </c>
      <c r="AZ263" s="775"/>
      <c r="BA263" s="775"/>
      <c r="BB263" s="775"/>
      <c r="BC263" s="775">
        <f>[1]UnObr5!J189</f>
        <v>0</v>
      </c>
      <c r="BD263" s="775"/>
      <c r="BE263" s="775"/>
      <c r="BF263" s="775"/>
      <c r="BG263" s="775"/>
      <c r="BH263" s="775">
        <f>[1]UnObr5!K189</f>
        <v>0</v>
      </c>
      <c r="BI263" s="775"/>
      <c r="BJ263" s="775"/>
      <c r="BK263" s="775"/>
      <c r="BL263" s="774"/>
    </row>
    <row r="264" spans="1:64" ht="20.25" customHeight="1">
      <c r="A264" s="779">
        <v>5186</v>
      </c>
      <c r="B264" s="778"/>
      <c r="C264" s="778"/>
      <c r="D264" s="572">
        <v>414300</v>
      </c>
      <c r="E264" s="572"/>
      <c r="F264" s="572"/>
      <c r="G264" s="572"/>
      <c r="H264" s="268" t="s">
        <v>574</v>
      </c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775">
        <f>[1]UnObr5!D190</f>
        <v>0</v>
      </c>
      <c r="Z264" s="775"/>
      <c r="AA264" s="775"/>
      <c r="AB264" s="775"/>
      <c r="AC264" s="775"/>
      <c r="AD264" s="775">
        <f>[1]UnObr5!E190</f>
        <v>581</v>
      </c>
      <c r="AE264" s="775"/>
      <c r="AF264" s="775"/>
      <c r="AG264" s="775"/>
      <c r="AH264" s="775"/>
      <c r="AI264" s="775"/>
      <c r="AJ264" s="775">
        <f>[1]UnObr5!F190</f>
        <v>581</v>
      </c>
      <c r="AK264" s="775"/>
      <c r="AL264" s="775"/>
      <c r="AM264" s="775"/>
      <c r="AN264" s="775"/>
      <c r="AO264" s="775">
        <f>[1]UnObr5!G190</f>
        <v>0</v>
      </c>
      <c r="AP264" s="775"/>
      <c r="AQ264" s="775"/>
      <c r="AR264" s="775"/>
      <c r="AS264" s="775"/>
      <c r="AT264" s="775">
        <f>[1]UnObr5!H190</f>
        <v>0</v>
      </c>
      <c r="AU264" s="775"/>
      <c r="AV264" s="775"/>
      <c r="AW264" s="775"/>
      <c r="AX264" s="775"/>
      <c r="AY264" s="775">
        <f>[1]UnObr5!I190</f>
        <v>0</v>
      </c>
      <c r="AZ264" s="775"/>
      <c r="BA264" s="775"/>
      <c r="BB264" s="775"/>
      <c r="BC264" s="775">
        <f>[1]UnObr5!J190</f>
        <v>0</v>
      </c>
      <c r="BD264" s="775"/>
      <c r="BE264" s="775"/>
      <c r="BF264" s="775"/>
      <c r="BG264" s="775"/>
      <c r="BH264" s="775">
        <f>[1]UnObr5!K190</f>
        <v>0</v>
      </c>
      <c r="BI264" s="775"/>
      <c r="BJ264" s="775"/>
      <c r="BK264" s="775"/>
      <c r="BL264" s="774"/>
    </row>
    <row r="265" spans="1:64" ht="37.5" customHeight="1">
      <c r="A265" s="779">
        <v>5187</v>
      </c>
      <c r="B265" s="778"/>
      <c r="C265" s="778"/>
      <c r="D265" s="674">
        <v>414400</v>
      </c>
      <c r="E265" s="674"/>
      <c r="F265" s="674"/>
      <c r="G265" s="674"/>
      <c r="H265" s="276" t="s">
        <v>1473</v>
      </c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775">
        <f>[1]UnObr5!D191</f>
        <v>0</v>
      </c>
      <c r="Z265" s="775"/>
      <c r="AA265" s="775"/>
      <c r="AB265" s="775"/>
      <c r="AC265" s="775"/>
      <c r="AD265" s="775">
        <f>[1]UnObr5!E191</f>
        <v>152</v>
      </c>
      <c r="AE265" s="775"/>
      <c r="AF265" s="775"/>
      <c r="AG265" s="775"/>
      <c r="AH265" s="775"/>
      <c r="AI265" s="775"/>
      <c r="AJ265" s="775">
        <f>[1]UnObr5!F191</f>
        <v>0</v>
      </c>
      <c r="AK265" s="775"/>
      <c r="AL265" s="775"/>
      <c r="AM265" s="775"/>
      <c r="AN265" s="775"/>
      <c r="AO265" s="775">
        <f>[1]UnObr5!G191</f>
        <v>0</v>
      </c>
      <c r="AP265" s="775"/>
      <c r="AQ265" s="775"/>
      <c r="AR265" s="775"/>
      <c r="AS265" s="775"/>
      <c r="AT265" s="775">
        <f>[1]UnObr5!H191</f>
        <v>152</v>
      </c>
      <c r="AU265" s="775"/>
      <c r="AV265" s="775"/>
      <c r="AW265" s="775"/>
      <c r="AX265" s="775"/>
      <c r="AY265" s="775">
        <f>[1]UnObr5!I191</f>
        <v>0</v>
      </c>
      <c r="AZ265" s="775"/>
      <c r="BA265" s="775"/>
      <c r="BB265" s="775"/>
      <c r="BC265" s="775">
        <f>[1]UnObr5!J191</f>
        <v>0</v>
      </c>
      <c r="BD265" s="775"/>
      <c r="BE265" s="775"/>
      <c r="BF265" s="775"/>
      <c r="BG265" s="775"/>
      <c r="BH265" s="775">
        <f>[1]UnObr5!K191</f>
        <v>0</v>
      </c>
      <c r="BI265" s="775"/>
      <c r="BJ265" s="775"/>
      <c r="BK265" s="775"/>
      <c r="BL265" s="774"/>
    </row>
    <row r="266" spans="1:64" ht="28.5" customHeight="1">
      <c r="A266" s="777">
        <v>5188</v>
      </c>
      <c r="B266" s="776"/>
      <c r="C266" s="776"/>
      <c r="D266" s="668">
        <v>415000</v>
      </c>
      <c r="E266" s="668"/>
      <c r="F266" s="668"/>
      <c r="G266" s="668"/>
      <c r="H266" s="272" t="s">
        <v>1472</v>
      </c>
      <c r="I266" s="272"/>
      <c r="J266" s="272"/>
      <c r="K266" s="272"/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/>
      <c r="X266" s="272"/>
      <c r="Y266" s="775">
        <f>[1]UnObr5!D192</f>
        <v>0</v>
      </c>
      <c r="Z266" s="775"/>
      <c r="AA266" s="775"/>
      <c r="AB266" s="775"/>
      <c r="AC266" s="775"/>
      <c r="AD266" s="775">
        <f>[1]UnObr5!E192</f>
        <v>0</v>
      </c>
      <c r="AE266" s="775"/>
      <c r="AF266" s="775"/>
      <c r="AG266" s="775"/>
      <c r="AH266" s="775"/>
      <c r="AI266" s="775"/>
      <c r="AJ266" s="775">
        <f>[1]UnObr5!F192</f>
        <v>0</v>
      </c>
      <c r="AK266" s="775"/>
      <c r="AL266" s="775"/>
      <c r="AM266" s="775"/>
      <c r="AN266" s="775"/>
      <c r="AO266" s="775">
        <f>[1]UnObr5!G192</f>
        <v>0</v>
      </c>
      <c r="AP266" s="775"/>
      <c r="AQ266" s="775"/>
      <c r="AR266" s="775"/>
      <c r="AS266" s="775"/>
      <c r="AT266" s="775">
        <f>[1]UnObr5!H192</f>
        <v>0</v>
      </c>
      <c r="AU266" s="775"/>
      <c r="AV266" s="775"/>
      <c r="AW266" s="775"/>
      <c r="AX266" s="775"/>
      <c r="AY266" s="775">
        <f>[1]UnObr5!I192</f>
        <v>0</v>
      </c>
      <c r="AZ266" s="775"/>
      <c r="BA266" s="775"/>
      <c r="BB266" s="775"/>
      <c r="BC266" s="775">
        <f>[1]UnObr5!J192</f>
        <v>0</v>
      </c>
      <c r="BD266" s="775"/>
      <c r="BE266" s="775"/>
      <c r="BF266" s="775"/>
      <c r="BG266" s="775"/>
      <c r="BH266" s="775">
        <f>[1]UnObr5!K192</f>
        <v>0</v>
      </c>
      <c r="BI266" s="775"/>
      <c r="BJ266" s="775"/>
      <c r="BK266" s="775"/>
      <c r="BL266" s="774"/>
    </row>
    <row r="267" spans="1:64" ht="18" customHeight="1">
      <c r="A267" s="779">
        <v>5189</v>
      </c>
      <c r="B267" s="778"/>
      <c r="C267" s="778"/>
      <c r="D267" s="674">
        <v>415100</v>
      </c>
      <c r="E267" s="674"/>
      <c r="F267" s="674"/>
      <c r="G267" s="674"/>
      <c r="H267" s="276" t="s">
        <v>577</v>
      </c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775">
        <f>[1]UnObr5!D193</f>
        <v>0</v>
      </c>
      <c r="Z267" s="775"/>
      <c r="AA267" s="775"/>
      <c r="AB267" s="775"/>
      <c r="AC267" s="775"/>
      <c r="AD267" s="775">
        <f>[1]UnObr5!E193</f>
        <v>0</v>
      </c>
      <c r="AE267" s="775"/>
      <c r="AF267" s="775"/>
      <c r="AG267" s="775"/>
      <c r="AH267" s="775"/>
      <c r="AI267" s="775"/>
      <c r="AJ267" s="775">
        <f>[1]UnObr5!F193</f>
        <v>0</v>
      </c>
      <c r="AK267" s="775"/>
      <c r="AL267" s="775"/>
      <c r="AM267" s="775"/>
      <c r="AN267" s="775"/>
      <c r="AO267" s="775">
        <f>[1]UnObr5!G193</f>
        <v>0</v>
      </c>
      <c r="AP267" s="775"/>
      <c r="AQ267" s="775"/>
      <c r="AR267" s="775"/>
      <c r="AS267" s="775"/>
      <c r="AT267" s="775">
        <f>[1]UnObr5!H193</f>
        <v>0</v>
      </c>
      <c r="AU267" s="775"/>
      <c r="AV267" s="775"/>
      <c r="AW267" s="775"/>
      <c r="AX267" s="775"/>
      <c r="AY267" s="775">
        <f>[1]UnObr5!I193</f>
        <v>0</v>
      </c>
      <c r="AZ267" s="775"/>
      <c r="BA267" s="775"/>
      <c r="BB267" s="775"/>
      <c r="BC267" s="775">
        <f>[1]UnObr5!J193</f>
        <v>0</v>
      </c>
      <c r="BD267" s="775"/>
      <c r="BE267" s="775"/>
      <c r="BF267" s="775"/>
      <c r="BG267" s="775"/>
      <c r="BH267" s="775">
        <f>[1]UnObr5!K193</f>
        <v>0</v>
      </c>
      <c r="BI267" s="775"/>
      <c r="BJ267" s="775"/>
      <c r="BK267" s="775"/>
      <c r="BL267" s="774"/>
    </row>
    <row r="268" spans="1:64" ht="27.75" customHeight="1" thickBot="1">
      <c r="A268" s="773">
        <v>5190</v>
      </c>
      <c r="B268" s="772"/>
      <c r="C268" s="772"/>
      <c r="D268" s="680">
        <v>416000</v>
      </c>
      <c r="E268" s="680"/>
      <c r="F268" s="680"/>
      <c r="G268" s="680"/>
      <c r="H268" s="293" t="s">
        <v>1319</v>
      </c>
      <c r="I268" s="293"/>
      <c r="J268" s="293"/>
      <c r="K268" s="293"/>
      <c r="L268" s="293"/>
      <c r="M268" s="293"/>
      <c r="N268" s="293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771">
        <f>[1]UnObr5!D194</f>
        <v>0</v>
      </c>
      <c r="Z268" s="771"/>
      <c r="AA268" s="771"/>
      <c r="AB268" s="771"/>
      <c r="AC268" s="771"/>
      <c r="AD268" s="771">
        <f>[1]UnObr5!E194</f>
        <v>456</v>
      </c>
      <c r="AE268" s="771"/>
      <c r="AF268" s="771"/>
      <c r="AG268" s="771"/>
      <c r="AH268" s="771"/>
      <c r="AI268" s="771"/>
      <c r="AJ268" s="771">
        <f>[1]UnObr5!F194</f>
        <v>0</v>
      </c>
      <c r="AK268" s="771"/>
      <c r="AL268" s="771"/>
      <c r="AM268" s="771"/>
      <c r="AN268" s="771"/>
      <c r="AO268" s="771">
        <f>[1]UnObr5!G194</f>
        <v>0</v>
      </c>
      <c r="AP268" s="771"/>
      <c r="AQ268" s="771"/>
      <c r="AR268" s="771"/>
      <c r="AS268" s="771"/>
      <c r="AT268" s="771">
        <f>[1]UnObr5!H194</f>
        <v>456</v>
      </c>
      <c r="AU268" s="771"/>
      <c r="AV268" s="771"/>
      <c r="AW268" s="771"/>
      <c r="AX268" s="771"/>
      <c r="AY268" s="771">
        <f>[1]UnObr5!I194</f>
        <v>0</v>
      </c>
      <c r="AZ268" s="771"/>
      <c r="BA268" s="771"/>
      <c r="BB268" s="771"/>
      <c r="BC268" s="771">
        <f>[1]UnObr5!J194</f>
        <v>0</v>
      </c>
      <c r="BD268" s="771"/>
      <c r="BE268" s="771"/>
      <c r="BF268" s="771"/>
      <c r="BG268" s="771"/>
      <c r="BH268" s="771">
        <f>[1]UnObr5!K194</f>
        <v>0</v>
      </c>
      <c r="BI268" s="771"/>
      <c r="BJ268" s="771"/>
      <c r="BK268" s="771"/>
      <c r="BL268" s="770"/>
    </row>
    <row r="269" spans="1:64" ht="11.45" customHeight="1">
      <c r="A269" s="205" t="s">
        <v>334</v>
      </c>
      <c r="B269" s="830"/>
      <c r="C269" s="829"/>
      <c r="D269" s="206" t="s">
        <v>335</v>
      </c>
      <c r="E269" s="206"/>
      <c r="F269" s="206"/>
      <c r="G269" s="207"/>
      <c r="H269" s="629" t="s">
        <v>204</v>
      </c>
      <c r="I269" s="627"/>
      <c r="J269" s="627"/>
      <c r="K269" s="627"/>
      <c r="L269" s="627"/>
      <c r="M269" s="627"/>
      <c r="N269" s="627"/>
      <c r="O269" s="627"/>
      <c r="P269" s="627"/>
      <c r="Q269" s="627"/>
      <c r="R269" s="627"/>
      <c r="S269" s="627"/>
      <c r="T269" s="627"/>
      <c r="U269" s="627"/>
      <c r="V269" s="627"/>
      <c r="W269" s="627"/>
      <c r="X269" s="628"/>
      <c r="Y269" s="828" t="s">
        <v>1432</v>
      </c>
      <c r="Z269" s="827"/>
      <c r="AA269" s="827"/>
      <c r="AB269" s="827"/>
      <c r="AC269" s="826"/>
      <c r="AD269" s="825" t="s">
        <v>1431</v>
      </c>
      <c r="AE269" s="824"/>
      <c r="AF269" s="824"/>
      <c r="AG269" s="824"/>
      <c r="AH269" s="824"/>
      <c r="AI269" s="824"/>
      <c r="AJ269" s="824"/>
      <c r="AK269" s="824"/>
      <c r="AL269" s="824"/>
      <c r="AM269" s="824"/>
      <c r="AN269" s="824"/>
      <c r="AO269" s="824"/>
      <c r="AP269" s="824"/>
      <c r="AQ269" s="824"/>
      <c r="AR269" s="824"/>
      <c r="AS269" s="824"/>
      <c r="AT269" s="824"/>
      <c r="AU269" s="824"/>
      <c r="AV269" s="824"/>
      <c r="AW269" s="824"/>
      <c r="AX269" s="824"/>
      <c r="AY269" s="824"/>
      <c r="AZ269" s="824"/>
      <c r="BA269" s="824"/>
      <c r="BB269" s="824"/>
      <c r="BC269" s="824"/>
      <c r="BD269" s="824"/>
      <c r="BE269" s="824"/>
      <c r="BF269" s="824"/>
      <c r="BG269" s="824"/>
      <c r="BH269" s="824"/>
      <c r="BI269" s="824"/>
      <c r="BJ269" s="824"/>
      <c r="BK269" s="824"/>
      <c r="BL269" s="823"/>
    </row>
    <row r="270" spans="1:64" ht="11.45" customHeight="1">
      <c r="A270" s="821"/>
      <c r="B270" s="820"/>
      <c r="C270" s="819"/>
      <c r="D270" s="214"/>
      <c r="E270" s="214"/>
      <c r="F270" s="214"/>
      <c r="G270" s="215"/>
      <c r="H270" s="636"/>
      <c r="I270" s="637"/>
      <c r="J270" s="637"/>
      <c r="K270" s="637"/>
      <c r="L270" s="637"/>
      <c r="M270" s="637"/>
      <c r="N270" s="637"/>
      <c r="O270" s="637"/>
      <c r="P270" s="637"/>
      <c r="Q270" s="637"/>
      <c r="R270" s="637"/>
      <c r="S270" s="637"/>
      <c r="T270" s="637"/>
      <c r="U270" s="637"/>
      <c r="V270" s="637"/>
      <c r="W270" s="637"/>
      <c r="X270" s="638"/>
      <c r="Y270" s="818"/>
      <c r="Z270" s="817"/>
      <c r="AA270" s="817"/>
      <c r="AB270" s="817"/>
      <c r="AC270" s="816"/>
      <c r="AD270" s="796" t="s">
        <v>1424</v>
      </c>
      <c r="AE270" s="795"/>
      <c r="AF270" s="795"/>
      <c r="AG270" s="795"/>
      <c r="AH270" s="795"/>
      <c r="AI270" s="794"/>
      <c r="AJ270" s="793" t="s">
        <v>1430</v>
      </c>
      <c r="AK270" s="792"/>
      <c r="AL270" s="792"/>
      <c r="AM270" s="792"/>
      <c r="AN270" s="792"/>
      <c r="AO270" s="792"/>
      <c r="AP270" s="792"/>
      <c r="AQ270" s="792"/>
      <c r="AR270" s="792"/>
      <c r="AS270" s="792"/>
      <c r="AT270" s="792"/>
      <c r="AU270" s="792"/>
      <c r="AV270" s="792"/>
      <c r="AW270" s="792"/>
      <c r="AX270" s="792"/>
      <c r="AY270" s="792"/>
      <c r="AZ270" s="792"/>
      <c r="BA270" s="792"/>
      <c r="BB270" s="791"/>
      <c r="BC270" s="304" t="s">
        <v>1422</v>
      </c>
      <c r="BD270" s="256"/>
      <c r="BE270" s="256"/>
      <c r="BF270" s="256"/>
      <c r="BG270" s="256"/>
      <c r="BH270" s="796" t="s">
        <v>1421</v>
      </c>
      <c r="BI270" s="795"/>
      <c r="BJ270" s="795"/>
      <c r="BK270" s="795"/>
      <c r="BL270" s="822"/>
    </row>
    <row r="271" spans="1:64" ht="11.45" customHeight="1">
      <c r="A271" s="821"/>
      <c r="B271" s="820"/>
      <c r="C271" s="819"/>
      <c r="D271" s="214"/>
      <c r="E271" s="214"/>
      <c r="F271" s="214"/>
      <c r="G271" s="215"/>
      <c r="H271" s="636"/>
      <c r="I271" s="637"/>
      <c r="J271" s="637"/>
      <c r="K271" s="637"/>
      <c r="L271" s="637"/>
      <c r="M271" s="637"/>
      <c r="N271" s="637"/>
      <c r="O271" s="637"/>
      <c r="P271" s="637"/>
      <c r="Q271" s="637"/>
      <c r="R271" s="637"/>
      <c r="S271" s="637"/>
      <c r="T271" s="637"/>
      <c r="U271" s="637"/>
      <c r="V271" s="637"/>
      <c r="W271" s="637"/>
      <c r="X271" s="638"/>
      <c r="Y271" s="818"/>
      <c r="Z271" s="817"/>
      <c r="AA271" s="817"/>
      <c r="AB271" s="817"/>
      <c r="AC271" s="816"/>
      <c r="AD271" s="697"/>
      <c r="AE271" s="790"/>
      <c r="AF271" s="790"/>
      <c r="AG271" s="790"/>
      <c r="AH271" s="790"/>
      <c r="AI271" s="789"/>
      <c r="AJ271" s="256" t="s">
        <v>1420</v>
      </c>
      <c r="AK271" s="256"/>
      <c r="AL271" s="256"/>
      <c r="AM271" s="256"/>
      <c r="AN271" s="256"/>
      <c r="AO271" s="304" t="s">
        <v>1419</v>
      </c>
      <c r="AP271" s="304"/>
      <c r="AQ271" s="304"/>
      <c r="AR271" s="304"/>
      <c r="AS271" s="304"/>
      <c r="AT271" s="304" t="s">
        <v>1418</v>
      </c>
      <c r="AU271" s="256"/>
      <c r="AV271" s="256"/>
      <c r="AW271" s="256"/>
      <c r="AX271" s="256"/>
      <c r="AY271" s="256" t="s">
        <v>1417</v>
      </c>
      <c r="AZ271" s="256"/>
      <c r="BA271" s="256"/>
      <c r="BB271" s="256"/>
      <c r="BC271" s="256"/>
      <c r="BD271" s="256"/>
      <c r="BE271" s="256"/>
      <c r="BF271" s="256"/>
      <c r="BG271" s="256"/>
      <c r="BH271" s="216"/>
      <c r="BI271" s="214"/>
      <c r="BJ271" s="214"/>
      <c r="BK271" s="214"/>
      <c r="BL271" s="815"/>
    </row>
    <row r="272" spans="1:64" ht="11.45" customHeight="1">
      <c r="A272" s="224"/>
      <c r="B272" s="225"/>
      <c r="C272" s="226"/>
      <c r="D272" s="310"/>
      <c r="E272" s="310"/>
      <c r="F272" s="310"/>
      <c r="G272" s="311"/>
      <c r="H272" s="652"/>
      <c r="I272" s="653"/>
      <c r="J272" s="653"/>
      <c r="K272" s="653"/>
      <c r="L272" s="653"/>
      <c r="M272" s="653"/>
      <c r="N272" s="653"/>
      <c r="O272" s="653"/>
      <c r="P272" s="653"/>
      <c r="Q272" s="653"/>
      <c r="R272" s="653"/>
      <c r="S272" s="653"/>
      <c r="T272" s="653"/>
      <c r="U272" s="653"/>
      <c r="V272" s="653"/>
      <c r="W272" s="653"/>
      <c r="X272" s="654"/>
      <c r="Y272" s="814"/>
      <c r="Z272" s="813"/>
      <c r="AA272" s="813"/>
      <c r="AB272" s="813"/>
      <c r="AC272" s="812"/>
      <c r="AD272" s="707"/>
      <c r="AE272" s="787"/>
      <c r="AF272" s="787"/>
      <c r="AG272" s="787"/>
      <c r="AH272" s="787"/>
      <c r="AI272" s="786"/>
      <c r="AJ272" s="256"/>
      <c r="AK272" s="256"/>
      <c r="AL272" s="256"/>
      <c r="AM272" s="256"/>
      <c r="AN272" s="256"/>
      <c r="AO272" s="304"/>
      <c r="AP272" s="304"/>
      <c r="AQ272" s="304"/>
      <c r="AR272" s="304"/>
      <c r="AS272" s="304"/>
      <c r="AT272" s="256"/>
      <c r="AU272" s="256"/>
      <c r="AV272" s="256"/>
      <c r="AW272" s="256"/>
      <c r="AX272" s="256"/>
      <c r="AY272" s="256"/>
      <c r="AZ272" s="256"/>
      <c r="BA272" s="256"/>
      <c r="BB272" s="256"/>
      <c r="BC272" s="256"/>
      <c r="BD272" s="256"/>
      <c r="BE272" s="256"/>
      <c r="BF272" s="256"/>
      <c r="BG272" s="256"/>
      <c r="BH272" s="811"/>
      <c r="BI272" s="310"/>
      <c r="BJ272" s="310"/>
      <c r="BK272" s="310"/>
      <c r="BL272" s="810"/>
    </row>
    <row r="273" spans="1:64" ht="12.75" thickBot="1">
      <c r="A273" s="316">
        <v>1</v>
      </c>
      <c r="B273" s="317"/>
      <c r="C273" s="318"/>
      <c r="D273" s="319">
        <v>2</v>
      </c>
      <c r="E273" s="317"/>
      <c r="F273" s="317"/>
      <c r="G273" s="318"/>
      <c r="H273" s="320">
        <v>3</v>
      </c>
      <c r="I273" s="785"/>
      <c r="J273" s="785"/>
      <c r="K273" s="785"/>
      <c r="L273" s="785"/>
      <c r="M273" s="785"/>
      <c r="N273" s="785"/>
      <c r="O273" s="785"/>
      <c r="P273" s="785"/>
      <c r="Q273" s="785"/>
      <c r="R273" s="785"/>
      <c r="S273" s="785"/>
      <c r="T273" s="785"/>
      <c r="U273" s="785"/>
      <c r="V273" s="785"/>
      <c r="W273" s="785"/>
      <c r="X273" s="785"/>
      <c r="Y273" s="475">
        <v>4</v>
      </c>
      <c r="Z273" s="475"/>
      <c r="AA273" s="475"/>
      <c r="AB273" s="475"/>
      <c r="AC273" s="475"/>
      <c r="AD273" s="476">
        <v>5</v>
      </c>
      <c r="AE273" s="476"/>
      <c r="AF273" s="476"/>
      <c r="AG273" s="476"/>
      <c r="AH273" s="476"/>
      <c r="AI273" s="476"/>
      <c r="AJ273" s="476">
        <v>6</v>
      </c>
      <c r="AK273" s="476"/>
      <c r="AL273" s="476"/>
      <c r="AM273" s="476"/>
      <c r="AN273" s="476"/>
      <c r="AO273" s="476">
        <v>7</v>
      </c>
      <c r="AP273" s="476"/>
      <c r="AQ273" s="476"/>
      <c r="AR273" s="476"/>
      <c r="AS273" s="476"/>
      <c r="AT273" s="476">
        <v>8</v>
      </c>
      <c r="AU273" s="476"/>
      <c r="AV273" s="476"/>
      <c r="AW273" s="476"/>
      <c r="AX273" s="476"/>
      <c r="AY273" s="476">
        <v>9</v>
      </c>
      <c r="AZ273" s="476"/>
      <c r="BA273" s="476"/>
      <c r="BB273" s="476"/>
      <c r="BC273" s="476">
        <v>10</v>
      </c>
      <c r="BD273" s="476"/>
      <c r="BE273" s="476"/>
      <c r="BF273" s="476"/>
      <c r="BG273" s="476"/>
      <c r="BH273" s="476">
        <v>11</v>
      </c>
      <c r="BI273" s="476"/>
      <c r="BJ273" s="476"/>
      <c r="BK273" s="476"/>
      <c r="BL273" s="477"/>
    </row>
    <row r="274" spans="1:64" ht="17.25" customHeight="1">
      <c r="A274" s="861">
        <v>5191</v>
      </c>
      <c r="B274" s="860"/>
      <c r="C274" s="860"/>
      <c r="D274" s="859">
        <v>416100</v>
      </c>
      <c r="E274" s="859"/>
      <c r="F274" s="859"/>
      <c r="G274" s="859"/>
      <c r="H274" s="858" t="s">
        <v>579</v>
      </c>
      <c r="I274" s="858"/>
      <c r="J274" s="858"/>
      <c r="K274" s="858"/>
      <c r="L274" s="858"/>
      <c r="M274" s="858"/>
      <c r="N274" s="858"/>
      <c r="O274" s="858"/>
      <c r="P274" s="858"/>
      <c r="Q274" s="858"/>
      <c r="R274" s="858"/>
      <c r="S274" s="858"/>
      <c r="T274" s="858"/>
      <c r="U274" s="858"/>
      <c r="V274" s="858"/>
      <c r="W274" s="858"/>
      <c r="X274" s="858"/>
      <c r="Y274" s="781">
        <f>[1]UnObr5!D195</f>
        <v>0</v>
      </c>
      <c r="Z274" s="781"/>
      <c r="AA274" s="781"/>
      <c r="AB274" s="781"/>
      <c r="AC274" s="781"/>
      <c r="AD274" s="781">
        <f>[1]UnObr5!E195</f>
        <v>456</v>
      </c>
      <c r="AE274" s="781"/>
      <c r="AF274" s="781"/>
      <c r="AG274" s="781"/>
      <c r="AH274" s="781"/>
      <c r="AI274" s="781"/>
      <c r="AJ274" s="781">
        <f>[1]UnObr5!F195</f>
        <v>0</v>
      </c>
      <c r="AK274" s="781"/>
      <c r="AL274" s="781"/>
      <c r="AM274" s="781"/>
      <c r="AN274" s="781"/>
      <c r="AO274" s="781">
        <f>[1]UnObr5!G195</f>
        <v>0</v>
      </c>
      <c r="AP274" s="781"/>
      <c r="AQ274" s="781"/>
      <c r="AR274" s="781"/>
      <c r="AS274" s="781"/>
      <c r="AT274" s="781">
        <f>[1]UnObr5!H195</f>
        <v>456</v>
      </c>
      <c r="AU274" s="781"/>
      <c r="AV274" s="781"/>
      <c r="AW274" s="781"/>
      <c r="AX274" s="781"/>
      <c r="AY274" s="781">
        <f>[1]UnObr5!I195</f>
        <v>0</v>
      </c>
      <c r="AZ274" s="781"/>
      <c r="BA274" s="781"/>
      <c r="BB274" s="781"/>
      <c r="BC274" s="781">
        <f>[1]UnObr5!J195</f>
        <v>0</v>
      </c>
      <c r="BD274" s="781"/>
      <c r="BE274" s="781"/>
      <c r="BF274" s="781"/>
      <c r="BG274" s="781"/>
      <c r="BH274" s="781">
        <f>[1]UnObr5!K195</f>
        <v>0</v>
      </c>
      <c r="BI274" s="781"/>
      <c r="BJ274" s="781"/>
      <c r="BK274" s="781"/>
      <c r="BL274" s="780"/>
    </row>
    <row r="275" spans="1:64" ht="18.75" customHeight="1">
      <c r="A275" s="855">
        <v>5192</v>
      </c>
      <c r="B275" s="854"/>
      <c r="C275" s="854"/>
      <c r="D275" s="668">
        <v>417000</v>
      </c>
      <c r="E275" s="668"/>
      <c r="F275" s="668"/>
      <c r="G275" s="668"/>
      <c r="H275" s="272" t="s">
        <v>1320</v>
      </c>
      <c r="I275" s="272"/>
      <c r="J275" s="272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775">
        <f>[1]UnObr5!D196</f>
        <v>0</v>
      </c>
      <c r="Z275" s="775"/>
      <c r="AA275" s="775"/>
      <c r="AB275" s="775"/>
      <c r="AC275" s="775"/>
      <c r="AD275" s="775">
        <f>[1]UnObr5!E196</f>
        <v>0</v>
      </c>
      <c r="AE275" s="775"/>
      <c r="AF275" s="775"/>
      <c r="AG275" s="775"/>
      <c r="AH275" s="775"/>
      <c r="AI275" s="775"/>
      <c r="AJ275" s="775">
        <f>[1]UnObr5!F196</f>
        <v>0</v>
      </c>
      <c r="AK275" s="775"/>
      <c r="AL275" s="775"/>
      <c r="AM275" s="775"/>
      <c r="AN275" s="775"/>
      <c r="AO275" s="775">
        <f>[1]UnObr5!G196</f>
        <v>0</v>
      </c>
      <c r="AP275" s="775"/>
      <c r="AQ275" s="775"/>
      <c r="AR275" s="775"/>
      <c r="AS275" s="775"/>
      <c r="AT275" s="775">
        <f>[1]UnObr5!H196</f>
        <v>0</v>
      </c>
      <c r="AU275" s="775"/>
      <c r="AV275" s="775"/>
      <c r="AW275" s="775"/>
      <c r="AX275" s="775"/>
      <c r="AY275" s="775">
        <f>[1]UnObr5!I196</f>
        <v>0</v>
      </c>
      <c r="AZ275" s="775"/>
      <c r="BA275" s="775"/>
      <c r="BB275" s="775"/>
      <c r="BC275" s="775">
        <f>[1]UnObr5!J196</f>
        <v>0</v>
      </c>
      <c r="BD275" s="775"/>
      <c r="BE275" s="775"/>
      <c r="BF275" s="775"/>
      <c r="BG275" s="775"/>
      <c r="BH275" s="775">
        <f>[1]UnObr5!K196</f>
        <v>0</v>
      </c>
      <c r="BI275" s="775"/>
      <c r="BJ275" s="775"/>
      <c r="BK275" s="775"/>
      <c r="BL275" s="774"/>
    </row>
    <row r="276" spans="1:64" ht="17.25" customHeight="1">
      <c r="A276" s="804">
        <v>5193</v>
      </c>
      <c r="B276" s="803"/>
      <c r="C276" s="803"/>
      <c r="D276" s="572">
        <v>417100</v>
      </c>
      <c r="E276" s="572"/>
      <c r="F276" s="572"/>
      <c r="G276" s="572"/>
      <c r="H276" s="268" t="s">
        <v>581</v>
      </c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775">
        <f>[1]UnObr5!D197</f>
        <v>0</v>
      </c>
      <c r="Z276" s="775"/>
      <c r="AA276" s="775"/>
      <c r="AB276" s="775"/>
      <c r="AC276" s="775"/>
      <c r="AD276" s="775">
        <f>[1]UnObr5!E197</f>
        <v>0</v>
      </c>
      <c r="AE276" s="775"/>
      <c r="AF276" s="775"/>
      <c r="AG276" s="775"/>
      <c r="AH276" s="775"/>
      <c r="AI276" s="775"/>
      <c r="AJ276" s="775">
        <f>[1]UnObr5!F197</f>
        <v>0</v>
      </c>
      <c r="AK276" s="775"/>
      <c r="AL276" s="775"/>
      <c r="AM276" s="775"/>
      <c r="AN276" s="775"/>
      <c r="AO276" s="775">
        <f>[1]UnObr5!G197</f>
        <v>0</v>
      </c>
      <c r="AP276" s="775"/>
      <c r="AQ276" s="775"/>
      <c r="AR276" s="775"/>
      <c r="AS276" s="775"/>
      <c r="AT276" s="775">
        <f>[1]UnObr5!H197</f>
        <v>0</v>
      </c>
      <c r="AU276" s="775"/>
      <c r="AV276" s="775"/>
      <c r="AW276" s="775"/>
      <c r="AX276" s="775"/>
      <c r="AY276" s="775">
        <f>[1]UnObr5!I197</f>
        <v>0</v>
      </c>
      <c r="AZ276" s="775"/>
      <c r="BA276" s="775"/>
      <c r="BB276" s="775"/>
      <c r="BC276" s="775">
        <f>[1]UnObr5!J197</f>
        <v>0</v>
      </c>
      <c r="BD276" s="775"/>
      <c r="BE276" s="775"/>
      <c r="BF276" s="775"/>
      <c r="BG276" s="775"/>
      <c r="BH276" s="775">
        <f>[1]UnObr5!K197</f>
        <v>0</v>
      </c>
      <c r="BI276" s="775"/>
      <c r="BJ276" s="775"/>
      <c r="BK276" s="775"/>
      <c r="BL276" s="774"/>
    </row>
    <row r="277" spans="1:64" ht="18" customHeight="1">
      <c r="A277" s="855">
        <v>5194</v>
      </c>
      <c r="B277" s="854"/>
      <c r="C277" s="854"/>
      <c r="D277" s="304">
        <v>418000</v>
      </c>
      <c r="E277" s="304"/>
      <c r="F277" s="304"/>
      <c r="G277" s="304"/>
      <c r="H277" s="260" t="s">
        <v>1321</v>
      </c>
      <c r="I277" s="260"/>
      <c r="J277" s="260"/>
      <c r="K277" s="260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0"/>
      <c r="W277" s="260"/>
      <c r="X277" s="260"/>
      <c r="Y277" s="775">
        <f>[1]UnObr5!D198</f>
        <v>0</v>
      </c>
      <c r="Z277" s="775"/>
      <c r="AA277" s="775"/>
      <c r="AB277" s="775"/>
      <c r="AC277" s="775"/>
      <c r="AD277" s="775">
        <f>[1]UnObr5!E198</f>
        <v>0</v>
      </c>
      <c r="AE277" s="775"/>
      <c r="AF277" s="775"/>
      <c r="AG277" s="775"/>
      <c r="AH277" s="775"/>
      <c r="AI277" s="775"/>
      <c r="AJ277" s="775">
        <f>[1]UnObr5!F198</f>
        <v>0</v>
      </c>
      <c r="AK277" s="775"/>
      <c r="AL277" s="775"/>
      <c r="AM277" s="775"/>
      <c r="AN277" s="775"/>
      <c r="AO277" s="775">
        <f>[1]UnObr5!G198</f>
        <v>0</v>
      </c>
      <c r="AP277" s="775"/>
      <c r="AQ277" s="775"/>
      <c r="AR277" s="775"/>
      <c r="AS277" s="775"/>
      <c r="AT277" s="775">
        <f>[1]UnObr5!H198</f>
        <v>0</v>
      </c>
      <c r="AU277" s="775"/>
      <c r="AV277" s="775"/>
      <c r="AW277" s="775"/>
      <c r="AX277" s="775"/>
      <c r="AY277" s="775">
        <f>[1]UnObr5!I198</f>
        <v>0</v>
      </c>
      <c r="AZ277" s="775"/>
      <c r="BA277" s="775"/>
      <c r="BB277" s="775"/>
      <c r="BC277" s="775">
        <f>[1]UnObr5!J198</f>
        <v>0</v>
      </c>
      <c r="BD277" s="775"/>
      <c r="BE277" s="775"/>
      <c r="BF277" s="775"/>
      <c r="BG277" s="775"/>
      <c r="BH277" s="775">
        <f>[1]UnObr5!K198</f>
        <v>0</v>
      </c>
      <c r="BI277" s="775"/>
      <c r="BJ277" s="775"/>
      <c r="BK277" s="775"/>
      <c r="BL277" s="774"/>
    </row>
    <row r="278" spans="1:64" ht="18.75" customHeight="1">
      <c r="A278" s="804">
        <v>5195</v>
      </c>
      <c r="B278" s="803"/>
      <c r="C278" s="803"/>
      <c r="D278" s="674">
        <v>418100</v>
      </c>
      <c r="E278" s="674"/>
      <c r="F278" s="674"/>
      <c r="G278" s="674"/>
      <c r="H278" s="276" t="s">
        <v>583</v>
      </c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775">
        <f>[1]UnObr5!D199</f>
        <v>0</v>
      </c>
      <c r="Z278" s="775"/>
      <c r="AA278" s="775"/>
      <c r="AB278" s="775"/>
      <c r="AC278" s="775"/>
      <c r="AD278" s="775">
        <f>[1]UnObr5!E199</f>
        <v>0</v>
      </c>
      <c r="AE278" s="775"/>
      <c r="AF278" s="775"/>
      <c r="AG278" s="775"/>
      <c r="AH278" s="775"/>
      <c r="AI278" s="775"/>
      <c r="AJ278" s="775">
        <f>[1]UnObr5!F199</f>
        <v>0</v>
      </c>
      <c r="AK278" s="775"/>
      <c r="AL278" s="775"/>
      <c r="AM278" s="775"/>
      <c r="AN278" s="775"/>
      <c r="AO278" s="775">
        <f>[1]UnObr5!G199</f>
        <v>0</v>
      </c>
      <c r="AP278" s="775"/>
      <c r="AQ278" s="775"/>
      <c r="AR278" s="775"/>
      <c r="AS278" s="775"/>
      <c r="AT278" s="775">
        <f>[1]UnObr5!H199</f>
        <v>0</v>
      </c>
      <c r="AU278" s="775"/>
      <c r="AV278" s="775"/>
      <c r="AW278" s="775"/>
      <c r="AX278" s="775"/>
      <c r="AY278" s="775">
        <f>[1]UnObr5!I199</f>
        <v>0</v>
      </c>
      <c r="AZ278" s="775"/>
      <c r="BA278" s="775"/>
      <c r="BB278" s="775"/>
      <c r="BC278" s="775">
        <f>[1]UnObr5!J199</f>
        <v>0</v>
      </c>
      <c r="BD278" s="775"/>
      <c r="BE278" s="775"/>
      <c r="BF278" s="775"/>
      <c r="BG278" s="775"/>
      <c r="BH278" s="775">
        <f>[1]UnObr5!K199</f>
        <v>0</v>
      </c>
      <c r="BI278" s="775"/>
      <c r="BJ278" s="775"/>
      <c r="BK278" s="775"/>
      <c r="BL278" s="774"/>
    </row>
    <row r="279" spans="1:64" ht="27.75" customHeight="1">
      <c r="A279" s="855">
        <v>5196</v>
      </c>
      <c r="B279" s="854"/>
      <c r="C279" s="854"/>
      <c r="D279" s="668">
        <v>420000</v>
      </c>
      <c r="E279" s="668"/>
      <c r="F279" s="668"/>
      <c r="G279" s="668"/>
      <c r="H279" s="272" t="s">
        <v>1471</v>
      </c>
      <c r="I279" s="272"/>
      <c r="J279" s="272"/>
      <c r="K279" s="272"/>
      <c r="L279" s="272"/>
      <c r="M279" s="272"/>
      <c r="N279" s="272"/>
      <c r="O279" s="272"/>
      <c r="P279" s="272"/>
      <c r="Q279" s="272"/>
      <c r="R279" s="272"/>
      <c r="S279" s="272"/>
      <c r="T279" s="272"/>
      <c r="U279" s="272"/>
      <c r="V279" s="272"/>
      <c r="W279" s="272"/>
      <c r="X279" s="272"/>
      <c r="Y279" s="775">
        <f>[1]UnObr5!D200</f>
        <v>0</v>
      </c>
      <c r="Z279" s="775"/>
      <c r="AA279" s="775"/>
      <c r="AB279" s="775"/>
      <c r="AC279" s="775"/>
      <c r="AD279" s="775">
        <f>[1]UnObr5!E200</f>
        <v>13889</v>
      </c>
      <c r="AE279" s="775"/>
      <c r="AF279" s="775"/>
      <c r="AG279" s="775"/>
      <c r="AH279" s="775"/>
      <c r="AI279" s="775"/>
      <c r="AJ279" s="775">
        <f>[1]UnObr5!F200</f>
        <v>11</v>
      </c>
      <c r="AK279" s="775"/>
      <c r="AL279" s="775"/>
      <c r="AM279" s="775"/>
      <c r="AN279" s="775"/>
      <c r="AO279" s="775">
        <f>[1]UnObr5!G200</f>
        <v>0</v>
      </c>
      <c r="AP279" s="775"/>
      <c r="AQ279" s="775"/>
      <c r="AR279" s="775"/>
      <c r="AS279" s="775"/>
      <c r="AT279" s="775">
        <f>[1]UnObr5!H200</f>
        <v>9744</v>
      </c>
      <c r="AU279" s="775"/>
      <c r="AV279" s="775"/>
      <c r="AW279" s="775"/>
      <c r="AX279" s="775"/>
      <c r="AY279" s="775">
        <f>[1]UnObr5!I200</f>
        <v>0</v>
      </c>
      <c r="AZ279" s="775"/>
      <c r="BA279" s="775"/>
      <c r="BB279" s="775"/>
      <c r="BC279" s="775">
        <f>[1]UnObr5!J200</f>
        <v>599</v>
      </c>
      <c r="BD279" s="775"/>
      <c r="BE279" s="775"/>
      <c r="BF279" s="775"/>
      <c r="BG279" s="775"/>
      <c r="BH279" s="775">
        <f>[1]UnObr5!K200</f>
        <v>3535</v>
      </c>
      <c r="BI279" s="775"/>
      <c r="BJ279" s="775"/>
      <c r="BK279" s="775"/>
      <c r="BL279" s="774"/>
    </row>
    <row r="280" spans="1:64" ht="18" customHeight="1">
      <c r="A280" s="777">
        <v>5197</v>
      </c>
      <c r="B280" s="776"/>
      <c r="C280" s="776"/>
      <c r="D280" s="668">
        <v>421000</v>
      </c>
      <c r="E280" s="668"/>
      <c r="F280" s="668"/>
      <c r="G280" s="668"/>
      <c r="H280" s="272" t="s">
        <v>1323</v>
      </c>
      <c r="I280" s="272"/>
      <c r="J280" s="272"/>
      <c r="K280" s="272"/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V280" s="272"/>
      <c r="W280" s="272"/>
      <c r="X280" s="272"/>
      <c r="Y280" s="775">
        <f>[1]UnObr5!D201</f>
        <v>0</v>
      </c>
      <c r="Z280" s="775"/>
      <c r="AA280" s="775"/>
      <c r="AB280" s="775"/>
      <c r="AC280" s="775"/>
      <c r="AD280" s="775">
        <f>[1]UnObr5!E201</f>
        <v>6232</v>
      </c>
      <c r="AE280" s="775"/>
      <c r="AF280" s="775"/>
      <c r="AG280" s="775"/>
      <c r="AH280" s="775"/>
      <c r="AI280" s="775"/>
      <c r="AJ280" s="775">
        <f>[1]UnObr5!F201</f>
        <v>0</v>
      </c>
      <c r="AK280" s="775"/>
      <c r="AL280" s="775"/>
      <c r="AM280" s="775"/>
      <c r="AN280" s="775"/>
      <c r="AO280" s="775">
        <f>[1]UnObr5!G201</f>
        <v>0</v>
      </c>
      <c r="AP280" s="775"/>
      <c r="AQ280" s="775"/>
      <c r="AR280" s="775"/>
      <c r="AS280" s="775"/>
      <c r="AT280" s="775">
        <f>[1]UnObr5!H201</f>
        <v>6222</v>
      </c>
      <c r="AU280" s="775"/>
      <c r="AV280" s="775"/>
      <c r="AW280" s="775"/>
      <c r="AX280" s="775"/>
      <c r="AY280" s="775">
        <f>[1]UnObr5!I201</f>
        <v>0</v>
      </c>
      <c r="AZ280" s="775"/>
      <c r="BA280" s="775"/>
      <c r="BB280" s="775"/>
      <c r="BC280" s="775">
        <f>[1]UnObr5!J201</f>
        <v>9</v>
      </c>
      <c r="BD280" s="775"/>
      <c r="BE280" s="775"/>
      <c r="BF280" s="775"/>
      <c r="BG280" s="775"/>
      <c r="BH280" s="775">
        <f>[1]UnObr5!K201</f>
        <v>1</v>
      </c>
      <c r="BI280" s="775"/>
      <c r="BJ280" s="775"/>
      <c r="BK280" s="775"/>
      <c r="BL280" s="774"/>
    </row>
    <row r="281" spans="1:64" ht="21.95" customHeight="1">
      <c r="A281" s="779">
        <v>5198</v>
      </c>
      <c r="B281" s="778"/>
      <c r="C281" s="778"/>
      <c r="D281" s="572">
        <v>421100</v>
      </c>
      <c r="E281" s="572"/>
      <c r="F281" s="572"/>
      <c r="G281" s="572"/>
      <c r="H281" s="268" t="s">
        <v>586</v>
      </c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  <c r="X281" s="268"/>
      <c r="Y281" s="775">
        <f>[1]UnObr5!D202</f>
        <v>0</v>
      </c>
      <c r="Z281" s="775"/>
      <c r="AA281" s="775"/>
      <c r="AB281" s="775"/>
      <c r="AC281" s="775"/>
      <c r="AD281" s="775">
        <f>[1]UnObr5!E202</f>
        <v>106</v>
      </c>
      <c r="AE281" s="775"/>
      <c r="AF281" s="775"/>
      <c r="AG281" s="775"/>
      <c r="AH281" s="775"/>
      <c r="AI281" s="775"/>
      <c r="AJ281" s="775">
        <f>[1]UnObr5!F202</f>
        <v>0</v>
      </c>
      <c r="AK281" s="775"/>
      <c r="AL281" s="775"/>
      <c r="AM281" s="775"/>
      <c r="AN281" s="775"/>
      <c r="AO281" s="775">
        <f>[1]UnObr5!G202</f>
        <v>0</v>
      </c>
      <c r="AP281" s="775"/>
      <c r="AQ281" s="775"/>
      <c r="AR281" s="775"/>
      <c r="AS281" s="775"/>
      <c r="AT281" s="775">
        <f>[1]UnObr5!H202</f>
        <v>96</v>
      </c>
      <c r="AU281" s="775"/>
      <c r="AV281" s="775"/>
      <c r="AW281" s="775"/>
      <c r="AX281" s="775"/>
      <c r="AY281" s="775">
        <f>[1]UnObr5!I202</f>
        <v>0</v>
      </c>
      <c r="AZ281" s="775"/>
      <c r="BA281" s="775"/>
      <c r="BB281" s="775"/>
      <c r="BC281" s="775">
        <f>[1]UnObr5!J202</f>
        <v>9</v>
      </c>
      <c r="BD281" s="775"/>
      <c r="BE281" s="775"/>
      <c r="BF281" s="775"/>
      <c r="BG281" s="775"/>
      <c r="BH281" s="775">
        <f>[1]UnObr5!K202</f>
        <v>1</v>
      </c>
      <c r="BI281" s="775"/>
      <c r="BJ281" s="775"/>
      <c r="BK281" s="775"/>
      <c r="BL281" s="774"/>
    </row>
    <row r="282" spans="1:64" ht="18" customHeight="1">
      <c r="A282" s="804">
        <v>5199</v>
      </c>
      <c r="B282" s="803"/>
      <c r="C282" s="803"/>
      <c r="D282" s="572">
        <v>421200</v>
      </c>
      <c r="E282" s="572"/>
      <c r="F282" s="572"/>
      <c r="G282" s="572"/>
      <c r="H282" s="268" t="s">
        <v>587</v>
      </c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775">
        <f>[1]UnObr5!D203</f>
        <v>0</v>
      </c>
      <c r="Z282" s="775"/>
      <c r="AA282" s="775"/>
      <c r="AB282" s="775"/>
      <c r="AC282" s="775"/>
      <c r="AD282" s="775">
        <f>[1]UnObr5!E203</f>
        <v>4283</v>
      </c>
      <c r="AE282" s="775"/>
      <c r="AF282" s="775"/>
      <c r="AG282" s="775"/>
      <c r="AH282" s="775"/>
      <c r="AI282" s="775"/>
      <c r="AJ282" s="775">
        <f>[1]UnObr5!F203</f>
        <v>0</v>
      </c>
      <c r="AK282" s="775"/>
      <c r="AL282" s="775"/>
      <c r="AM282" s="775"/>
      <c r="AN282" s="775"/>
      <c r="AO282" s="775">
        <f>[1]UnObr5!G203</f>
        <v>0</v>
      </c>
      <c r="AP282" s="775"/>
      <c r="AQ282" s="775"/>
      <c r="AR282" s="775"/>
      <c r="AS282" s="775"/>
      <c r="AT282" s="775">
        <f>[1]UnObr5!H203</f>
        <v>4283</v>
      </c>
      <c r="AU282" s="775"/>
      <c r="AV282" s="775"/>
      <c r="AW282" s="775"/>
      <c r="AX282" s="775"/>
      <c r="AY282" s="775">
        <f>[1]UnObr5!I203</f>
        <v>0</v>
      </c>
      <c r="AZ282" s="775"/>
      <c r="BA282" s="775"/>
      <c r="BB282" s="775"/>
      <c r="BC282" s="775">
        <f>[1]UnObr5!J203</f>
        <v>0</v>
      </c>
      <c r="BD282" s="775"/>
      <c r="BE282" s="775"/>
      <c r="BF282" s="775"/>
      <c r="BG282" s="775"/>
      <c r="BH282" s="775">
        <f>[1]UnObr5!K203</f>
        <v>0</v>
      </c>
      <c r="BI282" s="775"/>
      <c r="BJ282" s="775"/>
      <c r="BK282" s="775"/>
      <c r="BL282" s="774"/>
    </row>
    <row r="283" spans="1:64" ht="18.75" customHeight="1">
      <c r="A283" s="779">
        <v>5200</v>
      </c>
      <c r="B283" s="778"/>
      <c r="C283" s="778"/>
      <c r="D283" s="572">
        <v>421300</v>
      </c>
      <c r="E283" s="572"/>
      <c r="F283" s="572"/>
      <c r="G283" s="572"/>
      <c r="H283" s="276" t="s">
        <v>588</v>
      </c>
      <c r="I283" s="276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775">
        <f>[1]UnObr5!D204</f>
        <v>0</v>
      </c>
      <c r="Z283" s="775"/>
      <c r="AA283" s="775"/>
      <c r="AB283" s="775"/>
      <c r="AC283" s="775"/>
      <c r="AD283" s="775">
        <f>[1]UnObr5!E204</f>
        <v>559</v>
      </c>
      <c r="AE283" s="775"/>
      <c r="AF283" s="775"/>
      <c r="AG283" s="775"/>
      <c r="AH283" s="775"/>
      <c r="AI283" s="775"/>
      <c r="AJ283" s="775">
        <f>[1]UnObr5!F204</f>
        <v>0</v>
      </c>
      <c r="AK283" s="775"/>
      <c r="AL283" s="775"/>
      <c r="AM283" s="775"/>
      <c r="AN283" s="775"/>
      <c r="AO283" s="775">
        <f>[1]UnObr5!G204</f>
        <v>0</v>
      </c>
      <c r="AP283" s="775"/>
      <c r="AQ283" s="775"/>
      <c r="AR283" s="775"/>
      <c r="AS283" s="775"/>
      <c r="AT283" s="775">
        <f>[1]UnObr5!H204</f>
        <v>559</v>
      </c>
      <c r="AU283" s="775"/>
      <c r="AV283" s="775"/>
      <c r="AW283" s="775"/>
      <c r="AX283" s="775"/>
      <c r="AY283" s="775">
        <f>[1]UnObr5!I204</f>
        <v>0</v>
      </c>
      <c r="AZ283" s="775"/>
      <c r="BA283" s="775"/>
      <c r="BB283" s="775"/>
      <c r="BC283" s="775">
        <f>[1]UnObr5!J204</f>
        <v>0</v>
      </c>
      <c r="BD283" s="775"/>
      <c r="BE283" s="775"/>
      <c r="BF283" s="775"/>
      <c r="BG283" s="775"/>
      <c r="BH283" s="775">
        <f>[1]UnObr5!K204</f>
        <v>0</v>
      </c>
      <c r="BI283" s="775"/>
      <c r="BJ283" s="775"/>
      <c r="BK283" s="775"/>
      <c r="BL283" s="774"/>
    </row>
    <row r="284" spans="1:64" ht="18" customHeight="1">
      <c r="A284" s="804">
        <v>5201</v>
      </c>
      <c r="B284" s="803"/>
      <c r="C284" s="803"/>
      <c r="D284" s="572">
        <v>421400</v>
      </c>
      <c r="E284" s="572"/>
      <c r="F284" s="572"/>
      <c r="G284" s="572"/>
      <c r="H284" s="268" t="s">
        <v>589</v>
      </c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775">
        <f>[1]UnObr5!D205</f>
        <v>0</v>
      </c>
      <c r="Z284" s="775"/>
      <c r="AA284" s="775"/>
      <c r="AB284" s="775"/>
      <c r="AC284" s="775"/>
      <c r="AD284" s="775">
        <f>[1]UnObr5!E205</f>
        <v>203</v>
      </c>
      <c r="AE284" s="775"/>
      <c r="AF284" s="775"/>
      <c r="AG284" s="775"/>
      <c r="AH284" s="775"/>
      <c r="AI284" s="775"/>
      <c r="AJ284" s="775">
        <f>[1]UnObr5!F205</f>
        <v>0</v>
      </c>
      <c r="AK284" s="775"/>
      <c r="AL284" s="775"/>
      <c r="AM284" s="775"/>
      <c r="AN284" s="775"/>
      <c r="AO284" s="775">
        <f>[1]UnObr5!G205</f>
        <v>0</v>
      </c>
      <c r="AP284" s="775"/>
      <c r="AQ284" s="775"/>
      <c r="AR284" s="775"/>
      <c r="AS284" s="775"/>
      <c r="AT284" s="775">
        <f>[1]UnObr5!H205</f>
        <v>203</v>
      </c>
      <c r="AU284" s="775"/>
      <c r="AV284" s="775"/>
      <c r="AW284" s="775"/>
      <c r="AX284" s="775"/>
      <c r="AY284" s="775">
        <f>[1]UnObr5!I205</f>
        <v>0</v>
      </c>
      <c r="AZ284" s="775"/>
      <c r="BA284" s="775"/>
      <c r="BB284" s="775"/>
      <c r="BC284" s="775">
        <f>[1]UnObr5!J205</f>
        <v>0</v>
      </c>
      <c r="BD284" s="775"/>
      <c r="BE284" s="775"/>
      <c r="BF284" s="775"/>
      <c r="BG284" s="775"/>
      <c r="BH284" s="775">
        <f>[1]UnObr5!K205</f>
        <v>0</v>
      </c>
      <c r="BI284" s="775"/>
      <c r="BJ284" s="775"/>
      <c r="BK284" s="775"/>
      <c r="BL284" s="774"/>
    </row>
    <row r="285" spans="1:64" ht="18" customHeight="1">
      <c r="A285" s="779">
        <v>5202</v>
      </c>
      <c r="B285" s="778"/>
      <c r="C285" s="778"/>
      <c r="D285" s="572">
        <v>421500</v>
      </c>
      <c r="E285" s="572"/>
      <c r="F285" s="572"/>
      <c r="G285" s="572"/>
      <c r="H285" s="268" t="s">
        <v>590</v>
      </c>
      <c r="I285" s="268"/>
      <c r="J285" s="268"/>
      <c r="K285" s="268"/>
      <c r="L285" s="268"/>
      <c r="M285" s="268"/>
      <c r="N285" s="268"/>
      <c r="O285" s="268"/>
      <c r="P285" s="268"/>
      <c r="Q285" s="268"/>
      <c r="R285" s="268"/>
      <c r="S285" s="268"/>
      <c r="T285" s="268"/>
      <c r="U285" s="268"/>
      <c r="V285" s="268"/>
      <c r="W285" s="268"/>
      <c r="X285" s="268"/>
      <c r="Y285" s="775">
        <f>[1]UnObr5!D206</f>
        <v>0</v>
      </c>
      <c r="Z285" s="775"/>
      <c r="AA285" s="775"/>
      <c r="AB285" s="775"/>
      <c r="AC285" s="775"/>
      <c r="AD285" s="775">
        <f>[1]UnObr5!E206</f>
        <v>0</v>
      </c>
      <c r="AE285" s="775"/>
      <c r="AF285" s="775"/>
      <c r="AG285" s="775"/>
      <c r="AH285" s="775"/>
      <c r="AI285" s="775"/>
      <c r="AJ285" s="775">
        <f>[1]UnObr5!F206</f>
        <v>0</v>
      </c>
      <c r="AK285" s="775"/>
      <c r="AL285" s="775"/>
      <c r="AM285" s="775"/>
      <c r="AN285" s="775"/>
      <c r="AO285" s="775">
        <f>[1]UnObr5!G206</f>
        <v>0</v>
      </c>
      <c r="AP285" s="775"/>
      <c r="AQ285" s="775"/>
      <c r="AR285" s="775"/>
      <c r="AS285" s="775"/>
      <c r="AT285" s="775">
        <f>[1]UnObr5!H206</f>
        <v>0</v>
      </c>
      <c r="AU285" s="775"/>
      <c r="AV285" s="775"/>
      <c r="AW285" s="775"/>
      <c r="AX285" s="775"/>
      <c r="AY285" s="775">
        <f>[1]UnObr5!I206</f>
        <v>0</v>
      </c>
      <c r="AZ285" s="775"/>
      <c r="BA285" s="775"/>
      <c r="BB285" s="775"/>
      <c r="BC285" s="775">
        <f>[1]UnObr5!J206</f>
        <v>0</v>
      </c>
      <c r="BD285" s="775"/>
      <c r="BE285" s="775"/>
      <c r="BF285" s="775"/>
      <c r="BG285" s="775"/>
      <c r="BH285" s="775">
        <f>[1]UnObr5!K206</f>
        <v>0</v>
      </c>
      <c r="BI285" s="775"/>
      <c r="BJ285" s="775"/>
      <c r="BK285" s="775"/>
      <c r="BL285" s="774"/>
    </row>
    <row r="286" spans="1:64" ht="17.25" customHeight="1">
      <c r="A286" s="804">
        <v>5203</v>
      </c>
      <c r="B286" s="803"/>
      <c r="C286" s="803"/>
      <c r="D286" s="674">
        <v>421600</v>
      </c>
      <c r="E286" s="674"/>
      <c r="F286" s="674"/>
      <c r="G286" s="674"/>
      <c r="H286" s="276" t="s">
        <v>591</v>
      </c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775">
        <f>[1]UnObr5!D207</f>
        <v>0</v>
      </c>
      <c r="Z286" s="775"/>
      <c r="AA286" s="775"/>
      <c r="AB286" s="775"/>
      <c r="AC286" s="775"/>
      <c r="AD286" s="775">
        <f>[1]UnObr5!E207</f>
        <v>1063</v>
      </c>
      <c r="AE286" s="775"/>
      <c r="AF286" s="775"/>
      <c r="AG286" s="775"/>
      <c r="AH286" s="775"/>
      <c r="AI286" s="775"/>
      <c r="AJ286" s="775">
        <f>[1]UnObr5!F207</f>
        <v>0</v>
      </c>
      <c r="AK286" s="775"/>
      <c r="AL286" s="775"/>
      <c r="AM286" s="775"/>
      <c r="AN286" s="775"/>
      <c r="AO286" s="775">
        <f>[1]UnObr5!G207</f>
        <v>0</v>
      </c>
      <c r="AP286" s="775"/>
      <c r="AQ286" s="775"/>
      <c r="AR286" s="775"/>
      <c r="AS286" s="775"/>
      <c r="AT286" s="775">
        <f>[1]UnObr5!H207</f>
        <v>1063</v>
      </c>
      <c r="AU286" s="775"/>
      <c r="AV286" s="775"/>
      <c r="AW286" s="775"/>
      <c r="AX286" s="775"/>
      <c r="AY286" s="775">
        <f>[1]UnObr5!I207</f>
        <v>0</v>
      </c>
      <c r="AZ286" s="775"/>
      <c r="BA286" s="775"/>
      <c r="BB286" s="775"/>
      <c r="BC286" s="775">
        <f>[1]UnObr5!J207</f>
        <v>0</v>
      </c>
      <c r="BD286" s="775"/>
      <c r="BE286" s="775"/>
      <c r="BF286" s="775"/>
      <c r="BG286" s="775"/>
      <c r="BH286" s="775">
        <f>[1]UnObr5!K207</f>
        <v>0</v>
      </c>
      <c r="BI286" s="775"/>
      <c r="BJ286" s="775"/>
      <c r="BK286" s="775"/>
      <c r="BL286" s="774"/>
    </row>
    <row r="287" spans="1:64" ht="16.5" customHeight="1">
      <c r="A287" s="779">
        <v>5204</v>
      </c>
      <c r="B287" s="778"/>
      <c r="C287" s="778"/>
      <c r="D287" s="572">
        <v>421900</v>
      </c>
      <c r="E287" s="572"/>
      <c r="F287" s="572"/>
      <c r="G287" s="572"/>
      <c r="H287" s="268" t="s">
        <v>592</v>
      </c>
      <c r="I287" s="268"/>
      <c r="J287" s="268"/>
      <c r="K287" s="268"/>
      <c r="L287" s="268"/>
      <c r="M287" s="268"/>
      <c r="N287" s="268"/>
      <c r="O287" s="268"/>
      <c r="P287" s="268"/>
      <c r="Q287" s="268"/>
      <c r="R287" s="268"/>
      <c r="S287" s="268"/>
      <c r="T287" s="268"/>
      <c r="U287" s="268"/>
      <c r="V287" s="268"/>
      <c r="W287" s="268"/>
      <c r="X287" s="268"/>
      <c r="Y287" s="775">
        <f>[1]UnObr5!D208</f>
        <v>0</v>
      </c>
      <c r="Z287" s="775"/>
      <c r="AA287" s="775"/>
      <c r="AB287" s="775"/>
      <c r="AC287" s="775"/>
      <c r="AD287" s="775">
        <f>[1]UnObr5!E208</f>
        <v>18</v>
      </c>
      <c r="AE287" s="775"/>
      <c r="AF287" s="775"/>
      <c r="AG287" s="775"/>
      <c r="AH287" s="775"/>
      <c r="AI287" s="775"/>
      <c r="AJ287" s="775">
        <f>[1]UnObr5!F208</f>
        <v>0</v>
      </c>
      <c r="AK287" s="775"/>
      <c r="AL287" s="775"/>
      <c r="AM287" s="775"/>
      <c r="AN287" s="775"/>
      <c r="AO287" s="775">
        <f>[1]UnObr5!G208</f>
        <v>0</v>
      </c>
      <c r="AP287" s="775"/>
      <c r="AQ287" s="775"/>
      <c r="AR287" s="775"/>
      <c r="AS287" s="775"/>
      <c r="AT287" s="775">
        <f>[1]UnObr5!H208</f>
        <v>18</v>
      </c>
      <c r="AU287" s="775"/>
      <c r="AV287" s="775"/>
      <c r="AW287" s="775"/>
      <c r="AX287" s="775"/>
      <c r="AY287" s="775">
        <f>[1]UnObr5!I208</f>
        <v>0</v>
      </c>
      <c r="AZ287" s="775"/>
      <c r="BA287" s="775"/>
      <c r="BB287" s="775"/>
      <c r="BC287" s="775">
        <f>[1]UnObr5!J208</f>
        <v>0</v>
      </c>
      <c r="BD287" s="775"/>
      <c r="BE287" s="775"/>
      <c r="BF287" s="775"/>
      <c r="BG287" s="775"/>
      <c r="BH287" s="775">
        <f>[1]UnObr5!K208</f>
        <v>0</v>
      </c>
      <c r="BI287" s="775"/>
      <c r="BJ287" s="775"/>
      <c r="BK287" s="775"/>
      <c r="BL287" s="774"/>
    </row>
    <row r="288" spans="1:64" ht="15" customHeight="1">
      <c r="A288" s="777">
        <v>5205</v>
      </c>
      <c r="B288" s="776"/>
      <c r="C288" s="776"/>
      <c r="D288" s="668">
        <v>422000</v>
      </c>
      <c r="E288" s="668"/>
      <c r="F288" s="668"/>
      <c r="G288" s="668"/>
      <c r="H288" s="272" t="s">
        <v>1324</v>
      </c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775">
        <f>[1]UnObr5!D209</f>
        <v>0</v>
      </c>
      <c r="Z288" s="775"/>
      <c r="AA288" s="775"/>
      <c r="AB288" s="775"/>
      <c r="AC288" s="775"/>
      <c r="AD288" s="775">
        <f>[1]UnObr5!E209</f>
        <v>973</v>
      </c>
      <c r="AE288" s="775"/>
      <c r="AF288" s="775"/>
      <c r="AG288" s="775"/>
      <c r="AH288" s="775"/>
      <c r="AI288" s="775"/>
      <c r="AJ288" s="775">
        <f>[1]UnObr5!F209</f>
        <v>0</v>
      </c>
      <c r="AK288" s="775"/>
      <c r="AL288" s="775"/>
      <c r="AM288" s="775"/>
      <c r="AN288" s="775"/>
      <c r="AO288" s="775">
        <f>[1]UnObr5!G209</f>
        <v>0</v>
      </c>
      <c r="AP288" s="775"/>
      <c r="AQ288" s="775"/>
      <c r="AR288" s="775"/>
      <c r="AS288" s="775"/>
      <c r="AT288" s="775">
        <f>[1]UnObr5!H209</f>
        <v>153</v>
      </c>
      <c r="AU288" s="775"/>
      <c r="AV288" s="775"/>
      <c r="AW288" s="775"/>
      <c r="AX288" s="775"/>
      <c r="AY288" s="775">
        <f>[1]UnObr5!I209</f>
        <v>0</v>
      </c>
      <c r="AZ288" s="775"/>
      <c r="BA288" s="775"/>
      <c r="BB288" s="775"/>
      <c r="BC288" s="775">
        <f>[1]UnObr5!J209</f>
        <v>293</v>
      </c>
      <c r="BD288" s="775"/>
      <c r="BE288" s="775"/>
      <c r="BF288" s="775"/>
      <c r="BG288" s="775"/>
      <c r="BH288" s="775">
        <f>[1]UnObr5!K209</f>
        <v>527</v>
      </c>
      <c r="BI288" s="775"/>
      <c r="BJ288" s="775"/>
      <c r="BK288" s="775"/>
      <c r="BL288" s="774"/>
    </row>
    <row r="289" spans="1:64" ht="18" customHeight="1">
      <c r="A289" s="779">
        <v>5206</v>
      </c>
      <c r="B289" s="778"/>
      <c r="C289" s="778"/>
      <c r="D289" s="572">
        <v>422100</v>
      </c>
      <c r="E289" s="572"/>
      <c r="F289" s="572"/>
      <c r="G289" s="572"/>
      <c r="H289" s="268" t="s">
        <v>594</v>
      </c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  <c r="S289" s="268"/>
      <c r="T289" s="268"/>
      <c r="U289" s="268"/>
      <c r="V289" s="268"/>
      <c r="W289" s="268"/>
      <c r="X289" s="268"/>
      <c r="Y289" s="775">
        <f>[1]UnObr5!D210</f>
        <v>0</v>
      </c>
      <c r="Z289" s="775"/>
      <c r="AA289" s="775"/>
      <c r="AB289" s="775"/>
      <c r="AC289" s="775"/>
      <c r="AD289" s="775">
        <f>[1]UnObr5!E210</f>
        <v>84</v>
      </c>
      <c r="AE289" s="775"/>
      <c r="AF289" s="775"/>
      <c r="AG289" s="775"/>
      <c r="AH289" s="775"/>
      <c r="AI289" s="775"/>
      <c r="AJ289" s="775">
        <f>[1]UnObr5!F210</f>
        <v>0</v>
      </c>
      <c r="AK289" s="775"/>
      <c r="AL289" s="775"/>
      <c r="AM289" s="775"/>
      <c r="AN289" s="775"/>
      <c r="AO289" s="775">
        <f>[1]UnObr5!G210</f>
        <v>0</v>
      </c>
      <c r="AP289" s="775"/>
      <c r="AQ289" s="775"/>
      <c r="AR289" s="775"/>
      <c r="AS289" s="775"/>
      <c r="AT289" s="775">
        <f>[1]UnObr5!H210</f>
        <v>84</v>
      </c>
      <c r="AU289" s="775"/>
      <c r="AV289" s="775"/>
      <c r="AW289" s="775"/>
      <c r="AX289" s="775"/>
      <c r="AY289" s="775">
        <f>[1]UnObr5!I210</f>
        <v>0</v>
      </c>
      <c r="AZ289" s="775"/>
      <c r="BA289" s="775"/>
      <c r="BB289" s="775"/>
      <c r="BC289" s="775">
        <f>[1]UnObr5!J210</f>
        <v>0</v>
      </c>
      <c r="BD289" s="775"/>
      <c r="BE289" s="775"/>
      <c r="BF289" s="775"/>
      <c r="BG289" s="775"/>
      <c r="BH289" s="775">
        <f>[1]UnObr5!K210</f>
        <v>0</v>
      </c>
      <c r="BI289" s="775"/>
      <c r="BJ289" s="775"/>
      <c r="BK289" s="775"/>
      <c r="BL289" s="774"/>
    </row>
    <row r="290" spans="1:64" ht="17.25" customHeight="1">
      <c r="A290" s="804">
        <v>5207</v>
      </c>
      <c r="B290" s="803"/>
      <c r="C290" s="803"/>
      <c r="D290" s="572">
        <v>422200</v>
      </c>
      <c r="E290" s="572"/>
      <c r="F290" s="572"/>
      <c r="G290" s="572"/>
      <c r="H290" s="276" t="s">
        <v>595</v>
      </c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  <c r="S290" s="268"/>
      <c r="T290" s="268"/>
      <c r="U290" s="268"/>
      <c r="V290" s="268"/>
      <c r="W290" s="268"/>
      <c r="X290" s="268"/>
      <c r="Y290" s="775">
        <f>[1]UnObr5!D211</f>
        <v>0</v>
      </c>
      <c r="Z290" s="775"/>
      <c r="AA290" s="775"/>
      <c r="AB290" s="775"/>
      <c r="AC290" s="775"/>
      <c r="AD290" s="775">
        <f>[1]UnObr5!E211</f>
        <v>554</v>
      </c>
      <c r="AE290" s="775"/>
      <c r="AF290" s="775"/>
      <c r="AG290" s="775"/>
      <c r="AH290" s="775"/>
      <c r="AI290" s="775"/>
      <c r="AJ290" s="775">
        <f>[1]UnObr5!F211</f>
        <v>0</v>
      </c>
      <c r="AK290" s="775"/>
      <c r="AL290" s="775"/>
      <c r="AM290" s="775"/>
      <c r="AN290" s="775"/>
      <c r="AO290" s="775">
        <f>[1]UnObr5!G211</f>
        <v>0</v>
      </c>
      <c r="AP290" s="775"/>
      <c r="AQ290" s="775"/>
      <c r="AR290" s="775"/>
      <c r="AS290" s="775"/>
      <c r="AT290" s="775">
        <f>[1]UnObr5!H211</f>
        <v>0</v>
      </c>
      <c r="AU290" s="775"/>
      <c r="AV290" s="775"/>
      <c r="AW290" s="775"/>
      <c r="AX290" s="775"/>
      <c r="AY290" s="775">
        <f>[1]UnObr5!I211</f>
        <v>0</v>
      </c>
      <c r="AZ290" s="775"/>
      <c r="BA290" s="775"/>
      <c r="BB290" s="775"/>
      <c r="BC290" s="775">
        <f>[1]UnObr5!J211</f>
        <v>27</v>
      </c>
      <c r="BD290" s="775"/>
      <c r="BE290" s="775"/>
      <c r="BF290" s="775"/>
      <c r="BG290" s="775"/>
      <c r="BH290" s="775">
        <f>[1]UnObr5!K211</f>
        <v>527</v>
      </c>
      <c r="BI290" s="775"/>
      <c r="BJ290" s="775"/>
      <c r="BK290" s="775"/>
      <c r="BL290" s="774"/>
    </row>
    <row r="291" spans="1:64" ht="18" customHeight="1">
      <c r="A291" s="779">
        <v>5208</v>
      </c>
      <c r="B291" s="778"/>
      <c r="C291" s="778"/>
      <c r="D291" s="674">
        <v>422300</v>
      </c>
      <c r="E291" s="674"/>
      <c r="F291" s="674"/>
      <c r="G291" s="674"/>
      <c r="H291" s="276" t="s">
        <v>596</v>
      </c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775">
        <f>[1]UnObr5!D212</f>
        <v>0</v>
      </c>
      <c r="Z291" s="775"/>
      <c r="AA291" s="775"/>
      <c r="AB291" s="775"/>
      <c r="AC291" s="775"/>
      <c r="AD291" s="775">
        <f>[1]UnObr5!E212</f>
        <v>3</v>
      </c>
      <c r="AE291" s="775"/>
      <c r="AF291" s="775"/>
      <c r="AG291" s="775"/>
      <c r="AH291" s="775"/>
      <c r="AI291" s="775"/>
      <c r="AJ291" s="775">
        <f>[1]UnObr5!F212</f>
        <v>0</v>
      </c>
      <c r="AK291" s="775"/>
      <c r="AL291" s="775"/>
      <c r="AM291" s="775"/>
      <c r="AN291" s="775"/>
      <c r="AO291" s="775">
        <f>[1]UnObr5!G212</f>
        <v>0</v>
      </c>
      <c r="AP291" s="775"/>
      <c r="AQ291" s="775"/>
      <c r="AR291" s="775"/>
      <c r="AS291" s="775"/>
      <c r="AT291" s="775">
        <f>[1]UnObr5!H212</f>
        <v>3</v>
      </c>
      <c r="AU291" s="775"/>
      <c r="AV291" s="775"/>
      <c r="AW291" s="775"/>
      <c r="AX291" s="775"/>
      <c r="AY291" s="775">
        <f>[1]UnObr5!I212</f>
        <v>0</v>
      </c>
      <c r="AZ291" s="775"/>
      <c r="BA291" s="775"/>
      <c r="BB291" s="775"/>
      <c r="BC291" s="775">
        <f>[1]UnObr5!J212</f>
        <v>0</v>
      </c>
      <c r="BD291" s="775"/>
      <c r="BE291" s="775"/>
      <c r="BF291" s="775"/>
      <c r="BG291" s="775"/>
      <c r="BH291" s="775">
        <f>[1]UnObr5!K212</f>
        <v>0</v>
      </c>
      <c r="BI291" s="775"/>
      <c r="BJ291" s="775"/>
      <c r="BK291" s="775"/>
      <c r="BL291" s="774"/>
    </row>
    <row r="292" spans="1:64" ht="16.5" customHeight="1">
      <c r="A292" s="804">
        <v>5209</v>
      </c>
      <c r="B292" s="803"/>
      <c r="C292" s="803"/>
      <c r="D292" s="572">
        <v>422400</v>
      </c>
      <c r="E292" s="572"/>
      <c r="F292" s="572"/>
      <c r="G292" s="572"/>
      <c r="H292" s="268" t="s">
        <v>597</v>
      </c>
      <c r="I292" s="268"/>
      <c r="J292" s="268"/>
      <c r="K292" s="268"/>
      <c r="L292" s="268"/>
      <c r="M292" s="268"/>
      <c r="N292" s="268"/>
      <c r="O292" s="268"/>
      <c r="P292" s="268"/>
      <c r="Q292" s="268"/>
      <c r="R292" s="268"/>
      <c r="S292" s="268"/>
      <c r="T292" s="268"/>
      <c r="U292" s="268"/>
      <c r="V292" s="268"/>
      <c r="W292" s="268"/>
      <c r="X292" s="268"/>
      <c r="Y292" s="775">
        <f>[1]UnObr5!D213</f>
        <v>0</v>
      </c>
      <c r="Z292" s="775"/>
      <c r="AA292" s="775"/>
      <c r="AB292" s="775"/>
      <c r="AC292" s="775"/>
      <c r="AD292" s="775">
        <f>[1]UnObr5!E213</f>
        <v>332</v>
      </c>
      <c r="AE292" s="775"/>
      <c r="AF292" s="775"/>
      <c r="AG292" s="775"/>
      <c r="AH292" s="775"/>
      <c r="AI292" s="775"/>
      <c r="AJ292" s="775">
        <f>[1]UnObr5!F213</f>
        <v>0</v>
      </c>
      <c r="AK292" s="775"/>
      <c r="AL292" s="775"/>
      <c r="AM292" s="775"/>
      <c r="AN292" s="775"/>
      <c r="AO292" s="775">
        <f>[1]UnObr5!G213</f>
        <v>0</v>
      </c>
      <c r="AP292" s="775"/>
      <c r="AQ292" s="775"/>
      <c r="AR292" s="775"/>
      <c r="AS292" s="775"/>
      <c r="AT292" s="775">
        <f>[1]UnObr5!H213</f>
        <v>66</v>
      </c>
      <c r="AU292" s="775"/>
      <c r="AV292" s="775"/>
      <c r="AW292" s="775"/>
      <c r="AX292" s="775"/>
      <c r="AY292" s="775">
        <f>[1]UnObr5!I213</f>
        <v>0</v>
      </c>
      <c r="AZ292" s="775"/>
      <c r="BA292" s="775"/>
      <c r="BB292" s="775"/>
      <c r="BC292" s="775">
        <f>[1]UnObr5!J213</f>
        <v>266</v>
      </c>
      <c r="BD292" s="775"/>
      <c r="BE292" s="775"/>
      <c r="BF292" s="775"/>
      <c r="BG292" s="775"/>
      <c r="BH292" s="775">
        <f>[1]UnObr5!K213</f>
        <v>0</v>
      </c>
      <c r="BI292" s="775"/>
      <c r="BJ292" s="775"/>
      <c r="BK292" s="775"/>
      <c r="BL292" s="774"/>
    </row>
    <row r="293" spans="1:64" ht="16.5" customHeight="1">
      <c r="A293" s="779">
        <v>5210</v>
      </c>
      <c r="B293" s="778"/>
      <c r="C293" s="778"/>
      <c r="D293" s="572">
        <v>422900</v>
      </c>
      <c r="E293" s="572"/>
      <c r="F293" s="572"/>
      <c r="G293" s="572"/>
      <c r="H293" s="268" t="s">
        <v>598</v>
      </c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  <c r="S293" s="268"/>
      <c r="T293" s="268"/>
      <c r="U293" s="268"/>
      <c r="V293" s="268"/>
      <c r="W293" s="268"/>
      <c r="X293" s="268"/>
      <c r="Y293" s="775">
        <f>[1]UnObr5!D214</f>
        <v>0</v>
      </c>
      <c r="Z293" s="775"/>
      <c r="AA293" s="775"/>
      <c r="AB293" s="775"/>
      <c r="AC293" s="775"/>
      <c r="AD293" s="775">
        <f>[1]UnObr5!E214</f>
        <v>0</v>
      </c>
      <c r="AE293" s="775"/>
      <c r="AF293" s="775"/>
      <c r="AG293" s="775"/>
      <c r="AH293" s="775"/>
      <c r="AI293" s="775"/>
      <c r="AJ293" s="775">
        <f>[1]UnObr5!F214</f>
        <v>0</v>
      </c>
      <c r="AK293" s="775"/>
      <c r="AL293" s="775"/>
      <c r="AM293" s="775"/>
      <c r="AN293" s="775"/>
      <c r="AO293" s="775">
        <f>[1]UnObr5!G214</f>
        <v>0</v>
      </c>
      <c r="AP293" s="775"/>
      <c r="AQ293" s="775"/>
      <c r="AR293" s="775"/>
      <c r="AS293" s="775"/>
      <c r="AT293" s="775">
        <f>[1]UnObr5!H214</f>
        <v>0</v>
      </c>
      <c r="AU293" s="775"/>
      <c r="AV293" s="775"/>
      <c r="AW293" s="775"/>
      <c r="AX293" s="775"/>
      <c r="AY293" s="775">
        <f>[1]UnObr5!I214</f>
        <v>0</v>
      </c>
      <c r="AZ293" s="775"/>
      <c r="BA293" s="775"/>
      <c r="BB293" s="775"/>
      <c r="BC293" s="775">
        <f>[1]UnObr5!J214</f>
        <v>0</v>
      </c>
      <c r="BD293" s="775"/>
      <c r="BE293" s="775"/>
      <c r="BF293" s="775"/>
      <c r="BG293" s="775"/>
      <c r="BH293" s="775">
        <f>[1]UnObr5!K214</f>
        <v>0</v>
      </c>
      <c r="BI293" s="775"/>
      <c r="BJ293" s="775"/>
      <c r="BK293" s="775"/>
      <c r="BL293" s="774"/>
    </row>
    <row r="294" spans="1:64" ht="17.25" customHeight="1">
      <c r="A294" s="777">
        <v>5211</v>
      </c>
      <c r="B294" s="776"/>
      <c r="C294" s="776"/>
      <c r="D294" s="668">
        <v>423000</v>
      </c>
      <c r="E294" s="668"/>
      <c r="F294" s="668"/>
      <c r="G294" s="668"/>
      <c r="H294" s="272" t="s">
        <v>1325</v>
      </c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  <c r="X294" s="272"/>
      <c r="Y294" s="775">
        <f>[1]UnObr5!D215</f>
        <v>0</v>
      </c>
      <c r="Z294" s="775"/>
      <c r="AA294" s="775"/>
      <c r="AB294" s="775"/>
      <c r="AC294" s="775"/>
      <c r="AD294" s="775">
        <f>[1]UnObr5!E215</f>
        <v>4339</v>
      </c>
      <c r="AE294" s="775"/>
      <c r="AF294" s="775"/>
      <c r="AG294" s="775"/>
      <c r="AH294" s="775"/>
      <c r="AI294" s="775"/>
      <c r="AJ294" s="775">
        <f>[1]UnObr5!F215</f>
        <v>11</v>
      </c>
      <c r="AK294" s="775"/>
      <c r="AL294" s="775"/>
      <c r="AM294" s="775"/>
      <c r="AN294" s="775"/>
      <c r="AO294" s="775">
        <f>[1]UnObr5!G215</f>
        <v>0</v>
      </c>
      <c r="AP294" s="775"/>
      <c r="AQ294" s="775"/>
      <c r="AR294" s="775"/>
      <c r="AS294" s="775"/>
      <c r="AT294" s="775">
        <f>[1]UnObr5!H215</f>
        <v>1061</v>
      </c>
      <c r="AU294" s="775"/>
      <c r="AV294" s="775"/>
      <c r="AW294" s="775"/>
      <c r="AX294" s="775"/>
      <c r="AY294" s="775">
        <f>[1]UnObr5!I215</f>
        <v>0</v>
      </c>
      <c r="AZ294" s="775"/>
      <c r="BA294" s="775"/>
      <c r="BB294" s="775"/>
      <c r="BC294" s="775">
        <f>[1]UnObr5!J215</f>
        <v>260</v>
      </c>
      <c r="BD294" s="775"/>
      <c r="BE294" s="775"/>
      <c r="BF294" s="775"/>
      <c r="BG294" s="775"/>
      <c r="BH294" s="775">
        <f>[1]UnObr5!K215</f>
        <v>3007</v>
      </c>
      <c r="BI294" s="775"/>
      <c r="BJ294" s="775"/>
      <c r="BK294" s="775"/>
      <c r="BL294" s="774"/>
    </row>
    <row r="295" spans="1:64" ht="18" customHeight="1">
      <c r="A295" s="779">
        <v>5212</v>
      </c>
      <c r="B295" s="778"/>
      <c r="C295" s="778"/>
      <c r="D295" s="572">
        <v>423100</v>
      </c>
      <c r="E295" s="572"/>
      <c r="F295" s="572"/>
      <c r="G295" s="572"/>
      <c r="H295" s="268" t="s">
        <v>600</v>
      </c>
      <c r="I295" s="268"/>
      <c r="J295" s="268"/>
      <c r="K295" s="268"/>
      <c r="L295" s="268"/>
      <c r="M295" s="268"/>
      <c r="N295" s="268"/>
      <c r="O295" s="268"/>
      <c r="P295" s="268"/>
      <c r="Q295" s="268"/>
      <c r="R295" s="268"/>
      <c r="S295" s="268"/>
      <c r="T295" s="268"/>
      <c r="U295" s="268"/>
      <c r="V295" s="268"/>
      <c r="W295" s="268"/>
      <c r="X295" s="268"/>
      <c r="Y295" s="775">
        <f>[1]UnObr5!D216</f>
        <v>0</v>
      </c>
      <c r="Z295" s="775"/>
      <c r="AA295" s="775"/>
      <c r="AB295" s="775"/>
      <c r="AC295" s="775"/>
      <c r="AD295" s="775">
        <f>[1]UnObr5!E216</f>
        <v>0</v>
      </c>
      <c r="AE295" s="775"/>
      <c r="AF295" s="775"/>
      <c r="AG295" s="775"/>
      <c r="AH295" s="775"/>
      <c r="AI295" s="775"/>
      <c r="AJ295" s="775">
        <f>[1]UnObr5!F216</f>
        <v>0</v>
      </c>
      <c r="AK295" s="775"/>
      <c r="AL295" s="775"/>
      <c r="AM295" s="775"/>
      <c r="AN295" s="775"/>
      <c r="AO295" s="775">
        <f>[1]UnObr5!G216</f>
        <v>0</v>
      </c>
      <c r="AP295" s="775"/>
      <c r="AQ295" s="775"/>
      <c r="AR295" s="775"/>
      <c r="AS295" s="775"/>
      <c r="AT295" s="775">
        <f>[1]UnObr5!H216</f>
        <v>0</v>
      </c>
      <c r="AU295" s="775"/>
      <c r="AV295" s="775"/>
      <c r="AW295" s="775"/>
      <c r="AX295" s="775"/>
      <c r="AY295" s="775">
        <f>[1]UnObr5!I216</f>
        <v>0</v>
      </c>
      <c r="AZ295" s="775"/>
      <c r="BA295" s="775"/>
      <c r="BB295" s="775"/>
      <c r="BC295" s="775">
        <f>[1]UnObr5!J216</f>
        <v>0</v>
      </c>
      <c r="BD295" s="775"/>
      <c r="BE295" s="775"/>
      <c r="BF295" s="775"/>
      <c r="BG295" s="775"/>
      <c r="BH295" s="775">
        <f>[1]UnObr5!K216</f>
        <v>0</v>
      </c>
      <c r="BI295" s="775"/>
      <c r="BJ295" s="775"/>
      <c r="BK295" s="775"/>
      <c r="BL295" s="774"/>
    </row>
    <row r="296" spans="1:64" ht="16.5" customHeight="1">
      <c r="A296" s="804">
        <v>5213</v>
      </c>
      <c r="B296" s="803"/>
      <c r="C296" s="803"/>
      <c r="D296" s="572">
        <v>423200</v>
      </c>
      <c r="E296" s="572"/>
      <c r="F296" s="572"/>
      <c r="G296" s="572"/>
      <c r="H296" s="268" t="s">
        <v>601</v>
      </c>
      <c r="I296" s="268"/>
      <c r="J296" s="268"/>
      <c r="K296" s="268"/>
      <c r="L296" s="268"/>
      <c r="M296" s="268"/>
      <c r="N296" s="268"/>
      <c r="O296" s="268"/>
      <c r="P296" s="268"/>
      <c r="Q296" s="268"/>
      <c r="R296" s="268"/>
      <c r="S296" s="268"/>
      <c r="T296" s="268"/>
      <c r="U296" s="268"/>
      <c r="V296" s="268"/>
      <c r="W296" s="268"/>
      <c r="X296" s="268"/>
      <c r="Y296" s="775">
        <f>[1]UnObr5!D217</f>
        <v>0</v>
      </c>
      <c r="Z296" s="775"/>
      <c r="AA296" s="775"/>
      <c r="AB296" s="775"/>
      <c r="AC296" s="775"/>
      <c r="AD296" s="775">
        <f>[1]UnObr5!E217</f>
        <v>121</v>
      </c>
      <c r="AE296" s="775"/>
      <c r="AF296" s="775"/>
      <c r="AG296" s="775"/>
      <c r="AH296" s="775"/>
      <c r="AI296" s="775"/>
      <c r="AJ296" s="775">
        <f>[1]UnObr5!F217</f>
        <v>0</v>
      </c>
      <c r="AK296" s="775"/>
      <c r="AL296" s="775"/>
      <c r="AM296" s="775"/>
      <c r="AN296" s="775"/>
      <c r="AO296" s="775">
        <f>[1]UnObr5!G217</f>
        <v>0</v>
      </c>
      <c r="AP296" s="775"/>
      <c r="AQ296" s="775"/>
      <c r="AR296" s="775"/>
      <c r="AS296" s="775"/>
      <c r="AT296" s="775">
        <f>[1]UnObr5!H217</f>
        <v>121</v>
      </c>
      <c r="AU296" s="775"/>
      <c r="AV296" s="775"/>
      <c r="AW296" s="775"/>
      <c r="AX296" s="775"/>
      <c r="AY296" s="775">
        <f>[1]UnObr5!I217</f>
        <v>0</v>
      </c>
      <c r="AZ296" s="775"/>
      <c r="BA296" s="775"/>
      <c r="BB296" s="775"/>
      <c r="BC296" s="775">
        <f>[1]UnObr5!J217</f>
        <v>0</v>
      </c>
      <c r="BD296" s="775"/>
      <c r="BE296" s="775"/>
      <c r="BF296" s="775"/>
      <c r="BG296" s="775"/>
      <c r="BH296" s="775">
        <f>[1]UnObr5!K217</f>
        <v>0</v>
      </c>
      <c r="BI296" s="775"/>
      <c r="BJ296" s="775"/>
      <c r="BK296" s="775"/>
      <c r="BL296" s="774"/>
    </row>
    <row r="297" spans="1:64" ht="20.100000000000001" customHeight="1">
      <c r="A297" s="779">
        <v>5214</v>
      </c>
      <c r="B297" s="778"/>
      <c r="C297" s="778"/>
      <c r="D297" s="572">
        <v>423300</v>
      </c>
      <c r="E297" s="572"/>
      <c r="F297" s="572"/>
      <c r="G297" s="572"/>
      <c r="H297" s="268" t="s">
        <v>602</v>
      </c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  <c r="S297" s="268"/>
      <c r="T297" s="268"/>
      <c r="U297" s="268"/>
      <c r="V297" s="268"/>
      <c r="W297" s="268"/>
      <c r="X297" s="268"/>
      <c r="Y297" s="775">
        <f>[1]UnObr5!D218</f>
        <v>0</v>
      </c>
      <c r="Z297" s="775"/>
      <c r="AA297" s="775"/>
      <c r="AB297" s="775"/>
      <c r="AC297" s="775"/>
      <c r="AD297" s="775">
        <f>[1]UnObr5!E218</f>
        <v>178</v>
      </c>
      <c r="AE297" s="775"/>
      <c r="AF297" s="775"/>
      <c r="AG297" s="775"/>
      <c r="AH297" s="775"/>
      <c r="AI297" s="775"/>
      <c r="AJ297" s="775">
        <f>[1]UnObr5!F218</f>
        <v>0</v>
      </c>
      <c r="AK297" s="775"/>
      <c r="AL297" s="775"/>
      <c r="AM297" s="775"/>
      <c r="AN297" s="775"/>
      <c r="AO297" s="775">
        <f>[1]UnObr5!G218</f>
        <v>0</v>
      </c>
      <c r="AP297" s="775"/>
      <c r="AQ297" s="775"/>
      <c r="AR297" s="775"/>
      <c r="AS297" s="775"/>
      <c r="AT297" s="775">
        <f>[1]UnObr5!H218</f>
        <v>178</v>
      </c>
      <c r="AU297" s="775"/>
      <c r="AV297" s="775"/>
      <c r="AW297" s="775"/>
      <c r="AX297" s="775"/>
      <c r="AY297" s="775">
        <f>[1]UnObr5!I218</f>
        <v>0</v>
      </c>
      <c r="AZ297" s="775"/>
      <c r="BA297" s="775"/>
      <c r="BB297" s="775"/>
      <c r="BC297" s="775">
        <f>[1]UnObr5!J218</f>
        <v>0</v>
      </c>
      <c r="BD297" s="775"/>
      <c r="BE297" s="775"/>
      <c r="BF297" s="775"/>
      <c r="BG297" s="775"/>
      <c r="BH297" s="775">
        <f>[1]UnObr5!K218</f>
        <v>0</v>
      </c>
      <c r="BI297" s="775"/>
      <c r="BJ297" s="775"/>
      <c r="BK297" s="775"/>
      <c r="BL297" s="774"/>
    </row>
    <row r="298" spans="1:64" ht="18" customHeight="1" thickBot="1">
      <c r="A298" s="802">
        <v>5215</v>
      </c>
      <c r="B298" s="801"/>
      <c r="C298" s="801"/>
      <c r="D298" s="851">
        <v>423400</v>
      </c>
      <c r="E298" s="851"/>
      <c r="F298" s="851"/>
      <c r="G298" s="851"/>
      <c r="H298" s="850" t="s">
        <v>603</v>
      </c>
      <c r="I298" s="850"/>
      <c r="J298" s="850"/>
      <c r="K298" s="850"/>
      <c r="L298" s="850"/>
      <c r="M298" s="850"/>
      <c r="N298" s="850"/>
      <c r="O298" s="850"/>
      <c r="P298" s="850"/>
      <c r="Q298" s="850"/>
      <c r="R298" s="850"/>
      <c r="S298" s="850"/>
      <c r="T298" s="850"/>
      <c r="U298" s="850"/>
      <c r="V298" s="850"/>
      <c r="W298" s="850"/>
      <c r="X298" s="850"/>
      <c r="Y298" s="771">
        <f>[1]UnObr5!D219</f>
        <v>0</v>
      </c>
      <c r="Z298" s="771"/>
      <c r="AA298" s="771"/>
      <c r="AB298" s="771"/>
      <c r="AC298" s="771"/>
      <c r="AD298" s="771">
        <f>[1]UnObr5!E219</f>
        <v>239</v>
      </c>
      <c r="AE298" s="771"/>
      <c r="AF298" s="771"/>
      <c r="AG298" s="771"/>
      <c r="AH298" s="771"/>
      <c r="AI298" s="771"/>
      <c r="AJ298" s="771">
        <f>[1]UnObr5!F219</f>
        <v>0</v>
      </c>
      <c r="AK298" s="771"/>
      <c r="AL298" s="771"/>
      <c r="AM298" s="771"/>
      <c r="AN298" s="771"/>
      <c r="AO298" s="771">
        <f>[1]UnObr5!G219</f>
        <v>0</v>
      </c>
      <c r="AP298" s="771"/>
      <c r="AQ298" s="771"/>
      <c r="AR298" s="771"/>
      <c r="AS298" s="771"/>
      <c r="AT298" s="771">
        <f>[1]UnObr5!H219</f>
        <v>239</v>
      </c>
      <c r="AU298" s="771"/>
      <c r="AV298" s="771"/>
      <c r="AW298" s="771"/>
      <c r="AX298" s="771"/>
      <c r="AY298" s="771">
        <f>[1]UnObr5!I219</f>
        <v>0</v>
      </c>
      <c r="AZ298" s="771"/>
      <c r="BA298" s="771"/>
      <c r="BB298" s="771"/>
      <c r="BC298" s="771">
        <f>[1]UnObr5!J219</f>
        <v>0</v>
      </c>
      <c r="BD298" s="771"/>
      <c r="BE298" s="771"/>
      <c r="BF298" s="771"/>
      <c r="BG298" s="771"/>
      <c r="BH298" s="771">
        <f>[1]UnObr5!K219</f>
        <v>0</v>
      </c>
      <c r="BI298" s="771"/>
      <c r="BJ298" s="771"/>
      <c r="BK298" s="771"/>
      <c r="BL298" s="770"/>
    </row>
    <row r="299" spans="1:64" ht="11.45" customHeight="1">
      <c r="A299" s="205" t="s">
        <v>334</v>
      </c>
      <c r="B299" s="830"/>
      <c r="C299" s="829"/>
      <c r="D299" s="206" t="s">
        <v>335</v>
      </c>
      <c r="E299" s="206"/>
      <c r="F299" s="206"/>
      <c r="G299" s="207"/>
      <c r="H299" s="629" t="s">
        <v>204</v>
      </c>
      <c r="I299" s="627"/>
      <c r="J299" s="627"/>
      <c r="K299" s="627"/>
      <c r="L299" s="627"/>
      <c r="M299" s="627"/>
      <c r="N299" s="627"/>
      <c r="O299" s="627"/>
      <c r="P299" s="627"/>
      <c r="Q299" s="627"/>
      <c r="R299" s="627"/>
      <c r="S299" s="627"/>
      <c r="T299" s="627"/>
      <c r="U299" s="627"/>
      <c r="V299" s="627"/>
      <c r="W299" s="627"/>
      <c r="X299" s="628"/>
      <c r="Y299" s="828" t="s">
        <v>1432</v>
      </c>
      <c r="Z299" s="827"/>
      <c r="AA299" s="827"/>
      <c r="AB299" s="827"/>
      <c r="AC299" s="826"/>
      <c r="AD299" s="825" t="s">
        <v>1431</v>
      </c>
      <c r="AE299" s="824"/>
      <c r="AF299" s="824"/>
      <c r="AG299" s="824"/>
      <c r="AH299" s="824"/>
      <c r="AI299" s="824"/>
      <c r="AJ299" s="824"/>
      <c r="AK299" s="824"/>
      <c r="AL299" s="824"/>
      <c r="AM299" s="824"/>
      <c r="AN299" s="824"/>
      <c r="AO299" s="824"/>
      <c r="AP299" s="824"/>
      <c r="AQ299" s="824"/>
      <c r="AR299" s="824"/>
      <c r="AS299" s="824"/>
      <c r="AT299" s="824"/>
      <c r="AU299" s="824"/>
      <c r="AV299" s="824"/>
      <c r="AW299" s="824"/>
      <c r="AX299" s="824"/>
      <c r="AY299" s="824"/>
      <c r="AZ299" s="824"/>
      <c r="BA299" s="824"/>
      <c r="BB299" s="824"/>
      <c r="BC299" s="824"/>
      <c r="BD299" s="824"/>
      <c r="BE299" s="824"/>
      <c r="BF299" s="824"/>
      <c r="BG299" s="824"/>
      <c r="BH299" s="824"/>
      <c r="BI299" s="824"/>
      <c r="BJ299" s="824"/>
      <c r="BK299" s="824"/>
      <c r="BL299" s="823"/>
    </row>
    <row r="300" spans="1:64" ht="11.45" customHeight="1">
      <c r="A300" s="821"/>
      <c r="B300" s="820"/>
      <c r="C300" s="819"/>
      <c r="D300" s="214"/>
      <c r="E300" s="214"/>
      <c r="F300" s="214"/>
      <c r="G300" s="215"/>
      <c r="H300" s="636"/>
      <c r="I300" s="637"/>
      <c r="J300" s="637"/>
      <c r="K300" s="637"/>
      <c r="L300" s="637"/>
      <c r="M300" s="637"/>
      <c r="N300" s="637"/>
      <c r="O300" s="637"/>
      <c r="P300" s="637"/>
      <c r="Q300" s="637"/>
      <c r="R300" s="637"/>
      <c r="S300" s="637"/>
      <c r="T300" s="637"/>
      <c r="U300" s="637"/>
      <c r="V300" s="637"/>
      <c r="W300" s="637"/>
      <c r="X300" s="638"/>
      <c r="Y300" s="818"/>
      <c r="Z300" s="817"/>
      <c r="AA300" s="817"/>
      <c r="AB300" s="817"/>
      <c r="AC300" s="816"/>
      <c r="AD300" s="796" t="s">
        <v>1424</v>
      </c>
      <c r="AE300" s="795"/>
      <c r="AF300" s="795"/>
      <c r="AG300" s="795"/>
      <c r="AH300" s="795"/>
      <c r="AI300" s="794"/>
      <c r="AJ300" s="793" t="s">
        <v>1430</v>
      </c>
      <c r="AK300" s="792"/>
      <c r="AL300" s="792"/>
      <c r="AM300" s="792"/>
      <c r="AN300" s="792"/>
      <c r="AO300" s="792"/>
      <c r="AP300" s="792"/>
      <c r="AQ300" s="792"/>
      <c r="AR300" s="792"/>
      <c r="AS300" s="792"/>
      <c r="AT300" s="792"/>
      <c r="AU300" s="792"/>
      <c r="AV300" s="792"/>
      <c r="AW300" s="792"/>
      <c r="AX300" s="792"/>
      <c r="AY300" s="792"/>
      <c r="AZ300" s="792"/>
      <c r="BA300" s="792"/>
      <c r="BB300" s="791"/>
      <c r="BC300" s="304" t="s">
        <v>1422</v>
      </c>
      <c r="BD300" s="256"/>
      <c r="BE300" s="256"/>
      <c r="BF300" s="256"/>
      <c r="BG300" s="256"/>
      <c r="BH300" s="796" t="s">
        <v>1421</v>
      </c>
      <c r="BI300" s="795"/>
      <c r="BJ300" s="795"/>
      <c r="BK300" s="795"/>
      <c r="BL300" s="822"/>
    </row>
    <row r="301" spans="1:64" ht="11.45" customHeight="1">
      <c r="A301" s="821"/>
      <c r="B301" s="820"/>
      <c r="C301" s="819"/>
      <c r="D301" s="214"/>
      <c r="E301" s="214"/>
      <c r="F301" s="214"/>
      <c r="G301" s="215"/>
      <c r="H301" s="636"/>
      <c r="I301" s="637"/>
      <c r="J301" s="637"/>
      <c r="K301" s="637"/>
      <c r="L301" s="637"/>
      <c r="M301" s="637"/>
      <c r="N301" s="637"/>
      <c r="O301" s="637"/>
      <c r="P301" s="637"/>
      <c r="Q301" s="637"/>
      <c r="R301" s="637"/>
      <c r="S301" s="637"/>
      <c r="T301" s="637"/>
      <c r="U301" s="637"/>
      <c r="V301" s="637"/>
      <c r="W301" s="637"/>
      <c r="X301" s="638"/>
      <c r="Y301" s="818"/>
      <c r="Z301" s="817"/>
      <c r="AA301" s="817"/>
      <c r="AB301" s="817"/>
      <c r="AC301" s="816"/>
      <c r="AD301" s="697"/>
      <c r="AE301" s="790"/>
      <c r="AF301" s="790"/>
      <c r="AG301" s="790"/>
      <c r="AH301" s="790"/>
      <c r="AI301" s="789"/>
      <c r="AJ301" s="256" t="s">
        <v>1420</v>
      </c>
      <c r="AK301" s="256"/>
      <c r="AL301" s="256"/>
      <c r="AM301" s="256"/>
      <c r="AN301" s="256"/>
      <c r="AO301" s="304" t="s">
        <v>1419</v>
      </c>
      <c r="AP301" s="304"/>
      <c r="AQ301" s="304"/>
      <c r="AR301" s="304"/>
      <c r="AS301" s="304"/>
      <c r="AT301" s="304" t="s">
        <v>1418</v>
      </c>
      <c r="AU301" s="256"/>
      <c r="AV301" s="256"/>
      <c r="AW301" s="256"/>
      <c r="AX301" s="256"/>
      <c r="AY301" s="256" t="s">
        <v>1417</v>
      </c>
      <c r="AZ301" s="256"/>
      <c r="BA301" s="256"/>
      <c r="BB301" s="256"/>
      <c r="BC301" s="256"/>
      <c r="BD301" s="256"/>
      <c r="BE301" s="256"/>
      <c r="BF301" s="256"/>
      <c r="BG301" s="256"/>
      <c r="BH301" s="216"/>
      <c r="BI301" s="214"/>
      <c r="BJ301" s="214"/>
      <c r="BK301" s="214"/>
      <c r="BL301" s="815"/>
    </row>
    <row r="302" spans="1:64" ht="11.45" customHeight="1">
      <c r="A302" s="224"/>
      <c r="B302" s="225"/>
      <c r="C302" s="226"/>
      <c r="D302" s="310"/>
      <c r="E302" s="310"/>
      <c r="F302" s="310"/>
      <c r="G302" s="311"/>
      <c r="H302" s="652"/>
      <c r="I302" s="653"/>
      <c r="J302" s="653"/>
      <c r="K302" s="653"/>
      <c r="L302" s="653"/>
      <c r="M302" s="653"/>
      <c r="N302" s="653"/>
      <c r="O302" s="653"/>
      <c r="P302" s="653"/>
      <c r="Q302" s="653"/>
      <c r="R302" s="653"/>
      <c r="S302" s="653"/>
      <c r="T302" s="653"/>
      <c r="U302" s="653"/>
      <c r="V302" s="653"/>
      <c r="W302" s="653"/>
      <c r="X302" s="654"/>
      <c r="Y302" s="814"/>
      <c r="Z302" s="813"/>
      <c r="AA302" s="813"/>
      <c r="AB302" s="813"/>
      <c r="AC302" s="812"/>
      <c r="AD302" s="707"/>
      <c r="AE302" s="787"/>
      <c r="AF302" s="787"/>
      <c r="AG302" s="787"/>
      <c r="AH302" s="787"/>
      <c r="AI302" s="786"/>
      <c r="AJ302" s="256"/>
      <c r="AK302" s="256"/>
      <c r="AL302" s="256"/>
      <c r="AM302" s="256"/>
      <c r="AN302" s="256"/>
      <c r="AO302" s="304"/>
      <c r="AP302" s="304"/>
      <c r="AQ302" s="304"/>
      <c r="AR302" s="304"/>
      <c r="AS302" s="304"/>
      <c r="AT302" s="256"/>
      <c r="AU302" s="256"/>
      <c r="AV302" s="256"/>
      <c r="AW302" s="256"/>
      <c r="AX302" s="256"/>
      <c r="AY302" s="256"/>
      <c r="AZ302" s="256"/>
      <c r="BA302" s="256"/>
      <c r="BB302" s="256"/>
      <c r="BC302" s="256"/>
      <c r="BD302" s="256"/>
      <c r="BE302" s="256"/>
      <c r="BF302" s="256"/>
      <c r="BG302" s="256"/>
      <c r="BH302" s="811"/>
      <c r="BI302" s="310"/>
      <c r="BJ302" s="310"/>
      <c r="BK302" s="310"/>
      <c r="BL302" s="810"/>
    </row>
    <row r="303" spans="1:64" ht="12.75" thickBot="1">
      <c r="A303" s="316">
        <v>1</v>
      </c>
      <c r="B303" s="317"/>
      <c r="C303" s="318"/>
      <c r="D303" s="319">
        <v>2</v>
      </c>
      <c r="E303" s="317"/>
      <c r="F303" s="317"/>
      <c r="G303" s="318"/>
      <c r="H303" s="320">
        <v>3</v>
      </c>
      <c r="I303" s="785"/>
      <c r="J303" s="785"/>
      <c r="K303" s="785"/>
      <c r="L303" s="785"/>
      <c r="M303" s="785"/>
      <c r="N303" s="785"/>
      <c r="O303" s="785"/>
      <c r="P303" s="785"/>
      <c r="Q303" s="785"/>
      <c r="R303" s="785"/>
      <c r="S303" s="785"/>
      <c r="T303" s="785"/>
      <c r="U303" s="785"/>
      <c r="V303" s="785"/>
      <c r="W303" s="785"/>
      <c r="X303" s="785"/>
      <c r="Y303" s="475">
        <v>4</v>
      </c>
      <c r="Z303" s="475"/>
      <c r="AA303" s="475"/>
      <c r="AB303" s="475"/>
      <c r="AC303" s="475"/>
      <c r="AD303" s="476">
        <v>5</v>
      </c>
      <c r="AE303" s="476"/>
      <c r="AF303" s="476"/>
      <c r="AG303" s="476"/>
      <c r="AH303" s="476"/>
      <c r="AI303" s="476"/>
      <c r="AJ303" s="476">
        <v>6</v>
      </c>
      <c r="AK303" s="476"/>
      <c r="AL303" s="476"/>
      <c r="AM303" s="476"/>
      <c r="AN303" s="476"/>
      <c r="AO303" s="476">
        <v>7</v>
      </c>
      <c r="AP303" s="476"/>
      <c r="AQ303" s="476"/>
      <c r="AR303" s="476"/>
      <c r="AS303" s="476"/>
      <c r="AT303" s="476">
        <v>8</v>
      </c>
      <c r="AU303" s="476"/>
      <c r="AV303" s="476"/>
      <c r="AW303" s="476"/>
      <c r="AX303" s="476"/>
      <c r="AY303" s="476">
        <v>9</v>
      </c>
      <c r="AZ303" s="476"/>
      <c r="BA303" s="476"/>
      <c r="BB303" s="476"/>
      <c r="BC303" s="476">
        <v>10</v>
      </c>
      <c r="BD303" s="476"/>
      <c r="BE303" s="476"/>
      <c r="BF303" s="476"/>
      <c r="BG303" s="476"/>
      <c r="BH303" s="476">
        <v>11</v>
      </c>
      <c r="BI303" s="476"/>
      <c r="BJ303" s="476"/>
      <c r="BK303" s="476"/>
      <c r="BL303" s="477"/>
    </row>
    <row r="304" spans="1:64" ht="15.75" customHeight="1">
      <c r="A304" s="808">
        <v>5216</v>
      </c>
      <c r="B304" s="807"/>
      <c r="C304" s="807"/>
      <c r="D304" s="806">
        <v>423500</v>
      </c>
      <c r="E304" s="806"/>
      <c r="F304" s="806"/>
      <c r="G304" s="806"/>
      <c r="H304" s="805" t="s">
        <v>604</v>
      </c>
      <c r="I304" s="805"/>
      <c r="J304" s="805"/>
      <c r="K304" s="805"/>
      <c r="L304" s="805"/>
      <c r="M304" s="805"/>
      <c r="N304" s="805"/>
      <c r="O304" s="805"/>
      <c r="P304" s="805"/>
      <c r="Q304" s="805"/>
      <c r="R304" s="805"/>
      <c r="S304" s="805"/>
      <c r="T304" s="805"/>
      <c r="U304" s="805"/>
      <c r="V304" s="805"/>
      <c r="W304" s="805"/>
      <c r="X304" s="805"/>
      <c r="Y304" s="781">
        <f>[1]UnObr5!D220</f>
        <v>0</v>
      </c>
      <c r="Z304" s="781"/>
      <c r="AA304" s="781"/>
      <c r="AB304" s="781"/>
      <c r="AC304" s="781"/>
      <c r="AD304" s="781">
        <f>[1]UnObr5!E220</f>
        <v>275</v>
      </c>
      <c r="AE304" s="781"/>
      <c r="AF304" s="781"/>
      <c r="AG304" s="781"/>
      <c r="AH304" s="781"/>
      <c r="AI304" s="781"/>
      <c r="AJ304" s="781">
        <f>[1]UnObr5!F220</f>
        <v>11</v>
      </c>
      <c r="AK304" s="781"/>
      <c r="AL304" s="781"/>
      <c r="AM304" s="781"/>
      <c r="AN304" s="781"/>
      <c r="AO304" s="781">
        <f>[1]UnObr5!G220</f>
        <v>0</v>
      </c>
      <c r="AP304" s="781"/>
      <c r="AQ304" s="781"/>
      <c r="AR304" s="781"/>
      <c r="AS304" s="781"/>
      <c r="AT304" s="781">
        <f>[1]UnObr5!H220</f>
        <v>182</v>
      </c>
      <c r="AU304" s="781"/>
      <c r="AV304" s="781"/>
      <c r="AW304" s="781"/>
      <c r="AX304" s="781"/>
      <c r="AY304" s="781">
        <f>[1]UnObr5!I220</f>
        <v>0</v>
      </c>
      <c r="AZ304" s="781"/>
      <c r="BA304" s="781"/>
      <c r="BB304" s="781"/>
      <c r="BC304" s="781">
        <f>[1]UnObr5!J220</f>
        <v>66</v>
      </c>
      <c r="BD304" s="781"/>
      <c r="BE304" s="781"/>
      <c r="BF304" s="781"/>
      <c r="BG304" s="781"/>
      <c r="BH304" s="781">
        <f>[1]UnObr5!K220</f>
        <v>16</v>
      </c>
      <c r="BI304" s="781"/>
      <c r="BJ304" s="781"/>
      <c r="BK304" s="781"/>
      <c r="BL304" s="780"/>
    </row>
    <row r="305" spans="1:64" ht="15.75" customHeight="1">
      <c r="A305" s="804">
        <v>5217</v>
      </c>
      <c r="B305" s="803"/>
      <c r="C305" s="803"/>
      <c r="D305" s="674">
        <v>423600</v>
      </c>
      <c r="E305" s="674"/>
      <c r="F305" s="674"/>
      <c r="G305" s="674"/>
      <c r="H305" s="276" t="s">
        <v>605</v>
      </c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775">
        <f>[1]UnObr5!D221</f>
        <v>0</v>
      </c>
      <c r="Z305" s="775"/>
      <c r="AA305" s="775"/>
      <c r="AB305" s="775"/>
      <c r="AC305" s="775"/>
      <c r="AD305" s="775">
        <f>[1]UnObr5!E221</f>
        <v>43</v>
      </c>
      <c r="AE305" s="775"/>
      <c r="AF305" s="775"/>
      <c r="AG305" s="775"/>
      <c r="AH305" s="775"/>
      <c r="AI305" s="775"/>
      <c r="AJ305" s="775">
        <f>[1]UnObr5!F221</f>
        <v>0</v>
      </c>
      <c r="AK305" s="775"/>
      <c r="AL305" s="775"/>
      <c r="AM305" s="775"/>
      <c r="AN305" s="775"/>
      <c r="AO305" s="775">
        <f>[1]UnObr5!G221</f>
        <v>0</v>
      </c>
      <c r="AP305" s="775"/>
      <c r="AQ305" s="775"/>
      <c r="AR305" s="775"/>
      <c r="AS305" s="775"/>
      <c r="AT305" s="775">
        <f>[1]UnObr5!H221</f>
        <v>43</v>
      </c>
      <c r="AU305" s="775"/>
      <c r="AV305" s="775"/>
      <c r="AW305" s="775"/>
      <c r="AX305" s="775"/>
      <c r="AY305" s="775">
        <f>[1]UnObr5!I221</f>
        <v>0</v>
      </c>
      <c r="AZ305" s="775"/>
      <c r="BA305" s="775"/>
      <c r="BB305" s="775"/>
      <c r="BC305" s="775">
        <f>[1]UnObr5!J221</f>
        <v>0</v>
      </c>
      <c r="BD305" s="775"/>
      <c r="BE305" s="775"/>
      <c r="BF305" s="775"/>
      <c r="BG305" s="775"/>
      <c r="BH305" s="775">
        <f>[1]UnObr5!K221</f>
        <v>0</v>
      </c>
      <c r="BI305" s="775"/>
      <c r="BJ305" s="775"/>
      <c r="BK305" s="775"/>
      <c r="BL305" s="774"/>
    </row>
    <row r="306" spans="1:64" ht="16.5" customHeight="1">
      <c r="A306" s="779">
        <v>5218</v>
      </c>
      <c r="B306" s="778"/>
      <c r="C306" s="778"/>
      <c r="D306" s="572">
        <v>423700</v>
      </c>
      <c r="E306" s="572"/>
      <c r="F306" s="572"/>
      <c r="G306" s="572"/>
      <c r="H306" s="268" t="s">
        <v>606</v>
      </c>
      <c r="I306" s="268"/>
      <c r="J306" s="268"/>
      <c r="K306" s="268"/>
      <c r="L306" s="268"/>
      <c r="M306" s="268"/>
      <c r="N306" s="268"/>
      <c r="O306" s="268"/>
      <c r="P306" s="268"/>
      <c r="Q306" s="268"/>
      <c r="R306" s="268"/>
      <c r="S306" s="268"/>
      <c r="T306" s="268"/>
      <c r="U306" s="268"/>
      <c r="V306" s="268"/>
      <c r="W306" s="268"/>
      <c r="X306" s="268"/>
      <c r="Y306" s="775">
        <f>[1]UnObr5!D222</f>
        <v>0</v>
      </c>
      <c r="Z306" s="775"/>
      <c r="AA306" s="775"/>
      <c r="AB306" s="775"/>
      <c r="AC306" s="775"/>
      <c r="AD306" s="775">
        <f>[1]UnObr5!E222</f>
        <v>130</v>
      </c>
      <c r="AE306" s="775"/>
      <c r="AF306" s="775"/>
      <c r="AG306" s="775"/>
      <c r="AH306" s="775"/>
      <c r="AI306" s="775"/>
      <c r="AJ306" s="775">
        <f>[1]UnObr5!F222</f>
        <v>0</v>
      </c>
      <c r="AK306" s="775"/>
      <c r="AL306" s="775"/>
      <c r="AM306" s="775"/>
      <c r="AN306" s="775"/>
      <c r="AO306" s="775">
        <f>[1]UnObr5!G222</f>
        <v>0</v>
      </c>
      <c r="AP306" s="775"/>
      <c r="AQ306" s="775"/>
      <c r="AR306" s="775"/>
      <c r="AS306" s="775"/>
      <c r="AT306" s="775">
        <f>[1]UnObr5!H222</f>
        <v>121</v>
      </c>
      <c r="AU306" s="775"/>
      <c r="AV306" s="775"/>
      <c r="AW306" s="775"/>
      <c r="AX306" s="775"/>
      <c r="AY306" s="775">
        <f>[1]UnObr5!I222</f>
        <v>0</v>
      </c>
      <c r="AZ306" s="775"/>
      <c r="BA306" s="775"/>
      <c r="BB306" s="775"/>
      <c r="BC306" s="775">
        <f>[1]UnObr5!J222</f>
        <v>9</v>
      </c>
      <c r="BD306" s="775"/>
      <c r="BE306" s="775"/>
      <c r="BF306" s="775"/>
      <c r="BG306" s="775"/>
      <c r="BH306" s="775">
        <f>[1]UnObr5!K222</f>
        <v>0</v>
      </c>
      <c r="BI306" s="775"/>
      <c r="BJ306" s="775"/>
      <c r="BK306" s="775"/>
      <c r="BL306" s="774"/>
    </row>
    <row r="307" spans="1:64" ht="15" customHeight="1">
      <c r="A307" s="804">
        <v>5219</v>
      </c>
      <c r="B307" s="803"/>
      <c r="C307" s="803"/>
      <c r="D307" s="572">
        <v>423900</v>
      </c>
      <c r="E307" s="572"/>
      <c r="F307" s="572"/>
      <c r="G307" s="572"/>
      <c r="H307" s="268" t="s">
        <v>607</v>
      </c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  <c r="S307" s="268"/>
      <c r="T307" s="268"/>
      <c r="U307" s="268"/>
      <c r="V307" s="268"/>
      <c r="W307" s="268"/>
      <c r="X307" s="268"/>
      <c r="Y307" s="775">
        <f>[1]UnObr5!D223</f>
        <v>0</v>
      </c>
      <c r="Z307" s="775"/>
      <c r="AA307" s="775"/>
      <c r="AB307" s="775"/>
      <c r="AC307" s="775"/>
      <c r="AD307" s="775">
        <f>[1]UnObr5!E223</f>
        <v>3353</v>
      </c>
      <c r="AE307" s="775"/>
      <c r="AF307" s="775"/>
      <c r="AG307" s="775"/>
      <c r="AH307" s="775"/>
      <c r="AI307" s="775"/>
      <c r="AJ307" s="775">
        <f>[1]UnObr5!F223</f>
        <v>0</v>
      </c>
      <c r="AK307" s="775"/>
      <c r="AL307" s="775"/>
      <c r="AM307" s="775"/>
      <c r="AN307" s="775"/>
      <c r="AO307" s="775">
        <f>[1]UnObr5!G223</f>
        <v>0</v>
      </c>
      <c r="AP307" s="775"/>
      <c r="AQ307" s="775"/>
      <c r="AR307" s="775"/>
      <c r="AS307" s="775"/>
      <c r="AT307" s="775">
        <f>[1]UnObr5!H223</f>
        <v>177</v>
      </c>
      <c r="AU307" s="775"/>
      <c r="AV307" s="775"/>
      <c r="AW307" s="775"/>
      <c r="AX307" s="775"/>
      <c r="AY307" s="775">
        <f>[1]UnObr5!I223</f>
        <v>0</v>
      </c>
      <c r="AZ307" s="775"/>
      <c r="BA307" s="775"/>
      <c r="BB307" s="775"/>
      <c r="BC307" s="775">
        <f>[1]UnObr5!J223</f>
        <v>185</v>
      </c>
      <c r="BD307" s="775"/>
      <c r="BE307" s="775"/>
      <c r="BF307" s="775"/>
      <c r="BG307" s="775"/>
      <c r="BH307" s="775">
        <f>[1]UnObr5!K223</f>
        <v>2991</v>
      </c>
      <c r="BI307" s="775"/>
      <c r="BJ307" s="775"/>
      <c r="BK307" s="775"/>
      <c r="BL307" s="774"/>
    </row>
    <row r="308" spans="1:64" ht="23.1" customHeight="1">
      <c r="A308" s="777">
        <v>5220</v>
      </c>
      <c r="B308" s="776"/>
      <c r="C308" s="776"/>
      <c r="D308" s="668">
        <v>424000</v>
      </c>
      <c r="E308" s="668"/>
      <c r="F308" s="668"/>
      <c r="G308" s="668"/>
      <c r="H308" s="272" t="s">
        <v>1470</v>
      </c>
      <c r="I308" s="272"/>
      <c r="J308" s="272"/>
      <c r="K308" s="272"/>
      <c r="L308" s="272"/>
      <c r="M308" s="272"/>
      <c r="N308" s="272"/>
      <c r="O308" s="272"/>
      <c r="P308" s="272"/>
      <c r="Q308" s="272"/>
      <c r="R308" s="272"/>
      <c r="S308" s="272"/>
      <c r="T308" s="272"/>
      <c r="U308" s="272"/>
      <c r="V308" s="272"/>
      <c r="W308" s="272"/>
      <c r="X308" s="272"/>
      <c r="Y308" s="775">
        <f>[1]UnObr5!D224</f>
        <v>0</v>
      </c>
      <c r="Z308" s="775"/>
      <c r="AA308" s="775"/>
      <c r="AB308" s="775"/>
      <c r="AC308" s="775"/>
      <c r="AD308" s="775">
        <f>[1]UnObr5!E224</f>
        <v>169</v>
      </c>
      <c r="AE308" s="775"/>
      <c r="AF308" s="775"/>
      <c r="AG308" s="775"/>
      <c r="AH308" s="775"/>
      <c r="AI308" s="775"/>
      <c r="AJ308" s="775">
        <f>[1]UnObr5!F224</f>
        <v>0</v>
      </c>
      <c r="AK308" s="775"/>
      <c r="AL308" s="775"/>
      <c r="AM308" s="775"/>
      <c r="AN308" s="775"/>
      <c r="AO308" s="775">
        <f>[1]UnObr5!G224</f>
        <v>0</v>
      </c>
      <c r="AP308" s="775"/>
      <c r="AQ308" s="775"/>
      <c r="AR308" s="775"/>
      <c r="AS308" s="775"/>
      <c r="AT308" s="775">
        <f>[1]UnObr5!H224</f>
        <v>158</v>
      </c>
      <c r="AU308" s="775"/>
      <c r="AV308" s="775"/>
      <c r="AW308" s="775"/>
      <c r="AX308" s="775"/>
      <c r="AY308" s="775">
        <f>[1]UnObr5!I224</f>
        <v>0</v>
      </c>
      <c r="AZ308" s="775"/>
      <c r="BA308" s="775"/>
      <c r="BB308" s="775"/>
      <c r="BC308" s="775">
        <f>[1]UnObr5!J224</f>
        <v>11</v>
      </c>
      <c r="BD308" s="775"/>
      <c r="BE308" s="775"/>
      <c r="BF308" s="775"/>
      <c r="BG308" s="775"/>
      <c r="BH308" s="775">
        <f>[1]UnObr5!K224</f>
        <v>0</v>
      </c>
      <c r="BI308" s="775"/>
      <c r="BJ308" s="775"/>
      <c r="BK308" s="775"/>
      <c r="BL308" s="774"/>
    </row>
    <row r="309" spans="1:64" ht="15" customHeight="1">
      <c r="A309" s="804">
        <v>5221</v>
      </c>
      <c r="B309" s="803"/>
      <c r="C309" s="803"/>
      <c r="D309" s="572">
        <v>424100</v>
      </c>
      <c r="E309" s="572"/>
      <c r="F309" s="572"/>
      <c r="G309" s="572"/>
      <c r="H309" s="268" t="s">
        <v>609</v>
      </c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775">
        <f>[1]UnObr5!D225</f>
        <v>0</v>
      </c>
      <c r="Z309" s="775"/>
      <c r="AA309" s="775"/>
      <c r="AB309" s="775"/>
      <c r="AC309" s="775"/>
      <c r="AD309" s="775">
        <f>[1]UnObr5!E225</f>
        <v>0</v>
      </c>
      <c r="AE309" s="775"/>
      <c r="AF309" s="775"/>
      <c r="AG309" s="775"/>
      <c r="AH309" s="775"/>
      <c r="AI309" s="775"/>
      <c r="AJ309" s="775">
        <f>[1]UnObr5!F225</f>
        <v>0</v>
      </c>
      <c r="AK309" s="775"/>
      <c r="AL309" s="775"/>
      <c r="AM309" s="775"/>
      <c r="AN309" s="775"/>
      <c r="AO309" s="775">
        <f>[1]UnObr5!G225</f>
        <v>0</v>
      </c>
      <c r="AP309" s="775"/>
      <c r="AQ309" s="775"/>
      <c r="AR309" s="775"/>
      <c r="AS309" s="775"/>
      <c r="AT309" s="775">
        <f>[1]UnObr5!H225</f>
        <v>0</v>
      </c>
      <c r="AU309" s="775"/>
      <c r="AV309" s="775"/>
      <c r="AW309" s="775"/>
      <c r="AX309" s="775"/>
      <c r="AY309" s="775">
        <f>[1]UnObr5!I225</f>
        <v>0</v>
      </c>
      <c r="AZ309" s="775"/>
      <c r="BA309" s="775"/>
      <c r="BB309" s="775"/>
      <c r="BC309" s="775">
        <f>[1]UnObr5!J225</f>
        <v>0</v>
      </c>
      <c r="BD309" s="775"/>
      <c r="BE309" s="775"/>
      <c r="BF309" s="775"/>
      <c r="BG309" s="775"/>
      <c r="BH309" s="775">
        <f>[1]UnObr5!K225</f>
        <v>0</v>
      </c>
      <c r="BI309" s="775"/>
      <c r="BJ309" s="775"/>
      <c r="BK309" s="775"/>
      <c r="BL309" s="774"/>
    </row>
    <row r="310" spans="1:64" ht="15" customHeight="1">
      <c r="A310" s="779">
        <v>5222</v>
      </c>
      <c r="B310" s="778"/>
      <c r="C310" s="778"/>
      <c r="D310" s="572">
        <v>424200</v>
      </c>
      <c r="E310" s="572"/>
      <c r="F310" s="572"/>
      <c r="G310" s="572"/>
      <c r="H310" s="268" t="s">
        <v>610</v>
      </c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  <c r="S310" s="268"/>
      <c r="T310" s="268"/>
      <c r="U310" s="268"/>
      <c r="V310" s="268"/>
      <c r="W310" s="268"/>
      <c r="X310" s="268"/>
      <c r="Y310" s="775">
        <f>[1]UnObr5!D226</f>
        <v>0</v>
      </c>
      <c r="Z310" s="775"/>
      <c r="AA310" s="775"/>
      <c r="AB310" s="775"/>
      <c r="AC310" s="775"/>
      <c r="AD310" s="775">
        <f>[1]UnObr5!E226</f>
        <v>11</v>
      </c>
      <c r="AE310" s="775"/>
      <c r="AF310" s="775"/>
      <c r="AG310" s="775"/>
      <c r="AH310" s="775"/>
      <c r="AI310" s="775"/>
      <c r="AJ310" s="775">
        <f>[1]UnObr5!F226</f>
        <v>0</v>
      </c>
      <c r="AK310" s="775"/>
      <c r="AL310" s="775"/>
      <c r="AM310" s="775"/>
      <c r="AN310" s="775"/>
      <c r="AO310" s="775">
        <f>[1]UnObr5!G226</f>
        <v>0</v>
      </c>
      <c r="AP310" s="775"/>
      <c r="AQ310" s="775"/>
      <c r="AR310" s="775"/>
      <c r="AS310" s="775"/>
      <c r="AT310" s="775">
        <f>[1]UnObr5!H226</f>
        <v>0</v>
      </c>
      <c r="AU310" s="775"/>
      <c r="AV310" s="775"/>
      <c r="AW310" s="775"/>
      <c r="AX310" s="775"/>
      <c r="AY310" s="775">
        <f>[1]UnObr5!I226</f>
        <v>0</v>
      </c>
      <c r="AZ310" s="775"/>
      <c r="BA310" s="775"/>
      <c r="BB310" s="775"/>
      <c r="BC310" s="775">
        <f>[1]UnObr5!J226</f>
        <v>11</v>
      </c>
      <c r="BD310" s="775"/>
      <c r="BE310" s="775"/>
      <c r="BF310" s="775"/>
      <c r="BG310" s="775"/>
      <c r="BH310" s="775">
        <f>[1]UnObr5!K226</f>
        <v>0</v>
      </c>
      <c r="BI310" s="775"/>
      <c r="BJ310" s="775"/>
      <c r="BK310" s="775"/>
      <c r="BL310" s="774"/>
    </row>
    <row r="311" spans="1:64" ht="15.75" customHeight="1">
      <c r="A311" s="804">
        <v>5223</v>
      </c>
      <c r="B311" s="803"/>
      <c r="C311" s="803"/>
      <c r="D311" s="572">
        <v>424300</v>
      </c>
      <c r="E311" s="572"/>
      <c r="F311" s="572"/>
      <c r="G311" s="572"/>
      <c r="H311" s="268" t="s">
        <v>611</v>
      </c>
      <c r="I311" s="268"/>
      <c r="J311" s="268"/>
      <c r="K311" s="268"/>
      <c r="L311" s="268"/>
      <c r="M311" s="268"/>
      <c r="N311" s="268"/>
      <c r="O311" s="268"/>
      <c r="P311" s="268"/>
      <c r="Q311" s="268"/>
      <c r="R311" s="268"/>
      <c r="S311" s="268"/>
      <c r="T311" s="268"/>
      <c r="U311" s="268"/>
      <c r="V311" s="268"/>
      <c r="W311" s="268"/>
      <c r="X311" s="268"/>
      <c r="Y311" s="775">
        <f>[1]UnObr5!D227</f>
        <v>0</v>
      </c>
      <c r="Z311" s="775"/>
      <c r="AA311" s="775"/>
      <c r="AB311" s="775"/>
      <c r="AC311" s="775"/>
      <c r="AD311" s="775">
        <f>[1]UnObr5!E227</f>
        <v>0</v>
      </c>
      <c r="AE311" s="775"/>
      <c r="AF311" s="775"/>
      <c r="AG311" s="775"/>
      <c r="AH311" s="775"/>
      <c r="AI311" s="775"/>
      <c r="AJ311" s="775">
        <f>[1]UnObr5!F227</f>
        <v>0</v>
      </c>
      <c r="AK311" s="775"/>
      <c r="AL311" s="775"/>
      <c r="AM311" s="775"/>
      <c r="AN311" s="775"/>
      <c r="AO311" s="775">
        <f>[1]UnObr5!G227</f>
        <v>0</v>
      </c>
      <c r="AP311" s="775"/>
      <c r="AQ311" s="775"/>
      <c r="AR311" s="775"/>
      <c r="AS311" s="775"/>
      <c r="AT311" s="775">
        <f>[1]UnObr5!H227</f>
        <v>0</v>
      </c>
      <c r="AU311" s="775"/>
      <c r="AV311" s="775"/>
      <c r="AW311" s="775"/>
      <c r="AX311" s="775"/>
      <c r="AY311" s="775">
        <f>[1]UnObr5!I227</f>
        <v>0</v>
      </c>
      <c r="AZ311" s="775"/>
      <c r="BA311" s="775"/>
      <c r="BB311" s="775"/>
      <c r="BC311" s="775">
        <f>[1]UnObr5!J227</f>
        <v>0</v>
      </c>
      <c r="BD311" s="775"/>
      <c r="BE311" s="775"/>
      <c r="BF311" s="775"/>
      <c r="BG311" s="775"/>
      <c r="BH311" s="775">
        <f>[1]UnObr5!K227</f>
        <v>0</v>
      </c>
      <c r="BI311" s="775"/>
      <c r="BJ311" s="775"/>
      <c r="BK311" s="775"/>
      <c r="BL311" s="774"/>
    </row>
    <row r="312" spans="1:64" ht="15.75" customHeight="1">
      <c r="A312" s="779">
        <v>5224</v>
      </c>
      <c r="B312" s="778"/>
      <c r="C312" s="778"/>
      <c r="D312" s="572">
        <v>424400</v>
      </c>
      <c r="E312" s="572"/>
      <c r="F312" s="572"/>
      <c r="G312" s="572"/>
      <c r="H312" s="268" t="s">
        <v>612</v>
      </c>
      <c r="I312" s="268"/>
      <c r="J312" s="268"/>
      <c r="K312" s="268"/>
      <c r="L312" s="268"/>
      <c r="M312" s="268"/>
      <c r="N312" s="268"/>
      <c r="O312" s="268"/>
      <c r="P312" s="268"/>
      <c r="Q312" s="268"/>
      <c r="R312" s="268"/>
      <c r="S312" s="268"/>
      <c r="T312" s="268"/>
      <c r="U312" s="268"/>
      <c r="V312" s="268"/>
      <c r="W312" s="268"/>
      <c r="X312" s="268"/>
      <c r="Y312" s="775">
        <f>[1]UnObr5!D228</f>
        <v>0</v>
      </c>
      <c r="Z312" s="775"/>
      <c r="AA312" s="775"/>
      <c r="AB312" s="775"/>
      <c r="AC312" s="775"/>
      <c r="AD312" s="775">
        <f>[1]UnObr5!E228</f>
        <v>0</v>
      </c>
      <c r="AE312" s="775"/>
      <c r="AF312" s="775"/>
      <c r="AG312" s="775"/>
      <c r="AH312" s="775"/>
      <c r="AI312" s="775"/>
      <c r="AJ312" s="775">
        <f>[1]UnObr5!F228</f>
        <v>0</v>
      </c>
      <c r="AK312" s="775"/>
      <c r="AL312" s="775"/>
      <c r="AM312" s="775"/>
      <c r="AN312" s="775"/>
      <c r="AO312" s="775">
        <f>[1]UnObr5!G228</f>
        <v>0</v>
      </c>
      <c r="AP312" s="775"/>
      <c r="AQ312" s="775"/>
      <c r="AR312" s="775"/>
      <c r="AS312" s="775"/>
      <c r="AT312" s="775">
        <f>[1]UnObr5!H228</f>
        <v>0</v>
      </c>
      <c r="AU312" s="775"/>
      <c r="AV312" s="775"/>
      <c r="AW312" s="775"/>
      <c r="AX312" s="775"/>
      <c r="AY312" s="775">
        <f>[1]UnObr5!I228</f>
        <v>0</v>
      </c>
      <c r="AZ312" s="775"/>
      <c r="BA312" s="775"/>
      <c r="BB312" s="775"/>
      <c r="BC312" s="775">
        <f>[1]UnObr5!J228</f>
        <v>0</v>
      </c>
      <c r="BD312" s="775"/>
      <c r="BE312" s="775"/>
      <c r="BF312" s="775"/>
      <c r="BG312" s="775"/>
      <c r="BH312" s="775">
        <f>[1]UnObr5!K228</f>
        <v>0</v>
      </c>
      <c r="BI312" s="775"/>
      <c r="BJ312" s="775"/>
      <c r="BK312" s="775"/>
      <c r="BL312" s="774"/>
    </row>
    <row r="313" spans="1:64" ht="26.25" customHeight="1">
      <c r="A313" s="804">
        <v>5225</v>
      </c>
      <c r="B313" s="803"/>
      <c r="C313" s="803"/>
      <c r="D313" s="674">
        <v>424500</v>
      </c>
      <c r="E313" s="674"/>
      <c r="F313" s="674"/>
      <c r="G313" s="674"/>
      <c r="H313" s="276" t="s">
        <v>613</v>
      </c>
      <c r="I313" s="276"/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775">
        <f>[1]UnObr5!D229</f>
        <v>0</v>
      </c>
      <c r="Z313" s="775"/>
      <c r="AA313" s="775"/>
      <c r="AB313" s="775"/>
      <c r="AC313" s="775"/>
      <c r="AD313" s="775">
        <f>[1]UnObr5!E229</f>
        <v>0</v>
      </c>
      <c r="AE313" s="775"/>
      <c r="AF313" s="775"/>
      <c r="AG313" s="775"/>
      <c r="AH313" s="775"/>
      <c r="AI313" s="775"/>
      <c r="AJ313" s="775">
        <f>[1]UnObr5!F229</f>
        <v>0</v>
      </c>
      <c r="AK313" s="775"/>
      <c r="AL313" s="775"/>
      <c r="AM313" s="775"/>
      <c r="AN313" s="775"/>
      <c r="AO313" s="775">
        <f>[1]UnObr5!G229</f>
        <v>0</v>
      </c>
      <c r="AP313" s="775"/>
      <c r="AQ313" s="775"/>
      <c r="AR313" s="775"/>
      <c r="AS313" s="775"/>
      <c r="AT313" s="775">
        <f>[1]UnObr5!H229</f>
        <v>0</v>
      </c>
      <c r="AU313" s="775"/>
      <c r="AV313" s="775"/>
      <c r="AW313" s="775"/>
      <c r="AX313" s="775"/>
      <c r="AY313" s="775">
        <f>[1]UnObr5!I229</f>
        <v>0</v>
      </c>
      <c r="AZ313" s="775"/>
      <c r="BA313" s="775"/>
      <c r="BB313" s="775"/>
      <c r="BC313" s="775">
        <f>[1]UnObr5!J229</f>
        <v>0</v>
      </c>
      <c r="BD313" s="775"/>
      <c r="BE313" s="775"/>
      <c r="BF313" s="775"/>
      <c r="BG313" s="775"/>
      <c r="BH313" s="775">
        <f>[1]UnObr5!K229</f>
        <v>0</v>
      </c>
      <c r="BI313" s="775"/>
      <c r="BJ313" s="775"/>
      <c r="BK313" s="775"/>
      <c r="BL313" s="774"/>
    </row>
    <row r="314" spans="1:64" ht="28.5" customHeight="1">
      <c r="A314" s="779">
        <v>5226</v>
      </c>
      <c r="B314" s="778"/>
      <c r="C314" s="778"/>
      <c r="D314" s="572">
        <v>424600</v>
      </c>
      <c r="E314" s="572"/>
      <c r="F314" s="572"/>
      <c r="G314" s="572"/>
      <c r="H314" s="268" t="s">
        <v>1469</v>
      </c>
      <c r="I314" s="268"/>
      <c r="J314" s="268"/>
      <c r="K314" s="268"/>
      <c r="L314" s="268"/>
      <c r="M314" s="268"/>
      <c r="N314" s="268"/>
      <c r="O314" s="268"/>
      <c r="P314" s="268"/>
      <c r="Q314" s="268"/>
      <c r="R314" s="268"/>
      <c r="S314" s="268"/>
      <c r="T314" s="268"/>
      <c r="U314" s="268"/>
      <c r="V314" s="268"/>
      <c r="W314" s="268"/>
      <c r="X314" s="268"/>
      <c r="Y314" s="775">
        <f>[1]UnObr5!D230</f>
        <v>0</v>
      </c>
      <c r="Z314" s="775"/>
      <c r="AA314" s="775"/>
      <c r="AB314" s="775"/>
      <c r="AC314" s="775"/>
      <c r="AD314" s="775">
        <f>[1]UnObr5!E230</f>
        <v>0</v>
      </c>
      <c r="AE314" s="775"/>
      <c r="AF314" s="775"/>
      <c r="AG314" s="775"/>
      <c r="AH314" s="775"/>
      <c r="AI314" s="775"/>
      <c r="AJ314" s="775">
        <f>[1]UnObr5!F230</f>
        <v>0</v>
      </c>
      <c r="AK314" s="775"/>
      <c r="AL314" s="775"/>
      <c r="AM314" s="775"/>
      <c r="AN314" s="775"/>
      <c r="AO314" s="775">
        <f>[1]UnObr5!G230</f>
        <v>0</v>
      </c>
      <c r="AP314" s="775"/>
      <c r="AQ314" s="775"/>
      <c r="AR314" s="775"/>
      <c r="AS314" s="775"/>
      <c r="AT314" s="775">
        <f>[1]UnObr5!H230</f>
        <v>0</v>
      </c>
      <c r="AU314" s="775"/>
      <c r="AV314" s="775"/>
      <c r="AW314" s="775"/>
      <c r="AX314" s="775"/>
      <c r="AY314" s="775">
        <f>[1]UnObr5!I230</f>
        <v>0</v>
      </c>
      <c r="AZ314" s="775"/>
      <c r="BA314" s="775"/>
      <c r="BB314" s="775"/>
      <c r="BC314" s="775">
        <f>[1]UnObr5!J230</f>
        <v>0</v>
      </c>
      <c r="BD314" s="775"/>
      <c r="BE314" s="775"/>
      <c r="BF314" s="775"/>
      <c r="BG314" s="775"/>
      <c r="BH314" s="775">
        <f>[1]UnObr5!K230</f>
        <v>0</v>
      </c>
      <c r="BI314" s="775"/>
      <c r="BJ314" s="775"/>
      <c r="BK314" s="775"/>
      <c r="BL314" s="774"/>
    </row>
    <row r="315" spans="1:64" ht="20.25" customHeight="1">
      <c r="A315" s="804">
        <v>5227</v>
      </c>
      <c r="B315" s="803"/>
      <c r="C315" s="803"/>
      <c r="D315" s="572">
        <v>424900</v>
      </c>
      <c r="E315" s="572"/>
      <c r="F315" s="572"/>
      <c r="G315" s="572"/>
      <c r="H315" s="268" t="s">
        <v>615</v>
      </c>
      <c r="I315" s="268"/>
      <c r="J315" s="268"/>
      <c r="K315" s="268"/>
      <c r="L315" s="268"/>
      <c r="M315" s="268"/>
      <c r="N315" s="268"/>
      <c r="O315" s="268"/>
      <c r="P315" s="268"/>
      <c r="Q315" s="268"/>
      <c r="R315" s="268"/>
      <c r="S315" s="268"/>
      <c r="T315" s="268"/>
      <c r="U315" s="268"/>
      <c r="V315" s="268"/>
      <c r="W315" s="268"/>
      <c r="X315" s="268"/>
      <c r="Y315" s="775">
        <f>[1]UnObr5!D231</f>
        <v>0</v>
      </c>
      <c r="Z315" s="775"/>
      <c r="AA315" s="775"/>
      <c r="AB315" s="775"/>
      <c r="AC315" s="775"/>
      <c r="AD315" s="775">
        <f>[1]UnObr5!E231</f>
        <v>158</v>
      </c>
      <c r="AE315" s="775"/>
      <c r="AF315" s="775"/>
      <c r="AG315" s="775"/>
      <c r="AH315" s="775"/>
      <c r="AI315" s="775"/>
      <c r="AJ315" s="775">
        <f>[1]UnObr5!F231</f>
        <v>0</v>
      </c>
      <c r="AK315" s="775"/>
      <c r="AL315" s="775"/>
      <c r="AM315" s="775"/>
      <c r="AN315" s="775"/>
      <c r="AO315" s="775">
        <f>[1]UnObr5!G231</f>
        <v>0</v>
      </c>
      <c r="AP315" s="775"/>
      <c r="AQ315" s="775"/>
      <c r="AR315" s="775"/>
      <c r="AS315" s="775"/>
      <c r="AT315" s="775">
        <f>[1]UnObr5!H231</f>
        <v>158</v>
      </c>
      <c r="AU315" s="775"/>
      <c r="AV315" s="775"/>
      <c r="AW315" s="775"/>
      <c r="AX315" s="775"/>
      <c r="AY315" s="775">
        <f>[1]UnObr5!I231</f>
        <v>0</v>
      </c>
      <c r="AZ315" s="775"/>
      <c r="BA315" s="775"/>
      <c r="BB315" s="775"/>
      <c r="BC315" s="775">
        <f>[1]UnObr5!J231</f>
        <v>0</v>
      </c>
      <c r="BD315" s="775"/>
      <c r="BE315" s="775"/>
      <c r="BF315" s="775"/>
      <c r="BG315" s="775"/>
      <c r="BH315" s="775">
        <f>[1]UnObr5!K231</f>
        <v>0</v>
      </c>
      <c r="BI315" s="775"/>
      <c r="BJ315" s="775"/>
      <c r="BK315" s="775"/>
      <c r="BL315" s="774"/>
    </row>
    <row r="316" spans="1:64" ht="26.25" customHeight="1">
      <c r="A316" s="777">
        <v>5228</v>
      </c>
      <c r="B316" s="776"/>
      <c r="C316" s="776"/>
      <c r="D316" s="304">
        <v>425000</v>
      </c>
      <c r="E316" s="304"/>
      <c r="F316" s="304"/>
      <c r="G316" s="304"/>
      <c r="H316" s="260" t="s">
        <v>1468</v>
      </c>
      <c r="I316" s="260"/>
      <c r="J316" s="260"/>
      <c r="K316" s="260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0"/>
      <c r="W316" s="260"/>
      <c r="X316" s="260"/>
      <c r="Y316" s="775">
        <f>[1]UnObr5!D232</f>
        <v>0</v>
      </c>
      <c r="Z316" s="775"/>
      <c r="AA316" s="775"/>
      <c r="AB316" s="775"/>
      <c r="AC316" s="775"/>
      <c r="AD316" s="775">
        <f>[1]UnObr5!E232</f>
        <v>1001</v>
      </c>
      <c r="AE316" s="775"/>
      <c r="AF316" s="775"/>
      <c r="AG316" s="775"/>
      <c r="AH316" s="775"/>
      <c r="AI316" s="775"/>
      <c r="AJ316" s="775">
        <f>[1]UnObr5!F232</f>
        <v>0</v>
      </c>
      <c r="AK316" s="775"/>
      <c r="AL316" s="775"/>
      <c r="AM316" s="775"/>
      <c r="AN316" s="775"/>
      <c r="AO316" s="775">
        <f>[1]UnObr5!G232</f>
        <v>0</v>
      </c>
      <c r="AP316" s="775"/>
      <c r="AQ316" s="775"/>
      <c r="AR316" s="775"/>
      <c r="AS316" s="775"/>
      <c r="AT316" s="775">
        <f>[1]UnObr5!H232</f>
        <v>1001</v>
      </c>
      <c r="AU316" s="775"/>
      <c r="AV316" s="775"/>
      <c r="AW316" s="775"/>
      <c r="AX316" s="775"/>
      <c r="AY316" s="775">
        <f>[1]UnObr5!I232</f>
        <v>0</v>
      </c>
      <c r="AZ316" s="775"/>
      <c r="BA316" s="775"/>
      <c r="BB316" s="775"/>
      <c r="BC316" s="775">
        <f>[1]UnObr5!J232</f>
        <v>0</v>
      </c>
      <c r="BD316" s="775"/>
      <c r="BE316" s="775"/>
      <c r="BF316" s="775"/>
      <c r="BG316" s="775"/>
      <c r="BH316" s="775">
        <f>[1]UnObr5!K232</f>
        <v>0</v>
      </c>
      <c r="BI316" s="775"/>
      <c r="BJ316" s="775"/>
      <c r="BK316" s="775"/>
      <c r="BL316" s="774"/>
    </row>
    <row r="317" spans="1:64" ht="22.5" customHeight="1">
      <c r="A317" s="804">
        <v>5229</v>
      </c>
      <c r="B317" s="803"/>
      <c r="C317" s="803"/>
      <c r="D317" s="572">
        <v>425100</v>
      </c>
      <c r="E317" s="572"/>
      <c r="F317" s="572"/>
      <c r="G317" s="572"/>
      <c r="H317" s="268" t="s">
        <v>617</v>
      </c>
      <c r="I317" s="268"/>
      <c r="J317" s="268"/>
      <c r="K317" s="268"/>
      <c r="L317" s="268"/>
      <c r="M317" s="268"/>
      <c r="N317" s="268"/>
      <c r="O317" s="268"/>
      <c r="P317" s="268"/>
      <c r="Q317" s="268"/>
      <c r="R317" s="268"/>
      <c r="S317" s="268"/>
      <c r="T317" s="268"/>
      <c r="U317" s="268"/>
      <c r="V317" s="268"/>
      <c r="W317" s="268"/>
      <c r="X317" s="268"/>
      <c r="Y317" s="775">
        <f>[1]UnObr5!D233</f>
        <v>0</v>
      </c>
      <c r="Z317" s="775"/>
      <c r="AA317" s="775"/>
      <c r="AB317" s="775"/>
      <c r="AC317" s="775"/>
      <c r="AD317" s="775">
        <f>[1]UnObr5!E233</f>
        <v>465</v>
      </c>
      <c r="AE317" s="775"/>
      <c r="AF317" s="775"/>
      <c r="AG317" s="775"/>
      <c r="AH317" s="775"/>
      <c r="AI317" s="775"/>
      <c r="AJ317" s="775">
        <f>[1]UnObr5!F233</f>
        <v>0</v>
      </c>
      <c r="AK317" s="775"/>
      <c r="AL317" s="775"/>
      <c r="AM317" s="775"/>
      <c r="AN317" s="775"/>
      <c r="AO317" s="775">
        <f>[1]UnObr5!G233</f>
        <v>0</v>
      </c>
      <c r="AP317" s="775"/>
      <c r="AQ317" s="775"/>
      <c r="AR317" s="775"/>
      <c r="AS317" s="775"/>
      <c r="AT317" s="775">
        <f>[1]UnObr5!H233</f>
        <v>465</v>
      </c>
      <c r="AU317" s="775"/>
      <c r="AV317" s="775"/>
      <c r="AW317" s="775"/>
      <c r="AX317" s="775"/>
      <c r="AY317" s="775">
        <f>[1]UnObr5!I233</f>
        <v>0</v>
      </c>
      <c r="AZ317" s="775"/>
      <c r="BA317" s="775"/>
      <c r="BB317" s="775"/>
      <c r="BC317" s="775">
        <f>[1]UnObr5!J233</f>
        <v>0</v>
      </c>
      <c r="BD317" s="775"/>
      <c r="BE317" s="775"/>
      <c r="BF317" s="775"/>
      <c r="BG317" s="775"/>
      <c r="BH317" s="775">
        <f>[1]UnObr5!K233</f>
        <v>0</v>
      </c>
      <c r="BI317" s="775"/>
      <c r="BJ317" s="775"/>
      <c r="BK317" s="775"/>
      <c r="BL317" s="774"/>
    </row>
    <row r="318" spans="1:64" ht="16.5" customHeight="1">
      <c r="A318" s="779">
        <v>5230</v>
      </c>
      <c r="B318" s="778"/>
      <c r="C318" s="778"/>
      <c r="D318" s="572">
        <v>425200</v>
      </c>
      <c r="E318" s="572"/>
      <c r="F318" s="572"/>
      <c r="G318" s="572"/>
      <c r="H318" s="268" t="s">
        <v>618</v>
      </c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775">
        <f>[1]UnObr5!D234</f>
        <v>0</v>
      </c>
      <c r="Z318" s="775"/>
      <c r="AA318" s="775"/>
      <c r="AB318" s="775"/>
      <c r="AC318" s="775"/>
      <c r="AD318" s="775">
        <f>[1]UnObr5!E234</f>
        <v>536</v>
      </c>
      <c r="AE318" s="775"/>
      <c r="AF318" s="775"/>
      <c r="AG318" s="775"/>
      <c r="AH318" s="775"/>
      <c r="AI318" s="775"/>
      <c r="AJ318" s="775">
        <f>[1]UnObr5!F234</f>
        <v>0</v>
      </c>
      <c r="AK318" s="775"/>
      <c r="AL318" s="775"/>
      <c r="AM318" s="775"/>
      <c r="AN318" s="775"/>
      <c r="AO318" s="775">
        <f>[1]UnObr5!G234</f>
        <v>0</v>
      </c>
      <c r="AP318" s="775"/>
      <c r="AQ318" s="775"/>
      <c r="AR318" s="775"/>
      <c r="AS318" s="775"/>
      <c r="AT318" s="775">
        <f>[1]UnObr5!H234</f>
        <v>536</v>
      </c>
      <c r="AU318" s="775"/>
      <c r="AV318" s="775"/>
      <c r="AW318" s="775"/>
      <c r="AX318" s="775"/>
      <c r="AY318" s="775">
        <f>[1]UnObr5!I234</f>
        <v>0</v>
      </c>
      <c r="AZ318" s="775"/>
      <c r="BA318" s="775"/>
      <c r="BB318" s="775"/>
      <c r="BC318" s="775">
        <f>[1]UnObr5!J234</f>
        <v>0</v>
      </c>
      <c r="BD318" s="775"/>
      <c r="BE318" s="775"/>
      <c r="BF318" s="775"/>
      <c r="BG318" s="775"/>
      <c r="BH318" s="775">
        <f>[1]UnObr5!K234</f>
        <v>0</v>
      </c>
      <c r="BI318" s="775"/>
      <c r="BJ318" s="775"/>
      <c r="BK318" s="775"/>
      <c r="BL318" s="774"/>
    </row>
    <row r="319" spans="1:64" ht="15.75" customHeight="1">
      <c r="A319" s="777">
        <v>5231</v>
      </c>
      <c r="B319" s="776"/>
      <c r="C319" s="776"/>
      <c r="D319" s="668">
        <v>426000</v>
      </c>
      <c r="E319" s="668"/>
      <c r="F319" s="668"/>
      <c r="G319" s="668"/>
      <c r="H319" s="272" t="s">
        <v>1328</v>
      </c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  <c r="X319" s="272"/>
      <c r="Y319" s="775">
        <f>[1]UnObr5!D235</f>
        <v>0</v>
      </c>
      <c r="Z319" s="775"/>
      <c r="AA319" s="775"/>
      <c r="AB319" s="775"/>
      <c r="AC319" s="775"/>
      <c r="AD319" s="775">
        <f>[1]UnObr5!E235</f>
        <v>1175</v>
      </c>
      <c r="AE319" s="775"/>
      <c r="AF319" s="775"/>
      <c r="AG319" s="775"/>
      <c r="AH319" s="775"/>
      <c r="AI319" s="775"/>
      <c r="AJ319" s="775">
        <f>[1]UnObr5!F235</f>
        <v>0</v>
      </c>
      <c r="AK319" s="775"/>
      <c r="AL319" s="775"/>
      <c r="AM319" s="775"/>
      <c r="AN319" s="775"/>
      <c r="AO319" s="775">
        <f>[1]UnObr5!G235</f>
        <v>0</v>
      </c>
      <c r="AP319" s="775"/>
      <c r="AQ319" s="775"/>
      <c r="AR319" s="775"/>
      <c r="AS319" s="775"/>
      <c r="AT319" s="775">
        <f>[1]UnObr5!H235</f>
        <v>1149</v>
      </c>
      <c r="AU319" s="775"/>
      <c r="AV319" s="775"/>
      <c r="AW319" s="775"/>
      <c r="AX319" s="775"/>
      <c r="AY319" s="775">
        <f>[1]UnObr5!I235</f>
        <v>0</v>
      </c>
      <c r="AZ319" s="775"/>
      <c r="BA319" s="775"/>
      <c r="BB319" s="775"/>
      <c r="BC319" s="775">
        <f>[1]UnObr5!J235</f>
        <v>26</v>
      </c>
      <c r="BD319" s="775"/>
      <c r="BE319" s="775"/>
      <c r="BF319" s="775"/>
      <c r="BG319" s="775"/>
      <c r="BH319" s="775">
        <f>[1]UnObr5!K235</f>
        <v>0</v>
      </c>
      <c r="BI319" s="775"/>
      <c r="BJ319" s="775"/>
      <c r="BK319" s="775"/>
      <c r="BL319" s="774"/>
    </row>
    <row r="320" spans="1:64" ht="17.25" customHeight="1">
      <c r="A320" s="779">
        <v>5232</v>
      </c>
      <c r="B320" s="778"/>
      <c r="C320" s="778"/>
      <c r="D320" s="572">
        <v>426100</v>
      </c>
      <c r="E320" s="572"/>
      <c r="F320" s="572"/>
      <c r="G320" s="572"/>
      <c r="H320" s="268" t="s">
        <v>620</v>
      </c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/>
      <c r="X320" s="268"/>
      <c r="Y320" s="775">
        <f>[1]UnObr5!D236</f>
        <v>0</v>
      </c>
      <c r="Z320" s="775"/>
      <c r="AA320" s="775"/>
      <c r="AB320" s="775"/>
      <c r="AC320" s="775"/>
      <c r="AD320" s="775">
        <f>[1]UnObr5!E236</f>
        <v>99</v>
      </c>
      <c r="AE320" s="775"/>
      <c r="AF320" s="775"/>
      <c r="AG320" s="775"/>
      <c r="AH320" s="775"/>
      <c r="AI320" s="775"/>
      <c r="AJ320" s="775">
        <f>[1]UnObr5!F236</f>
        <v>0</v>
      </c>
      <c r="AK320" s="775"/>
      <c r="AL320" s="775"/>
      <c r="AM320" s="775"/>
      <c r="AN320" s="775"/>
      <c r="AO320" s="775">
        <f>[1]UnObr5!G236</f>
        <v>0</v>
      </c>
      <c r="AP320" s="775"/>
      <c r="AQ320" s="775"/>
      <c r="AR320" s="775"/>
      <c r="AS320" s="775"/>
      <c r="AT320" s="775">
        <f>[1]UnObr5!H236</f>
        <v>89</v>
      </c>
      <c r="AU320" s="775"/>
      <c r="AV320" s="775"/>
      <c r="AW320" s="775"/>
      <c r="AX320" s="775"/>
      <c r="AY320" s="775">
        <f>[1]UnObr5!I236</f>
        <v>0</v>
      </c>
      <c r="AZ320" s="775"/>
      <c r="BA320" s="775"/>
      <c r="BB320" s="775"/>
      <c r="BC320" s="775">
        <f>[1]UnObr5!J236</f>
        <v>10</v>
      </c>
      <c r="BD320" s="775"/>
      <c r="BE320" s="775"/>
      <c r="BF320" s="775"/>
      <c r="BG320" s="775"/>
      <c r="BH320" s="775">
        <f>[1]UnObr5!K236</f>
        <v>0</v>
      </c>
      <c r="BI320" s="775"/>
      <c r="BJ320" s="775"/>
      <c r="BK320" s="775"/>
      <c r="BL320" s="774"/>
    </row>
    <row r="321" spans="1:64" ht="15.75" customHeight="1">
      <c r="A321" s="804">
        <v>5233</v>
      </c>
      <c r="B321" s="803"/>
      <c r="C321" s="803"/>
      <c r="D321" s="572">
        <v>426200</v>
      </c>
      <c r="E321" s="572"/>
      <c r="F321" s="572"/>
      <c r="G321" s="572"/>
      <c r="H321" s="268" t="s">
        <v>1329</v>
      </c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/>
      <c r="X321" s="268"/>
      <c r="Y321" s="775">
        <f>[1]UnObr5!D237</f>
        <v>0</v>
      </c>
      <c r="Z321" s="775"/>
      <c r="AA321" s="775"/>
      <c r="AB321" s="775"/>
      <c r="AC321" s="775"/>
      <c r="AD321" s="775">
        <f>[1]UnObr5!E237</f>
        <v>0</v>
      </c>
      <c r="AE321" s="775"/>
      <c r="AF321" s="775"/>
      <c r="AG321" s="775"/>
      <c r="AH321" s="775"/>
      <c r="AI321" s="775"/>
      <c r="AJ321" s="775">
        <f>[1]UnObr5!F237</f>
        <v>0</v>
      </c>
      <c r="AK321" s="775"/>
      <c r="AL321" s="775"/>
      <c r="AM321" s="775"/>
      <c r="AN321" s="775"/>
      <c r="AO321" s="775">
        <f>[1]UnObr5!G237</f>
        <v>0</v>
      </c>
      <c r="AP321" s="775"/>
      <c r="AQ321" s="775"/>
      <c r="AR321" s="775"/>
      <c r="AS321" s="775"/>
      <c r="AT321" s="775">
        <f>[1]UnObr5!H237</f>
        <v>0</v>
      </c>
      <c r="AU321" s="775"/>
      <c r="AV321" s="775"/>
      <c r="AW321" s="775"/>
      <c r="AX321" s="775"/>
      <c r="AY321" s="775">
        <f>[1]UnObr5!I237</f>
        <v>0</v>
      </c>
      <c r="AZ321" s="775"/>
      <c r="BA321" s="775"/>
      <c r="BB321" s="775"/>
      <c r="BC321" s="775">
        <f>[1]UnObr5!J237</f>
        <v>0</v>
      </c>
      <c r="BD321" s="775"/>
      <c r="BE321" s="775"/>
      <c r="BF321" s="775"/>
      <c r="BG321" s="775"/>
      <c r="BH321" s="775">
        <f>[1]UnObr5!K237</f>
        <v>0</v>
      </c>
      <c r="BI321" s="775"/>
      <c r="BJ321" s="775"/>
      <c r="BK321" s="775"/>
      <c r="BL321" s="774"/>
    </row>
    <row r="322" spans="1:64" ht="20.45" customHeight="1">
      <c r="A322" s="779">
        <v>5234</v>
      </c>
      <c r="B322" s="778"/>
      <c r="C322" s="778"/>
      <c r="D322" s="572">
        <v>426300</v>
      </c>
      <c r="E322" s="572"/>
      <c r="F322" s="572"/>
      <c r="G322" s="572"/>
      <c r="H322" s="268" t="s">
        <v>622</v>
      </c>
      <c r="I322" s="268"/>
      <c r="J322" s="268"/>
      <c r="K322" s="268"/>
      <c r="L322" s="268"/>
      <c r="M322" s="268"/>
      <c r="N322" s="268"/>
      <c r="O322" s="268"/>
      <c r="P322" s="268"/>
      <c r="Q322" s="268"/>
      <c r="R322" s="268"/>
      <c r="S322" s="268"/>
      <c r="T322" s="268"/>
      <c r="U322" s="268"/>
      <c r="V322" s="268"/>
      <c r="W322" s="268"/>
      <c r="X322" s="268"/>
      <c r="Y322" s="775">
        <f>[1]UnObr5!D238</f>
        <v>0</v>
      </c>
      <c r="Z322" s="775"/>
      <c r="AA322" s="775"/>
      <c r="AB322" s="775"/>
      <c r="AC322" s="775"/>
      <c r="AD322" s="775">
        <f>[1]UnObr5!E238</f>
        <v>243</v>
      </c>
      <c r="AE322" s="775"/>
      <c r="AF322" s="775"/>
      <c r="AG322" s="775"/>
      <c r="AH322" s="775"/>
      <c r="AI322" s="775"/>
      <c r="AJ322" s="775">
        <f>[1]UnObr5!F238</f>
        <v>0</v>
      </c>
      <c r="AK322" s="775"/>
      <c r="AL322" s="775"/>
      <c r="AM322" s="775"/>
      <c r="AN322" s="775"/>
      <c r="AO322" s="775">
        <f>[1]UnObr5!G238</f>
        <v>0</v>
      </c>
      <c r="AP322" s="775"/>
      <c r="AQ322" s="775"/>
      <c r="AR322" s="775"/>
      <c r="AS322" s="775"/>
      <c r="AT322" s="775">
        <f>[1]UnObr5!H238</f>
        <v>243</v>
      </c>
      <c r="AU322" s="775"/>
      <c r="AV322" s="775"/>
      <c r="AW322" s="775"/>
      <c r="AX322" s="775"/>
      <c r="AY322" s="775">
        <f>[1]UnObr5!I238</f>
        <v>0</v>
      </c>
      <c r="AZ322" s="775"/>
      <c r="BA322" s="775"/>
      <c r="BB322" s="775"/>
      <c r="BC322" s="775">
        <f>[1]UnObr5!J238</f>
        <v>0</v>
      </c>
      <c r="BD322" s="775"/>
      <c r="BE322" s="775"/>
      <c r="BF322" s="775"/>
      <c r="BG322" s="775"/>
      <c r="BH322" s="775">
        <f>[1]UnObr5!K238</f>
        <v>0</v>
      </c>
      <c r="BI322" s="775"/>
      <c r="BJ322" s="775"/>
      <c r="BK322" s="775"/>
      <c r="BL322" s="774"/>
    </row>
    <row r="323" spans="1:64" ht="17.25" customHeight="1">
      <c r="A323" s="804">
        <v>5235</v>
      </c>
      <c r="B323" s="803"/>
      <c r="C323" s="803"/>
      <c r="D323" s="572">
        <v>426400</v>
      </c>
      <c r="E323" s="572"/>
      <c r="F323" s="572"/>
      <c r="G323" s="572"/>
      <c r="H323" s="268" t="s">
        <v>623</v>
      </c>
      <c r="I323" s="268"/>
      <c r="J323" s="268"/>
      <c r="K323" s="268"/>
      <c r="L323" s="268"/>
      <c r="M323" s="268"/>
      <c r="N323" s="268"/>
      <c r="O323" s="268"/>
      <c r="P323" s="268"/>
      <c r="Q323" s="268"/>
      <c r="R323" s="268"/>
      <c r="S323" s="268"/>
      <c r="T323" s="268"/>
      <c r="U323" s="268"/>
      <c r="V323" s="268"/>
      <c r="W323" s="268"/>
      <c r="X323" s="268"/>
      <c r="Y323" s="775">
        <f>[1]UnObr5!D239</f>
        <v>0</v>
      </c>
      <c r="Z323" s="775"/>
      <c r="AA323" s="775"/>
      <c r="AB323" s="775"/>
      <c r="AC323" s="775"/>
      <c r="AD323" s="775">
        <f>[1]UnObr5!E239</f>
        <v>20</v>
      </c>
      <c r="AE323" s="775"/>
      <c r="AF323" s="775"/>
      <c r="AG323" s="775"/>
      <c r="AH323" s="775"/>
      <c r="AI323" s="775"/>
      <c r="AJ323" s="775">
        <f>[1]UnObr5!F239</f>
        <v>0</v>
      </c>
      <c r="AK323" s="775"/>
      <c r="AL323" s="775"/>
      <c r="AM323" s="775"/>
      <c r="AN323" s="775"/>
      <c r="AO323" s="775">
        <f>[1]UnObr5!G239</f>
        <v>0</v>
      </c>
      <c r="AP323" s="775"/>
      <c r="AQ323" s="775"/>
      <c r="AR323" s="775"/>
      <c r="AS323" s="775"/>
      <c r="AT323" s="775">
        <f>[1]UnObr5!H239</f>
        <v>20</v>
      </c>
      <c r="AU323" s="775"/>
      <c r="AV323" s="775"/>
      <c r="AW323" s="775"/>
      <c r="AX323" s="775"/>
      <c r="AY323" s="775">
        <f>[1]UnObr5!I239</f>
        <v>0</v>
      </c>
      <c r="AZ323" s="775"/>
      <c r="BA323" s="775"/>
      <c r="BB323" s="775"/>
      <c r="BC323" s="775">
        <f>[1]UnObr5!J239</f>
        <v>0</v>
      </c>
      <c r="BD323" s="775"/>
      <c r="BE323" s="775"/>
      <c r="BF323" s="775"/>
      <c r="BG323" s="775"/>
      <c r="BH323" s="775">
        <f>[1]UnObr5!K239</f>
        <v>0</v>
      </c>
      <c r="BI323" s="775"/>
      <c r="BJ323" s="775"/>
      <c r="BK323" s="775"/>
      <c r="BL323" s="774"/>
    </row>
    <row r="324" spans="1:64" ht="20.100000000000001" customHeight="1">
      <c r="A324" s="779">
        <v>5236</v>
      </c>
      <c r="B324" s="778"/>
      <c r="C324" s="778"/>
      <c r="D324" s="572">
        <v>426500</v>
      </c>
      <c r="E324" s="572"/>
      <c r="F324" s="572"/>
      <c r="G324" s="572"/>
      <c r="H324" s="268" t="s">
        <v>624</v>
      </c>
      <c r="I324" s="268"/>
      <c r="J324" s="268"/>
      <c r="K324" s="268"/>
      <c r="L324" s="268"/>
      <c r="M324" s="268"/>
      <c r="N324" s="268"/>
      <c r="O324" s="268"/>
      <c r="P324" s="268"/>
      <c r="Q324" s="268"/>
      <c r="R324" s="268"/>
      <c r="S324" s="268"/>
      <c r="T324" s="268"/>
      <c r="U324" s="268"/>
      <c r="V324" s="268"/>
      <c r="W324" s="268"/>
      <c r="X324" s="268"/>
      <c r="Y324" s="775">
        <f>[1]UnObr5!D240</f>
        <v>0</v>
      </c>
      <c r="Z324" s="775"/>
      <c r="AA324" s="775"/>
      <c r="AB324" s="775"/>
      <c r="AC324" s="775"/>
      <c r="AD324" s="775">
        <f>[1]UnObr5!E240</f>
        <v>0</v>
      </c>
      <c r="AE324" s="775"/>
      <c r="AF324" s="775"/>
      <c r="AG324" s="775"/>
      <c r="AH324" s="775"/>
      <c r="AI324" s="775"/>
      <c r="AJ324" s="775">
        <f>[1]UnObr5!F240</f>
        <v>0</v>
      </c>
      <c r="AK324" s="775"/>
      <c r="AL324" s="775"/>
      <c r="AM324" s="775"/>
      <c r="AN324" s="775"/>
      <c r="AO324" s="775">
        <f>[1]UnObr5!G240</f>
        <v>0</v>
      </c>
      <c r="AP324" s="775"/>
      <c r="AQ324" s="775"/>
      <c r="AR324" s="775"/>
      <c r="AS324" s="775"/>
      <c r="AT324" s="775">
        <f>[1]UnObr5!H240</f>
        <v>0</v>
      </c>
      <c r="AU324" s="775"/>
      <c r="AV324" s="775"/>
      <c r="AW324" s="775"/>
      <c r="AX324" s="775"/>
      <c r="AY324" s="775">
        <f>[1]UnObr5!I240</f>
        <v>0</v>
      </c>
      <c r="AZ324" s="775"/>
      <c r="BA324" s="775"/>
      <c r="BB324" s="775"/>
      <c r="BC324" s="775">
        <f>[1]UnObr5!J240</f>
        <v>0</v>
      </c>
      <c r="BD324" s="775"/>
      <c r="BE324" s="775"/>
      <c r="BF324" s="775"/>
      <c r="BG324" s="775"/>
      <c r="BH324" s="775">
        <f>[1]UnObr5!K240</f>
        <v>0</v>
      </c>
      <c r="BI324" s="775"/>
      <c r="BJ324" s="775"/>
      <c r="BK324" s="775"/>
      <c r="BL324" s="774"/>
    </row>
    <row r="325" spans="1:64" ht="16.5" customHeight="1">
      <c r="A325" s="804">
        <v>5237</v>
      </c>
      <c r="B325" s="803"/>
      <c r="C325" s="803"/>
      <c r="D325" s="572">
        <v>426600</v>
      </c>
      <c r="E325" s="572"/>
      <c r="F325" s="572"/>
      <c r="G325" s="572"/>
      <c r="H325" s="268" t="s">
        <v>625</v>
      </c>
      <c r="I325" s="268"/>
      <c r="J325" s="268"/>
      <c r="K325" s="268"/>
      <c r="L325" s="268"/>
      <c r="M325" s="268"/>
      <c r="N325" s="268"/>
      <c r="O325" s="268"/>
      <c r="P325" s="268"/>
      <c r="Q325" s="268"/>
      <c r="R325" s="268"/>
      <c r="S325" s="268"/>
      <c r="T325" s="268"/>
      <c r="U325" s="268"/>
      <c r="V325" s="268"/>
      <c r="W325" s="268"/>
      <c r="X325" s="268"/>
      <c r="Y325" s="775">
        <f>[1]UnObr5!D241</f>
        <v>0</v>
      </c>
      <c r="Z325" s="775"/>
      <c r="AA325" s="775"/>
      <c r="AB325" s="775"/>
      <c r="AC325" s="775"/>
      <c r="AD325" s="775">
        <f>[1]UnObr5!E241</f>
        <v>291</v>
      </c>
      <c r="AE325" s="775"/>
      <c r="AF325" s="775"/>
      <c r="AG325" s="775"/>
      <c r="AH325" s="775"/>
      <c r="AI325" s="775"/>
      <c r="AJ325" s="775">
        <f>[1]UnObr5!F241</f>
        <v>0</v>
      </c>
      <c r="AK325" s="775"/>
      <c r="AL325" s="775"/>
      <c r="AM325" s="775"/>
      <c r="AN325" s="775"/>
      <c r="AO325" s="775">
        <f>[1]UnObr5!G241</f>
        <v>0</v>
      </c>
      <c r="AP325" s="775"/>
      <c r="AQ325" s="775"/>
      <c r="AR325" s="775"/>
      <c r="AS325" s="775"/>
      <c r="AT325" s="775">
        <f>[1]UnObr5!H241</f>
        <v>275</v>
      </c>
      <c r="AU325" s="775"/>
      <c r="AV325" s="775"/>
      <c r="AW325" s="775"/>
      <c r="AX325" s="775"/>
      <c r="AY325" s="775">
        <f>[1]UnObr5!I241</f>
        <v>0</v>
      </c>
      <c r="AZ325" s="775"/>
      <c r="BA325" s="775"/>
      <c r="BB325" s="775"/>
      <c r="BC325" s="775">
        <f>[1]UnObr5!J241</f>
        <v>16</v>
      </c>
      <c r="BD325" s="775"/>
      <c r="BE325" s="775"/>
      <c r="BF325" s="775"/>
      <c r="BG325" s="775"/>
      <c r="BH325" s="775">
        <f>[1]UnObr5!K241</f>
        <v>0</v>
      </c>
      <c r="BI325" s="775"/>
      <c r="BJ325" s="775"/>
      <c r="BK325" s="775"/>
      <c r="BL325" s="774"/>
    </row>
    <row r="326" spans="1:64" ht="21" customHeight="1" thickBot="1">
      <c r="A326" s="853">
        <v>5238</v>
      </c>
      <c r="B326" s="852"/>
      <c r="C326" s="852"/>
      <c r="D326" s="831">
        <v>426700</v>
      </c>
      <c r="E326" s="831"/>
      <c r="F326" s="831"/>
      <c r="G326" s="831"/>
      <c r="H326" s="282" t="s">
        <v>626</v>
      </c>
      <c r="I326" s="282"/>
      <c r="J326" s="282"/>
      <c r="K326" s="282"/>
      <c r="L326" s="282"/>
      <c r="M326" s="282"/>
      <c r="N326" s="282"/>
      <c r="O326" s="282"/>
      <c r="P326" s="282"/>
      <c r="Q326" s="282"/>
      <c r="R326" s="282"/>
      <c r="S326" s="282"/>
      <c r="T326" s="282"/>
      <c r="U326" s="282"/>
      <c r="V326" s="282"/>
      <c r="W326" s="282"/>
      <c r="X326" s="282"/>
      <c r="Y326" s="771">
        <f>[1]UnObr5!D242</f>
        <v>0</v>
      </c>
      <c r="Z326" s="771"/>
      <c r="AA326" s="771"/>
      <c r="AB326" s="771"/>
      <c r="AC326" s="771"/>
      <c r="AD326" s="771">
        <f>[1]UnObr5!E242</f>
        <v>0</v>
      </c>
      <c r="AE326" s="771"/>
      <c r="AF326" s="771"/>
      <c r="AG326" s="771"/>
      <c r="AH326" s="771"/>
      <c r="AI326" s="771"/>
      <c r="AJ326" s="771">
        <f>[1]UnObr5!F242</f>
        <v>0</v>
      </c>
      <c r="AK326" s="771"/>
      <c r="AL326" s="771"/>
      <c r="AM326" s="771"/>
      <c r="AN326" s="771"/>
      <c r="AO326" s="771">
        <f>[1]UnObr5!G242</f>
        <v>0</v>
      </c>
      <c r="AP326" s="771"/>
      <c r="AQ326" s="771"/>
      <c r="AR326" s="771"/>
      <c r="AS326" s="771"/>
      <c r="AT326" s="771">
        <f>[1]UnObr5!H242</f>
        <v>0</v>
      </c>
      <c r="AU326" s="771"/>
      <c r="AV326" s="771"/>
      <c r="AW326" s="771"/>
      <c r="AX326" s="771"/>
      <c r="AY326" s="771">
        <f>[1]UnObr5!I242</f>
        <v>0</v>
      </c>
      <c r="AZ326" s="771"/>
      <c r="BA326" s="771"/>
      <c r="BB326" s="771"/>
      <c r="BC326" s="771">
        <f>[1]UnObr5!J242</f>
        <v>0</v>
      </c>
      <c r="BD326" s="771"/>
      <c r="BE326" s="771"/>
      <c r="BF326" s="771"/>
      <c r="BG326" s="771"/>
      <c r="BH326" s="771">
        <f>[1]UnObr5!K242</f>
        <v>0</v>
      </c>
      <c r="BI326" s="771"/>
      <c r="BJ326" s="771"/>
      <c r="BK326" s="771"/>
      <c r="BL326" s="770"/>
    </row>
    <row r="327" spans="1:64" ht="11.45" customHeight="1">
      <c r="A327" s="205" t="s">
        <v>334</v>
      </c>
      <c r="B327" s="830"/>
      <c r="C327" s="829"/>
      <c r="D327" s="206" t="s">
        <v>335</v>
      </c>
      <c r="E327" s="206"/>
      <c r="F327" s="206"/>
      <c r="G327" s="207"/>
      <c r="H327" s="629" t="s">
        <v>204</v>
      </c>
      <c r="I327" s="627"/>
      <c r="J327" s="627"/>
      <c r="K327" s="627"/>
      <c r="L327" s="627"/>
      <c r="M327" s="627"/>
      <c r="N327" s="627"/>
      <c r="O327" s="627"/>
      <c r="P327" s="627"/>
      <c r="Q327" s="627"/>
      <c r="R327" s="627"/>
      <c r="S327" s="627"/>
      <c r="T327" s="627"/>
      <c r="U327" s="627"/>
      <c r="V327" s="627"/>
      <c r="W327" s="627"/>
      <c r="X327" s="628"/>
      <c r="Y327" s="828" t="s">
        <v>1432</v>
      </c>
      <c r="Z327" s="827"/>
      <c r="AA327" s="827"/>
      <c r="AB327" s="827"/>
      <c r="AC327" s="826"/>
      <c r="AD327" s="825" t="s">
        <v>1431</v>
      </c>
      <c r="AE327" s="824"/>
      <c r="AF327" s="824"/>
      <c r="AG327" s="824"/>
      <c r="AH327" s="824"/>
      <c r="AI327" s="824"/>
      <c r="AJ327" s="824"/>
      <c r="AK327" s="824"/>
      <c r="AL327" s="824"/>
      <c r="AM327" s="824"/>
      <c r="AN327" s="824"/>
      <c r="AO327" s="824"/>
      <c r="AP327" s="824"/>
      <c r="AQ327" s="824"/>
      <c r="AR327" s="824"/>
      <c r="AS327" s="824"/>
      <c r="AT327" s="824"/>
      <c r="AU327" s="824"/>
      <c r="AV327" s="824"/>
      <c r="AW327" s="824"/>
      <c r="AX327" s="824"/>
      <c r="AY327" s="824"/>
      <c r="AZ327" s="824"/>
      <c r="BA327" s="824"/>
      <c r="BB327" s="824"/>
      <c r="BC327" s="824"/>
      <c r="BD327" s="824"/>
      <c r="BE327" s="824"/>
      <c r="BF327" s="824"/>
      <c r="BG327" s="824"/>
      <c r="BH327" s="824"/>
      <c r="BI327" s="824"/>
      <c r="BJ327" s="824"/>
      <c r="BK327" s="824"/>
      <c r="BL327" s="823"/>
    </row>
    <row r="328" spans="1:64" ht="11.45" customHeight="1">
      <c r="A328" s="821"/>
      <c r="B328" s="820"/>
      <c r="C328" s="819"/>
      <c r="D328" s="214"/>
      <c r="E328" s="214"/>
      <c r="F328" s="214"/>
      <c r="G328" s="215"/>
      <c r="H328" s="636"/>
      <c r="I328" s="637"/>
      <c r="J328" s="637"/>
      <c r="K328" s="637"/>
      <c r="L328" s="637"/>
      <c r="M328" s="637"/>
      <c r="N328" s="637"/>
      <c r="O328" s="637"/>
      <c r="P328" s="637"/>
      <c r="Q328" s="637"/>
      <c r="R328" s="637"/>
      <c r="S328" s="637"/>
      <c r="T328" s="637"/>
      <c r="U328" s="637"/>
      <c r="V328" s="637"/>
      <c r="W328" s="637"/>
      <c r="X328" s="638"/>
      <c r="Y328" s="818"/>
      <c r="Z328" s="817"/>
      <c r="AA328" s="817"/>
      <c r="AB328" s="817"/>
      <c r="AC328" s="816"/>
      <c r="AD328" s="796" t="s">
        <v>1424</v>
      </c>
      <c r="AE328" s="795"/>
      <c r="AF328" s="795"/>
      <c r="AG328" s="795"/>
      <c r="AH328" s="795"/>
      <c r="AI328" s="794"/>
      <c r="AJ328" s="793" t="s">
        <v>1430</v>
      </c>
      <c r="AK328" s="792"/>
      <c r="AL328" s="792"/>
      <c r="AM328" s="792"/>
      <c r="AN328" s="792"/>
      <c r="AO328" s="792"/>
      <c r="AP328" s="792"/>
      <c r="AQ328" s="792"/>
      <c r="AR328" s="792"/>
      <c r="AS328" s="792"/>
      <c r="AT328" s="792"/>
      <c r="AU328" s="792"/>
      <c r="AV328" s="792"/>
      <c r="AW328" s="792"/>
      <c r="AX328" s="792"/>
      <c r="AY328" s="792"/>
      <c r="AZ328" s="792"/>
      <c r="BA328" s="792"/>
      <c r="BB328" s="791"/>
      <c r="BC328" s="304" t="s">
        <v>1422</v>
      </c>
      <c r="BD328" s="256"/>
      <c r="BE328" s="256"/>
      <c r="BF328" s="256"/>
      <c r="BG328" s="256"/>
      <c r="BH328" s="796" t="s">
        <v>1421</v>
      </c>
      <c r="BI328" s="795"/>
      <c r="BJ328" s="795"/>
      <c r="BK328" s="795"/>
      <c r="BL328" s="822"/>
    </row>
    <row r="329" spans="1:64" ht="11.45" customHeight="1">
      <c r="A329" s="821"/>
      <c r="B329" s="820"/>
      <c r="C329" s="819"/>
      <c r="D329" s="214"/>
      <c r="E329" s="214"/>
      <c r="F329" s="214"/>
      <c r="G329" s="215"/>
      <c r="H329" s="636"/>
      <c r="I329" s="637"/>
      <c r="J329" s="637"/>
      <c r="K329" s="637"/>
      <c r="L329" s="637"/>
      <c r="M329" s="637"/>
      <c r="N329" s="637"/>
      <c r="O329" s="637"/>
      <c r="P329" s="637"/>
      <c r="Q329" s="637"/>
      <c r="R329" s="637"/>
      <c r="S329" s="637"/>
      <c r="T329" s="637"/>
      <c r="U329" s="637"/>
      <c r="V329" s="637"/>
      <c r="W329" s="637"/>
      <c r="X329" s="638"/>
      <c r="Y329" s="818"/>
      <c r="Z329" s="817"/>
      <c r="AA329" s="817"/>
      <c r="AB329" s="817"/>
      <c r="AC329" s="816"/>
      <c r="AD329" s="697"/>
      <c r="AE329" s="790"/>
      <c r="AF329" s="790"/>
      <c r="AG329" s="790"/>
      <c r="AH329" s="790"/>
      <c r="AI329" s="789"/>
      <c r="AJ329" s="256" t="s">
        <v>1420</v>
      </c>
      <c r="AK329" s="256"/>
      <c r="AL329" s="256"/>
      <c r="AM329" s="256"/>
      <c r="AN329" s="256"/>
      <c r="AO329" s="304" t="s">
        <v>1419</v>
      </c>
      <c r="AP329" s="304"/>
      <c r="AQ329" s="304"/>
      <c r="AR329" s="304"/>
      <c r="AS329" s="304"/>
      <c r="AT329" s="304" t="s">
        <v>1418</v>
      </c>
      <c r="AU329" s="256"/>
      <c r="AV329" s="256"/>
      <c r="AW329" s="256"/>
      <c r="AX329" s="256"/>
      <c r="AY329" s="256" t="s">
        <v>1417</v>
      </c>
      <c r="AZ329" s="256"/>
      <c r="BA329" s="256"/>
      <c r="BB329" s="256"/>
      <c r="BC329" s="256"/>
      <c r="BD329" s="256"/>
      <c r="BE329" s="256"/>
      <c r="BF329" s="256"/>
      <c r="BG329" s="256"/>
      <c r="BH329" s="216"/>
      <c r="BI329" s="214"/>
      <c r="BJ329" s="214"/>
      <c r="BK329" s="214"/>
      <c r="BL329" s="815"/>
    </row>
    <row r="330" spans="1:64" ht="11.45" customHeight="1">
      <c r="A330" s="224"/>
      <c r="B330" s="225"/>
      <c r="C330" s="226"/>
      <c r="D330" s="310"/>
      <c r="E330" s="310"/>
      <c r="F330" s="310"/>
      <c r="G330" s="311"/>
      <c r="H330" s="652"/>
      <c r="I330" s="653"/>
      <c r="J330" s="653"/>
      <c r="K330" s="653"/>
      <c r="L330" s="653"/>
      <c r="M330" s="653"/>
      <c r="N330" s="653"/>
      <c r="O330" s="653"/>
      <c r="P330" s="653"/>
      <c r="Q330" s="653"/>
      <c r="R330" s="653"/>
      <c r="S330" s="653"/>
      <c r="T330" s="653"/>
      <c r="U330" s="653"/>
      <c r="V330" s="653"/>
      <c r="W330" s="653"/>
      <c r="X330" s="654"/>
      <c r="Y330" s="814"/>
      <c r="Z330" s="813"/>
      <c r="AA330" s="813"/>
      <c r="AB330" s="813"/>
      <c r="AC330" s="812"/>
      <c r="AD330" s="707"/>
      <c r="AE330" s="787"/>
      <c r="AF330" s="787"/>
      <c r="AG330" s="787"/>
      <c r="AH330" s="787"/>
      <c r="AI330" s="786"/>
      <c r="AJ330" s="256"/>
      <c r="AK330" s="256"/>
      <c r="AL330" s="256"/>
      <c r="AM330" s="256"/>
      <c r="AN330" s="256"/>
      <c r="AO330" s="304"/>
      <c r="AP330" s="304"/>
      <c r="AQ330" s="304"/>
      <c r="AR330" s="304"/>
      <c r="AS330" s="304"/>
      <c r="AT330" s="256"/>
      <c r="AU330" s="256"/>
      <c r="AV330" s="256"/>
      <c r="AW330" s="256"/>
      <c r="AX330" s="256"/>
      <c r="AY330" s="256"/>
      <c r="AZ330" s="256"/>
      <c r="BA330" s="256"/>
      <c r="BB330" s="256"/>
      <c r="BC330" s="256"/>
      <c r="BD330" s="256"/>
      <c r="BE330" s="256"/>
      <c r="BF330" s="256"/>
      <c r="BG330" s="256"/>
      <c r="BH330" s="811"/>
      <c r="BI330" s="310"/>
      <c r="BJ330" s="310"/>
      <c r="BK330" s="310"/>
      <c r="BL330" s="810"/>
    </row>
    <row r="331" spans="1:64" ht="12.75" thickBot="1">
      <c r="A331" s="316">
        <v>1</v>
      </c>
      <c r="B331" s="317"/>
      <c r="C331" s="318"/>
      <c r="D331" s="319">
        <v>2</v>
      </c>
      <c r="E331" s="317"/>
      <c r="F331" s="317"/>
      <c r="G331" s="318"/>
      <c r="H331" s="320">
        <v>3</v>
      </c>
      <c r="I331" s="785"/>
      <c r="J331" s="785"/>
      <c r="K331" s="785"/>
      <c r="L331" s="785"/>
      <c r="M331" s="785"/>
      <c r="N331" s="785"/>
      <c r="O331" s="785"/>
      <c r="P331" s="785"/>
      <c r="Q331" s="785"/>
      <c r="R331" s="785"/>
      <c r="S331" s="785"/>
      <c r="T331" s="785"/>
      <c r="U331" s="785"/>
      <c r="V331" s="785"/>
      <c r="W331" s="785"/>
      <c r="X331" s="785"/>
      <c r="Y331" s="475">
        <v>4</v>
      </c>
      <c r="Z331" s="475"/>
      <c r="AA331" s="475"/>
      <c r="AB331" s="475"/>
      <c r="AC331" s="475"/>
      <c r="AD331" s="476">
        <v>5</v>
      </c>
      <c r="AE331" s="476"/>
      <c r="AF331" s="476"/>
      <c r="AG331" s="476"/>
      <c r="AH331" s="476"/>
      <c r="AI331" s="476"/>
      <c r="AJ331" s="476">
        <v>6</v>
      </c>
      <c r="AK331" s="476"/>
      <c r="AL331" s="476"/>
      <c r="AM331" s="476"/>
      <c r="AN331" s="476"/>
      <c r="AO331" s="476">
        <v>7</v>
      </c>
      <c r="AP331" s="476"/>
      <c r="AQ331" s="476"/>
      <c r="AR331" s="476"/>
      <c r="AS331" s="476"/>
      <c r="AT331" s="476">
        <v>8</v>
      </c>
      <c r="AU331" s="476"/>
      <c r="AV331" s="476"/>
      <c r="AW331" s="476"/>
      <c r="AX331" s="476"/>
      <c r="AY331" s="476">
        <v>9</v>
      </c>
      <c r="AZ331" s="476"/>
      <c r="BA331" s="476"/>
      <c r="BB331" s="476"/>
      <c r="BC331" s="476">
        <v>10</v>
      </c>
      <c r="BD331" s="476"/>
      <c r="BE331" s="476"/>
      <c r="BF331" s="476"/>
      <c r="BG331" s="476"/>
      <c r="BH331" s="476">
        <v>11</v>
      </c>
      <c r="BI331" s="476"/>
      <c r="BJ331" s="476"/>
      <c r="BK331" s="476"/>
      <c r="BL331" s="477"/>
    </row>
    <row r="332" spans="1:64" ht="21" customHeight="1">
      <c r="A332" s="861">
        <v>5239</v>
      </c>
      <c r="B332" s="860"/>
      <c r="C332" s="860"/>
      <c r="D332" s="859">
        <v>426800</v>
      </c>
      <c r="E332" s="859"/>
      <c r="F332" s="859"/>
      <c r="G332" s="859"/>
      <c r="H332" s="858" t="s">
        <v>627</v>
      </c>
      <c r="I332" s="858"/>
      <c r="J332" s="858"/>
      <c r="K332" s="858"/>
      <c r="L332" s="858"/>
      <c r="M332" s="858"/>
      <c r="N332" s="858"/>
      <c r="O332" s="858"/>
      <c r="P332" s="858"/>
      <c r="Q332" s="858"/>
      <c r="R332" s="858"/>
      <c r="S332" s="858"/>
      <c r="T332" s="858"/>
      <c r="U332" s="858"/>
      <c r="V332" s="858"/>
      <c r="W332" s="858"/>
      <c r="X332" s="858"/>
      <c r="Y332" s="781">
        <f>[1]UnObr5!D243</f>
        <v>0</v>
      </c>
      <c r="Z332" s="781"/>
      <c r="AA332" s="781"/>
      <c r="AB332" s="781"/>
      <c r="AC332" s="781"/>
      <c r="AD332" s="781">
        <f>[1]UnObr5!E243</f>
        <v>253</v>
      </c>
      <c r="AE332" s="781"/>
      <c r="AF332" s="781"/>
      <c r="AG332" s="781"/>
      <c r="AH332" s="781"/>
      <c r="AI332" s="781"/>
      <c r="AJ332" s="781">
        <f>[1]UnObr5!F243</f>
        <v>0</v>
      </c>
      <c r="AK332" s="781"/>
      <c r="AL332" s="781"/>
      <c r="AM332" s="781"/>
      <c r="AN332" s="781"/>
      <c r="AO332" s="781">
        <f>[1]UnObr5!G243</f>
        <v>0</v>
      </c>
      <c r="AP332" s="781"/>
      <c r="AQ332" s="781"/>
      <c r="AR332" s="781"/>
      <c r="AS332" s="781"/>
      <c r="AT332" s="781">
        <f>[1]UnObr5!H243</f>
        <v>253</v>
      </c>
      <c r="AU332" s="781"/>
      <c r="AV332" s="781"/>
      <c r="AW332" s="781"/>
      <c r="AX332" s="781"/>
      <c r="AY332" s="781">
        <f>[1]UnObr5!I243</f>
        <v>0</v>
      </c>
      <c r="AZ332" s="781"/>
      <c r="BA332" s="781"/>
      <c r="BB332" s="781"/>
      <c r="BC332" s="781">
        <f>[1]UnObr5!J243</f>
        <v>0</v>
      </c>
      <c r="BD332" s="781"/>
      <c r="BE332" s="781"/>
      <c r="BF332" s="781"/>
      <c r="BG332" s="781"/>
      <c r="BH332" s="781">
        <f>[1]UnObr5!K243</f>
        <v>0</v>
      </c>
      <c r="BI332" s="781"/>
      <c r="BJ332" s="781"/>
      <c r="BK332" s="781"/>
      <c r="BL332" s="780"/>
    </row>
    <row r="333" spans="1:64" ht="16.5" customHeight="1">
      <c r="A333" s="779">
        <v>5240</v>
      </c>
      <c r="B333" s="778"/>
      <c r="C333" s="778"/>
      <c r="D333" s="572">
        <v>426900</v>
      </c>
      <c r="E333" s="572"/>
      <c r="F333" s="572"/>
      <c r="G333" s="572"/>
      <c r="H333" s="268" t="s">
        <v>628</v>
      </c>
      <c r="I333" s="268"/>
      <c r="J333" s="268"/>
      <c r="K333" s="268"/>
      <c r="L333" s="268"/>
      <c r="M333" s="268"/>
      <c r="N333" s="268"/>
      <c r="O333" s="268"/>
      <c r="P333" s="268"/>
      <c r="Q333" s="268"/>
      <c r="R333" s="268"/>
      <c r="S333" s="268"/>
      <c r="T333" s="268"/>
      <c r="U333" s="268"/>
      <c r="V333" s="268"/>
      <c r="W333" s="268"/>
      <c r="X333" s="268"/>
      <c r="Y333" s="775">
        <f>[1]UnObr5!D244</f>
        <v>0</v>
      </c>
      <c r="Z333" s="775"/>
      <c r="AA333" s="775"/>
      <c r="AB333" s="775"/>
      <c r="AC333" s="775"/>
      <c r="AD333" s="775">
        <f>[1]UnObr5!E244</f>
        <v>269</v>
      </c>
      <c r="AE333" s="775"/>
      <c r="AF333" s="775"/>
      <c r="AG333" s="775"/>
      <c r="AH333" s="775"/>
      <c r="AI333" s="775"/>
      <c r="AJ333" s="775">
        <f>[1]UnObr5!F244</f>
        <v>0</v>
      </c>
      <c r="AK333" s="775"/>
      <c r="AL333" s="775"/>
      <c r="AM333" s="775"/>
      <c r="AN333" s="775"/>
      <c r="AO333" s="775">
        <f>[1]UnObr5!G244</f>
        <v>0</v>
      </c>
      <c r="AP333" s="775"/>
      <c r="AQ333" s="775"/>
      <c r="AR333" s="775"/>
      <c r="AS333" s="775"/>
      <c r="AT333" s="775">
        <f>[1]UnObr5!H244</f>
        <v>269</v>
      </c>
      <c r="AU333" s="775"/>
      <c r="AV333" s="775"/>
      <c r="AW333" s="775"/>
      <c r="AX333" s="775"/>
      <c r="AY333" s="775">
        <f>[1]UnObr5!I244</f>
        <v>0</v>
      </c>
      <c r="AZ333" s="775"/>
      <c r="BA333" s="775"/>
      <c r="BB333" s="775"/>
      <c r="BC333" s="775">
        <f>[1]UnObr5!J244</f>
        <v>0</v>
      </c>
      <c r="BD333" s="775"/>
      <c r="BE333" s="775"/>
      <c r="BF333" s="775"/>
      <c r="BG333" s="775"/>
      <c r="BH333" s="775">
        <f>[1]UnObr5!K244</f>
        <v>0</v>
      </c>
      <c r="BI333" s="775"/>
      <c r="BJ333" s="775"/>
      <c r="BK333" s="775"/>
      <c r="BL333" s="774"/>
    </row>
    <row r="334" spans="1:64" ht="27.75" customHeight="1">
      <c r="A334" s="777">
        <v>5241</v>
      </c>
      <c r="B334" s="776"/>
      <c r="C334" s="776"/>
      <c r="D334" s="668">
        <v>430000</v>
      </c>
      <c r="E334" s="668"/>
      <c r="F334" s="668"/>
      <c r="G334" s="668"/>
      <c r="H334" s="272" t="s">
        <v>1330</v>
      </c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  <c r="X334" s="272"/>
      <c r="Y334" s="775">
        <f>[1]UnObr5!D245</f>
        <v>0</v>
      </c>
      <c r="Z334" s="775"/>
      <c r="AA334" s="775"/>
      <c r="AB334" s="775"/>
      <c r="AC334" s="775"/>
      <c r="AD334" s="775">
        <f>[1]UnObr5!E245</f>
        <v>0</v>
      </c>
      <c r="AE334" s="775"/>
      <c r="AF334" s="775"/>
      <c r="AG334" s="775"/>
      <c r="AH334" s="775"/>
      <c r="AI334" s="775"/>
      <c r="AJ334" s="775">
        <f>[1]UnObr5!F245</f>
        <v>0</v>
      </c>
      <c r="AK334" s="775"/>
      <c r="AL334" s="775"/>
      <c r="AM334" s="775"/>
      <c r="AN334" s="775"/>
      <c r="AO334" s="775">
        <f>[1]UnObr5!G245</f>
        <v>0</v>
      </c>
      <c r="AP334" s="775"/>
      <c r="AQ334" s="775"/>
      <c r="AR334" s="775"/>
      <c r="AS334" s="775"/>
      <c r="AT334" s="775">
        <f>[1]UnObr5!H245</f>
        <v>0</v>
      </c>
      <c r="AU334" s="775"/>
      <c r="AV334" s="775"/>
      <c r="AW334" s="775"/>
      <c r="AX334" s="775"/>
      <c r="AY334" s="775">
        <f>[1]UnObr5!I245</f>
        <v>0</v>
      </c>
      <c r="AZ334" s="775"/>
      <c r="BA334" s="775"/>
      <c r="BB334" s="775"/>
      <c r="BC334" s="775">
        <f>[1]UnObr5!J245</f>
        <v>0</v>
      </c>
      <c r="BD334" s="775"/>
      <c r="BE334" s="775"/>
      <c r="BF334" s="775"/>
      <c r="BG334" s="775"/>
      <c r="BH334" s="775">
        <f>[1]UnObr5!K245</f>
        <v>0</v>
      </c>
      <c r="BI334" s="775"/>
      <c r="BJ334" s="775"/>
      <c r="BK334" s="775"/>
      <c r="BL334" s="774"/>
    </row>
    <row r="335" spans="1:64" ht="29.25" customHeight="1">
      <c r="A335" s="777">
        <v>5242</v>
      </c>
      <c r="B335" s="776"/>
      <c r="C335" s="776"/>
      <c r="D335" s="668">
        <v>431000</v>
      </c>
      <c r="E335" s="668"/>
      <c r="F335" s="668"/>
      <c r="G335" s="668"/>
      <c r="H335" s="272" t="s">
        <v>1467</v>
      </c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  <c r="X335" s="272"/>
      <c r="Y335" s="775">
        <f>[1]UnObr5!D246</f>
        <v>0</v>
      </c>
      <c r="Z335" s="775"/>
      <c r="AA335" s="775"/>
      <c r="AB335" s="775"/>
      <c r="AC335" s="775"/>
      <c r="AD335" s="775">
        <f>[1]UnObr5!E246</f>
        <v>0</v>
      </c>
      <c r="AE335" s="775"/>
      <c r="AF335" s="775"/>
      <c r="AG335" s="775"/>
      <c r="AH335" s="775"/>
      <c r="AI335" s="775"/>
      <c r="AJ335" s="775">
        <f>[1]UnObr5!F246</f>
        <v>0</v>
      </c>
      <c r="AK335" s="775"/>
      <c r="AL335" s="775"/>
      <c r="AM335" s="775"/>
      <c r="AN335" s="775"/>
      <c r="AO335" s="775">
        <f>[1]UnObr5!G246</f>
        <v>0</v>
      </c>
      <c r="AP335" s="775"/>
      <c r="AQ335" s="775"/>
      <c r="AR335" s="775"/>
      <c r="AS335" s="775"/>
      <c r="AT335" s="775">
        <f>[1]UnObr5!H246</f>
        <v>0</v>
      </c>
      <c r="AU335" s="775"/>
      <c r="AV335" s="775"/>
      <c r="AW335" s="775"/>
      <c r="AX335" s="775"/>
      <c r="AY335" s="775">
        <f>[1]UnObr5!I246</f>
        <v>0</v>
      </c>
      <c r="AZ335" s="775"/>
      <c r="BA335" s="775"/>
      <c r="BB335" s="775"/>
      <c r="BC335" s="775">
        <f>[1]UnObr5!J246</f>
        <v>0</v>
      </c>
      <c r="BD335" s="775"/>
      <c r="BE335" s="775"/>
      <c r="BF335" s="775"/>
      <c r="BG335" s="775"/>
      <c r="BH335" s="775">
        <f>[1]UnObr5!K246</f>
        <v>0</v>
      </c>
      <c r="BI335" s="775"/>
      <c r="BJ335" s="775"/>
      <c r="BK335" s="775"/>
      <c r="BL335" s="774"/>
    </row>
    <row r="336" spans="1:64" ht="15" customHeight="1">
      <c r="A336" s="804">
        <v>5243</v>
      </c>
      <c r="B336" s="803"/>
      <c r="C336" s="803"/>
      <c r="D336" s="674">
        <v>431100</v>
      </c>
      <c r="E336" s="674"/>
      <c r="F336" s="674"/>
      <c r="G336" s="674"/>
      <c r="H336" s="276" t="s">
        <v>631</v>
      </c>
      <c r="I336" s="276"/>
      <c r="J336" s="276"/>
      <c r="K336" s="276"/>
      <c r="L336" s="276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276"/>
      <c r="X336" s="276"/>
      <c r="Y336" s="775">
        <f>[1]UnObr5!D247</f>
        <v>0</v>
      </c>
      <c r="Z336" s="775"/>
      <c r="AA336" s="775"/>
      <c r="AB336" s="775"/>
      <c r="AC336" s="775"/>
      <c r="AD336" s="775">
        <f>[1]UnObr5!E247</f>
        <v>0</v>
      </c>
      <c r="AE336" s="775"/>
      <c r="AF336" s="775"/>
      <c r="AG336" s="775"/>
      <c r="AH336" s="775"/>
      <c r="AI336" s="775"/>
      <c r="AJ336" s="775">
        <f>[1]UnObr5!F247</f>
        <v>0</v>
      </c>
      <c r="AK336" s="775"/>
      <c r="AL336" s="775"/>
      <c r="AM336" s="775"/>
      <c r="AN336" s="775"/>
      <c r="AO336" s="775">
        <f>[1]UnObr5!G247</f>
        <v>0</v>
      </c>
      <c r="AP336" s="775"/>
      <c r="AQ336" s="775"/>
      <c r="AR336" s="775"/>
      <c r="AS336" s="775"/>
      <c r="AT336" s="775">
        <f>[1]UnObr5!H247</f>
        <v>0</v>
      </c>
      <c r="AU336" s="775"/>
      <c r="AV336" s="775"/>
      <c r="AW336" s="775"/>
      <c r="AX336" s="775"/>
      <c r="AY336" s="775">
        <f>[1]UnObr5!I247</f>
        <v>0</v>
      </c>
      <c r="AZ336" s="775"/>
      <c r="BA336" s="775"/>
      <c r="BB336" s="775"/>
      <c r="BC336" s="775">
        <f>[1]UnObr5!J247</f>
        <v>0</v>
      </c>
      <c r="BD336" s="775"/>
      <c r="BE336" s="775"/>
      <c r="BF336" s="775"/>
      <c r="BG336" s="775"/>
      <c r="BH336" s="775">
        <f>[1]UnObr5!K247</f>
        <v>0</v>
      </c>
      <c r="BI336" s="775"/>
      <c r="BJ336" s="775"/>
      <c r="BK336" s="775"/>
      <c r="BL336" s="774"/>
    </row>
    <row r="337" spans="1:64" ht="18" customHeight="1">
      <c r="A337" s="779">
        <v>5244</v>
      </c>
      <c r="B337" s="778"/>
      <c r="C337" s="778"/>
      <c r="D337" s="572">
        <v>431200</v>
      </c>
      <c r="E337" s="572"/>
      <c r="F337" s="572"/>
      <c r="G337" s="572"/>
      <c r="H337" s="268" t="s">
        <v>632</v>
      </c>
      <c r="I337" s="268"/>
      <c r="J337" s="268"/>
      <c r="K337" s="268"/>
      <c r="L337" s="268"/>
      <c r="M337" s="268"/>
      <c r="N337" s="268"/>
      <c r="O337" s="268"/>
      <c r="P337" s="268"/>
      <c r="Q337" s="268"/>
      <c r="R337" s="268"/>
      <c r="S337" s="268"/>
      <c r="T337" s="268"/>
      <c r="U337" s="268"/>
      <c r="V337" s="268"/>
      <c r="W337" s="268"/>
      <c r="X337" s="268"/>
      <c r="Y337" s="775">
        <f>[1]UnObr5!D248</f>
        <v>0</v>
      </c>
      <c r="Z337" s="775"/>
      <c r="AA337" s="775"/>
      <c r="AB337" s="775"/>
      <c r="AC337" s="775"/>
      <c r="AD337" s="775">
        <f>[1]UnObr5!E248</f>
        <v>0</v>
      </c>
      <c r="AE337" s="775"/>
      <c r="AF337" s="775"/>
      <c r="AG337" s="775"/>
      <c r="AH337" s="775"/>
      <c r="AI337" s="775"/>
      <c r="AJ337" s="775">
        <f>[1]UnObr5!F248</f>
        <v>0</v>
      </c>
      <c r="AK337" s="775"/>
      <c r="AL337" s="775"/>
      <c r="AM337" s="775"/>
      <c r="AN337" s="775"/>
      <c r="AO337" s="775">
        <f>[1]UnObr5!G248</f>
        <v>0</v>
      </c>
      <c r="AP337" s="775"/>
      <c r="AQ337" s="775"/>
      <c r="AR337" s="775"/>
      <c r="AS337" s="775"/>
      <c r="AT337" s="775">
        <f>[1]UnObr5!H248</f>
        <v>0</v>
      </c>
      <c r="AU337" s="775"/>
      <c r="AV337" s="775"/>
      <c r="AW337" s="775"/>
      <c r="AX337" s="775"/>
      <c r="AY337" s="775">
        <f>[1]UnObr5!I248</f>
        <v>0</v>
      </c>
      <c r="AZ337" s="775"/>
      <c r="BA337" s="775"/>
      <c r="BB337" s="775"/>
      <c r="BC337" s="775">
        <f>[1]UnObr5!J248</f>
        <v>0</v>
      </c>
      <c r="BD337" s="775"/>
      <c r="BE337" s="775"/>
      <c r="BF337" s="775"/>
      <c r="BG337" s="775"/>
      <c r="BH337" s="775">
        <f>[1]UnObr5!K248</f>
        <v>0</v>
      </c>
      <c r="BI337" s="775"/>
      <c r="BJ337" s="775"/>
      <c r="BK337" s="775"/>
      <c r="BL337" s="774"/>
    </row>
    <row r="338" spans="1:64" ht="15.75" customHeight="1">
      <c r="A338" s="804">
        <v>5245</v>
      </c>
      <c r="B338" s="803"/>
      <c r="C338" s="803"/>
      <c r="D338" s="674">
        <v>431300</v>
      </c>
      <c r="E338" s="674"/>
      <c r="F338" s="674"/>
      <c r="G338" s="674"/>
      <c r="H338" s="276" t="s">
        <v>633</v>
      </c>
      <c r="I338" s="276"/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775">
        <f>[1]UnObr5!D249</f>
        <v>0</v>
      </c>
      <c r="Z338" s="775"/>
      <c r="AA338" s="775"/>
      <c r="AB338" s="775"/>
      <c r="AC338" s="775"/>
      <c r="AD338" s="775">
        <f>[1]UnObr5!E249</f>
        <v>0</v>
      </c>
      <c r="AE338" s="775"/>
      <c r="AF338" s="775"/>
      <c r="AG338" s="775"/>
      <c r="AH338" s="775"/>
      <c r="AI338" s="775"/>
      <c r="AJ338" s="775">
        <f>[1]UnObr5!F249</f>
        <v>0</v>
      </c>
      <c r="AK338" s="775"/>
      <c r="AL338" s="775"/>
      <c r="AM338" s="775"/>
      <c r="AN338" s="775"/>
      <c r="AO338" s="775">
        <f>[1]UnObr5!G249</f>
        <v>0</v>
      </c>
      <c r="AP338" s="775"/>
      <c r="AQ338" s="775"/>
      <c r="AR338" s="775"/>
      <c r="AS338" s="775"/>
      <c r="AT338" s="775">
        <f>[1]UnObr5!H249</f>
        <v>0</v>
      </c>
      <c r="AU338" s="775"/>
      <c r="AV338" s="775"/>
      <c r="AW338" s="775"/>
      <c r="AX338" s="775"/>
      <c r="AY338" s="775">
        <f>[1]UnObr5!I249</f>
        <v>0</v>
      </c>
      <c r="AZ338" s="775"/>
      <c r="BA338" s="775"/>
      <c r="BB338" s="775"/>
      <c r="BC338" s="775">
        <f>[1]UnObr5!J249</f>
        <v>0</v>
      </c>
      <c r="BD338" s="775"/>
      <c r="BE338" s="775"/>
      <c r="BF338" s="775"/>
      <c r="BG338" s="775"/>
      <c r="BH338" s="775">
        <f>[1]UnObr5!K249</f>
        <v>0</v>
      </c>
      <c r="BI338" s="775"/>
      <c r="BJ338" s="775"/>
      <c r="BK338" s="775"/>
      <c r="BL338" s="774"/>
    </row>
    <row r="339" spans="1:64" ht="28.5" customHeight="1">
      <c r="A339" s="777">
        <v>5246</v>
      </c>
      <c r="B339" s="776"/>
      <c r="C339" s="776"/>
      <c r="D339" s="668">
        <v>432000</v>
      </c>
      <c r="E339" s="668"/>
      <c r="F339" s="668"/>
      <c r="G339" s="668"/>
      <c r="H339" s="272" t="s">
        <v>1466</v>
      </c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/>
      <c r="X339" s="272"/>
      <c r="Y339" s="775">
        <f>[1]UnObr5!D250</f>
        <v>0</v>
      </c>
      <c r="Z339" s="775"/>
      <c r="AA339" s="775"/>
      <c r="AB339" s="775"/>
      <c r="AC339" s="775"/>
      <c r="AD339" s="775">
        <f>[1]UnObr5!E250</f>
        <v>0</v>
      </c>
      <c r="AE339" s="775"/>
      <c r="AF339" s="775"/>
      <c r="AG339" s="775"/>
      <c r="AH339" s="775"/>
      <c r="AI339" s="775"/>
      <c r="AJ339" s="775">
        <f>[1]UnObr5!F250</f>
        <v>0</v>
      </c>
      <c r="AK339" s="775"/>
      <c r="AL339" s="775"/>
      <c r="AM339" s="775"/>
      <c r="AN339" s="775"/>
      <c r="AO339" s="775">
        <f>[1]UnObr5!G250</f>
        <v>0</v>
      </c>
      <c r="AP339" s="775"/>
      <c r="AQ339" s="775"/>
      <c r="AR339" s="775"/>
      <c r="AS339" s="775"/>
      <c r="AT339" s="775">
        <f>[1]UnObr5!H250</f>
        <v>0</v>
      </c>
      <c r="AU339" s="775"/>
      <c r="AV339" s="775"/>
      <c r="AW339" s="775"/>
      <c r="AX339" s="775"/>
      <c r="AY339" s="775">
        <f>[1]UnObr5!I250</f>
        <v>0</v>
      </c>
      <c r="AZ339" s="775"/>
      <c r="BA339" s="775"/>
      <c r="BB339" s="775"/>
      <c r="BC339" s="775">
        <f>[1]UnObr5!J250</f>
        <v>0</v>
      </c>
      <c r="BD339" s="775"/>
      <c r="BE339" s="775"/>
      <c r="BF339" s="775"/>
      <c r="BG339" s="775"/>
      <c r="BH339" s="775">
        <f>[1]UnObr5!K250</f>
        <v>0</v>
      </c>
      <c r="BI339" s="775"/>
      <c r="BJ339" s="775"/>
      <c r="BK339" s="775"/>
      <c r="BL339" s="774"/>
    </row>
    <row r="340" spans="1:64" ht="20.25" customHeight="1">
      <c r="A340" s="804">
        <v>5247</v>
      </c>
      <c r="B340" s="803"/>
      <c r="C340" s="803"/>
      <c r="D340" s="572">
        <v>432100</v>
      </c>
      <c r="E340" s="572"/>
      <c r="F340" s="572"/>
      <c r="G340" s="572"/>
      <c r="H340" s="268" t="s">
        <v>635</v>
      </c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775">
        <f>[1]UnObr5!D251</f>
        <v>0</v>
      </c>
      <c r="Z340" s="775"/>
      <c r="AA340" s="775"/>
      <c r="AB340" s="775"/>
      <c r="AC340" s="775"/>
      <c r="AD340" s="775">
        <f>[1]UnObr5!E251</f>
        <v>0</v>
      </c>
      <c r="AE340" s="775"/>
      <c r="AF340" s="775"/>
      <c r="AG340" s="775"/>
      <c r="AH340" s="775"/>
      <c r="AI340" s="775"/>
      <c r="AJ340" s="775">
        <f>[1]UnObr5!F251</f>
        <v>0</v>
      </c>
      <c r="AK340" s="775"/>
      <c r="AL340" s="775"/>
      <c r="AM340" s="775"/>
      <c r="AN340" s="775"/>
      <c r="AO340" s="775">
        <f>[1]UnObr5!G251</f>
        <v>0</v>
      </c>
      <c r="AP340" s="775"/>
      <c r="AQ340" s="775"/>
      <c r="AR340" s="775"/>
      <c r="AS340" s="775"/>
      <c r="AT340" s="775">
        <f>[1]UnObr5!H251</f>
        <v>0</v>
      </c>
      <c r="AU340" s="775"/>
      <c r="AV340" s="775"/>
      <c r="AW340" s="775"/>
      <c r="AX340" s="775"/>
      <c r="AY340" s="775">
        <f>[1]UnObr5!I251</f>
        <v>0</v>
      </c>
      <c r="AZ340" s="775"/>
      <c r="BA340" s="775"/>
      <c r="BB340" s="775"/>
      <c r="BC340" s="775">
        <f>[1]UnObr5!J251</f>
        <v>0</v>
      </c>
      <c r="BD340" s="775"/>
      <c r="BE340" s="775"/>
      <c r="BF340" s="775"/>
      <c r="BG340" s="775"/>
      <c r="BH340" s="775">
        <f>[1]UnObr5!K251</f>
        <v>0</v>
      </c>
      <c r="BI340" s="775"/>
      <c r="BJ340" s="775"/>
      <c r="BK340" s="775"/>
      <c r="BL340" s="774"/>
    </row>
    <row r="341" spans="1:64" ht="15" customHeight="1">
      <c r="A341" s="777">
        <v>5248</v>
      </c>
      <c r="B341" s="776"/>
      <c r="C341" s="776"/>
      <c r="D341" s="668">
        <v>433000</v>
      </c>
      <c r="E341" s="668"/>
      <c r="F341" s="668"/>
      <c r="G341" s="668"/>
      <c r="H341" s="272" t="s">
        <v>1333</v>
      </c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775">
        <f>[1]UnObr5!D252</f>
        <v>0</v>
      </c>
      <c r="Z341" s="775"/>
      <c r="AA341" s="775"/>
      <c r="AB341" s="775"/>
      <c r="AC341" s="775"/>
      <c r="AD341" s="775">
        <f>[1]UnObr5!E252</f>
        <v>0</v>
      </c>
      <c r="AE341" s="775"/>
      <c r="AF341" s="775"/>
      <c r="AG341" s="775"/>
      <c r="AH341" s="775"/>
      <c r="AI341" s="775"/>
      <c r="AJ341" s="775">
        <f>[1]UnObr5!F252</f>
        <v>0</v>
      </c>
      <c r="AK341" s="775"/>
      <c r="AL341" s="775"/>
      <c r="AM341" s="775"/>
      <c r="AN341" s="775"/>
      <c r="AO341" s="775">
        <f>[1]UnObr5!G252</f>
        <v>0</v>
      </c>
      <c r="AP341" s="775"/>
      <c r="AQ341" s="775"/>
      <c r="AR341" s="775"/>
      <c r="AS341" s="775"/>
      <c r="AT341" s="775">
        <f>[1]UnObr5!H252</f>
        <v>0</v>
      </c>
      <c r="AU341" s="775"/>
      <c r="AV341" s="775"/>
      <c r="AW341" s="775"/>
      <c r="AX341" s="775"/>
      <c r="AY341" s="775">
        <f>[1]UnObr5!I252</f>
        <v>0</v>
      </c>
      <c r="AZ341" s="775"/>
      <c r="BA341" s="775"/>
      <c r="BB341" s="775"/>
      <c r="BC341" s="775">
        <f>[1]UnObr5!J252</f>
        <v>0</v>
      </c>
      <c r="BD341" s="775"/>
      <c r="BE341" s="775"/>
      <c r="BF341" s="775"/>
      <c r="BG341" s="775"/>
      <c r="BH341" s="775">
        <f>[1]UnObr5!K252</f>
        <v>0</v>
      </c>
      <c r="BI341" s="775"/>
      <c r="BJ341" s="775"/>
      <c r="BK341" s="775"/>
      <c r="BL341" s="774"/>
    </row>
    <row r="342" spans="1:64" ht="18" customHeight="1">
      <c r="A342" s="804">
        <v>5249</v>
      </c>
      <c r="B342" s="803"/>
      <c r="C342" s="803"/>
      <c r="D342" s="674">
        <v>433100</v>
      </c>
      <c r="E342" s="674"/>
      <c r="F342" s="674"/>
      <c r="G342" s="674"/>
      <c r="H342" s="276" t="s">
        <v>637</v>
      </c>
      <c r="I342" s="276"/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775">
        <f>[1]UnObr5!D253</f>
        <v>0</v>
      </c>
      <c r="Z342" s="775"/>
      <c r="AA342" s="775"/>
      <c r="AB342" s="775"/>
      <c r="AC342" s="775"/>
      <c r="AD342" s="775">
        <f>[1]UnObr5!E253</f>
        <v>0</v>
      </c>
      <c r="AE342" s="775"/>
      <c r="AF342" s="775"/>
      <c r="AG342" s="775"/>
      <c r="AH342" s="775"/>
      <c r="AI342" s="775"/>
      <c r="AJ342" s="775">
        <f>[1]UnObr5!F253</f>
        <v>0</v>
      </c>
      <c r="AK342" s="775"/>
      <c r="AL342" s="775"/>
      <c r="AM342" s="775"/>
      <c r="AN342" s="775"/>
      <c r="AO342" s="775">
        <f>[1]UnObr5!G253</f>
        <v>0</v>
      </c>
      <c r="AP342" s="775"/>
      <c r="AQ342" s="775"/>
      <c r="AR342" s="775"/>
      <c r="AS342" s="775"/>
      <c r="AT342" s="775">
        <f>[1]UnObr5!H253</f>
        <v>0</v>
      </c>
      <c r="AU342" s="775"/>
      <c r="AV342" s="775"/>
      <c r="AW342" s="775"/>
      <c r="AX342" s="775"/>
      <c r="AY342" s="775">
        <f>[1]UnObr5!I253</f>
        <v>0</v>
      </c>
      <c r="AZ342" s="775"/>
      <c r="BA342" s="775"/>
      <c r="BB342" s="775"/>
      <c r="BC342" s="775">
        <f>[1]UnObr5!J253</f>
        <v>0</v>
      </c>
      <c r="BD342" s="775"/>
      <c r="BE342" s="775"/>
      <c r="BF342" s="775"/>
      <c r="BG342" s="775"/>
      <c r="BH342" s="775">
        <f>[1]UnObr5!K253</f>
        <v>0</v>
      </c>
      <c r="BI342" s="775"/>
      <c r="BJ342" s="775"/>
      <c r="BK342" s="775"/>
      <c r="BL342" s="774"/>
    </row>
    <row r="343" spans="1:64" ht="23.1" customHeight="1">
      <c r="A343" s="777">
        <v>5250</v>
      </c>
      <c r="B343" s="776"/>
      <c r="C343" s="776"/>
      <c r="D343" s="304">
        <v>434000</v>
      </c>
      <c r="E343" s="304"/>
      <c r="F343" s="304"/>
      <c r="G343" s="304"/>
      <c r="H343" s="260" t="s">
        <v>1465</v>
      </c>
      <c r="I343" s="260"/>
      <c r="J343" s="260"/>
      <c r="K343" s="260"/>
      <c r="L343" s="260"/>
      <c r="M343" s="260"/>
      <c r="N343" s="260"/>
      <c r="O343" s="260"/>
      <c r="P343" s="260"/>
      <c r="Q343" s="260"/>
      <c r="R343" s="260"/>
      <c r="S343" s="260"/>
      <c r="T343" s="260"/>
      <c r="U343" s="260"/>
      <c r="V343" s="260"/>
      <c r="W343" s="260"/>
      <c r="X343" s="260"/>
      <c r="Y343" s="775">
        <f>[1]UnObr5!D254</f>
        <v>0</v>
      </c>
      <c r="Z343" s="775"/>
      <c r="AA343" s="775"/>
      <c r="AB343" s="775"/>
      <c r="AC343" s="775"/>
      <c r="AD343" s="775">
        <f>[1]UnObr5!E254</f>
        <v>0</v>
      </c>
      <c r="AE343" s="775"/>
      <c r="AF343" s="775"/>
      <c r="AG343" s="775"/>
      <c r="AH343" s="775"/>
      <c r="AI343" s="775"/>
      <c r="AJ343" s="775">
        <f>[1]UnObr5!F254</f>
        <v>0</v>
      </c>
      <c r="AK343" s="775"/>
      <c r="AL343" s="775"/>
      <c r="AM343" s="775"/>
      <c r="AN343" s="775"/>
      <c r="AO343" s="775">
        <f>[1]UnObr5!G254</f>
        <v>0</v>
      </c>
      <c r="AP343" s="775"/>
      <c r="AQ343" s="775"/>
      <c r="AR343" s="775"/>
      <c r="AS343" s="775"/>
      <c r="AT343" s="775">
        <f>[1]UnObr5!H254</f>
        <v>0</v>
      </c>
      <c r="AU343" s="775"/>
      <c r="AV343" s="775"/>
      <c r="AW343" s="775"/>
      <c r="AX343" s="775"/>
      <c r="AY343" s="775">
        <f>[1]UnObr5!I254</f>
        <v>0</v>
      </c>
      <c r="AZ343" s="775"/>
      <c r="BA343" s="775"/>
      <c r="BB343" s="775"/>
      <c r="BC343" s="775">
        <f>[1]UnObr5!J254</f>
        <v>0</v>
      </c>
      <c r="BD343" s="775"/>
      <c r="BE343" s="775"/>
      <c r="BF343" s="775"/>
      <c r="BG343" s="775"/>
      <c r="BH343" s="775">
        <f>[1]UnObr5!K254</f>
        <v>0</v>
      </c>
      <c r="BI343" s="775"/>
      <c r="BJ343" s="775"/>
      <c r="BK343" s="775"/>
      <c r="BL343" s="774"/>
    </row>
    <row r="344" spans="1:64" ht="18" customHeight="1">
      <c r="A344" s="804">
        <v>5251</v>
      </c>
      <c r="B344" s="803"/>
      <c r="C344" s="803"/>
      <c r="D344" s="572">
        <v>434100</v>
      </c>
      <c r="E344" s="572"/>
      <c r="F344" s="572"/>
      <c r="G344" s="572"/>
      <c r="H344" s="268" t="s">
        <v>818</v>
      </c>
      <c r="I344" s="268"/>
      <c r="J344" s="268"/>
      <c r="K344" s="268"/>
      <c r="L344" s="268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775">
        <f>[1]UnObr5!D255</f>
        <v>0</v>
      </c>
      <c r="Z344" s="775"/>
      <c r="AA344" s="775"/>
      <c r="AB344" s="775"/>
      <c r="AC344" s="775"/>
      <c r="AD344" s="775">
        <f>[1]UnObr5!E255</f>
        <v>0</v>
      </c>
      <c r="AE344" s="775"/>
      <c r="AF344" s="775"/>
      <c r="AG344" s="775"/>
      <c r="AH344" s="775"/>
      <c r="AI344" s="775"/>
      <c r="AJ344" s="775">
        <f>[1]UnObr5!F255</f>
        <v>0</v>
      </c>
      <c r="AK344" s="775"/>
      <c r="AL344" s="775"/>
      <c r="AM344" s="775"/>
      <c r="AN344" s="775"/>
      <c r="AO344" s="775">
        <f>[1]UnObr5!G255</f>
        <v>0</v>
      </c>
      <c r="AP344" s="775"/>
      <c r="AQ344" s="775"/>
      <c r="AR344" s="775"/>
      <c r="AS344" s="775"/>
      <c r="AT344" s="775">
        <f>[1]UnObr5!H255</f>
        <v>0</v>
      </c>
      <c r="AU344" s="775"/>
      <c r="AV344" s="775"/>
      <c r="AW344" s="775"/>
      <c r="AX344" s="775"/>
      <c r="AY344" s="775">
        <f>[1]UnObr5!I255</f>
        <v>0</v>
      </c>
      <c r="AZ344" s="775"/>
      <c r="BA344" s="775"/>
      <c r="BB344" s="775"/>
      <c r="BC344" s="775">
        <f>[1]UnObr5!J255</f>
        <v>0</v>
      </c>
      <c r="BD344" s="775"/>
      <c r="BE344" s="775"/>
      <c r="BF344" s="775"/>
      <c r="BG344" s="775"/>
      <c r="BH344" s="775">
        <f>[1]UnObr5!K255</f>
        <v>0</v>
      </c>
      <c r="BI344" s="775"/>
      <c r="BJ344" s="775"/>
      <c r="BK344" s="775"/>
      <c r="BL344" s="774"/>
    </row>
    <row r="345" spans="1:64" ht="18" customHeight="1">
      <c r="A345" s="779">
        <v>5252</v>
      </c>
      <c r="B345" s="778"/>
      <c r="C345" s="778"/>
      <c r="D345" s="572">
        <v>434200</v>
      </c>
      <c r="E345" s="572"/>
      <c r="F345" s="572"/>
      <c r="G345" s="572"/>
      <c r="H345" s="268" t="s">
        <v>640</v>
      </c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775">
        <f>[1]UnObr5!D256</f>
        <v>0</v>
      </c>
      <c r="Z345" s="775"/>
      <c r="AA345" s="775"/>
      <c r="AB345" s="775"/>
      <c r="AC345" s="775"/>
      <c r="AD345" s="775">
        <f>[1]UnObr5!E256</f>
        <v>0</v>
      </c>
      <c r="AE345" s="775"/>
      <c r="AF345" s="775"/>
      <c r="AG345" s="775"/>
      <c r="AH345" s="775"/>
      <c r="AI345" s="775"/>
      <c r="AJ345" s="775">
        <f>[1]UnObr5!F256</f>
        <v>0</v>
      </c>
      <c r="AK345" s="775"/>
      <c r="AL345" s="775"/>
      <c r="AM345" s="775"/>
      <c r="AN345" s="775"/>
      <c r="AO345" s="775">
        <f>[1]UnObr5!G256</f>
        <v>0</v>
      </c>
      <c r="AP345" s="775"/>
      <c r="AQ345" s="775"/>
      <c r="AR345" s="775"/>
      <c r="AS345" s="775"/>
      <c r="AT345" s="775">
        <f>[1]UnObr5!H256</f>
        <v>0</v>
      </c>
      <c r="AU345" s="775"/>
      <c r="AV345" s="775"/>
      <c r="AW345" s="775"/>
      <c r="AX345" s="775"/>
      <c r="AY345" s="775">
        <f>[1]UnObr5!I256</f>
        <v>0</v>
      </c>
      <c r="AZ345" s="775"/>
      <c r="BA345" s="775"/>
      <c r="BB345" s="775"/>
      <c r="BC345" s="775">
        <f>[1]UnObr5!J256</f>
        <v>0</v>
      </c>
      <c r="BD345" s="775"/>
      <c r="BE345" s="775"/>
      <c r="BF345" s="775"/>
      <c r="BG345" s="775"/>
      <c r="BH345" s="775">
        <f>[1]UnObr5!K256</f>
        <v>0</v>
      </c>
      <c r="BI345" s="775"/>
      <c r="BJ345" s="775"/>
      <c r="BK345" s="775"/>
      <c r="BL345" s="774"/>
    </row>
    <row r="346" spans="1:64" ht="18" customHeight="1">
      <c r="A346" s="804">
        <v>5253</v>
      </c>
      <c r="B346" s="803"/>
      <c r="C346" s="803"/>
      <c r="D346" s="572">
        <v>434300</v>
      </c>
      <c r="E346" s="572"/>
      <c r="F346" s="572"/>
      <c r="G346" s="572"/>
      <c r="H346" s="268" t="s">
        <v>641</v>
      </c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775">
        <f>[1]UnObr5!D257</f>
        <v>0</v>
      </c>
      <c r="Z346" s="775"/>
      <c r="AA346" s="775"/>
      <c r="AB346" s="775"/>
      <c r="AC346" s="775"/>
      <c r="AD346" s="775">
        <f>[1]UnObr5!E257</f>
        <v>0</v>
      </c>
      <c r="AE346" s="775"/>
      <c r="AF346" s="775"/>
      <c r="AG346" s="775"/>
      <c r="AH346" s="775"/>
      <c r="AI346" s="775"/>
      <c r="AJ346" s="775">
        <f>[1]UnObr5!F257</f>
        <v>0</v>
      </c>
      <c r="AK346" s="775"/>
      <c r="AL346" s="775"/>
      <c r="AM346" s="775"/>
      <c r="AN346" s="775"/>
      <c r="AO346" s="775">
        <f>[1]UnObr5!G257</f>
        <v>0</v>
      </c>
      <c r="AP346" s="775"/>
      <c r="AQ346" s="775"/>
      <c r="AR346" s="775"/>
      <c r="AS346" s="775"/>
      <c r="AT346" s="775">
        <f>[1]UnObr5!H257</f>
        <v>0</v>
      </c>
      <c r="AU346" s="775"/>
      <c r="AV346" s="775"/>
      <c r="AW346" s="775"/>
      <c r="AX346" s="775"/>
      <c r="AY346" s="775">
        <f>[1]UnObr5!I257</f>
        <v>0</v>
      </c>
      <c r="AZ346" s="775"/>
      <c r="BA346" s="775"/>
      <c r="BB346" s="775"/>
      <c r="BC346" s="775">
        <f>[1]UnObr5!J257</f>
        <v>0</v>
      </c>
      <c r="BD346" s="775"/>
      <c r="BE346" s="775"/>
      <c r="BF346" s="775"/>
      <c r="BG346" s="775"/>
      <c r="BH346" s="775">
        <f>[1]UnObr5!K257</f>
        <v>0</v>
      </c>
      <c r="BI346" s="775"/>
      <c r="BJ346" s="775"/>
      <c r="BK346" s="775"/>
      <c r="BL346" s="774"/>
    </row>
    <row r="347" spans="1:64" ht="26.25" customHeight="1">
      <c r="A347" s="777">
        <v>5254</v>
      </c>
      <c r="B347" s="776"/>
      <c r="C347" s="776"/>
      <c r="D347" s="668">
        <v>435000</v>
      </c>
      <c r="E347" s="668"/>
      <c r="F347" s="668"/>
      <c r="G347" s="668"/>
      <c r="H347" s="272" t="s">
        <v>1335</v>
      </c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  <c r="X347" s="272"/>
      <c r="Y347" s="775">
        <f>[1]UnObr5!D258</f>
        <v>0</v>
      </c>
      <c r="Z347" s="775"/>
      <c r="AA347" s="775"/>
      <c r="AB347" s="775"/>
      <c r="AC347" s="775"/>
      <c r="AD347" s="775">
        <f>[1]UnObr5!E258</f>
        <v>0</v>
      </c>
      <c r="AE347" s="775"/>
      <c r="AF347" s="775"/>
      <c r="AG347" s="775"/>
      <c r="AH347" s="775"/>
      <c r="AI347" s="775"/>
      <c r="AJ347" s="775">
        <f>[1]UnObr5!F258</f>
        <v>0</v>
      </c>
      <c r="AK347" s="775"/>
      <c r="AL347" s="775"/>
      <c r="AM347" s="775"/>
      <c r="AN347" s="775"/>
      <c r="AO347" s="775">
        <f>[1]UnObr5!G258</f>
        <v>0</v>
      </c>
      <c r="AP347" s="775"/>
      <c r="AQ347" s="775"/>
      <c r="AR347" s="775"/>
      <c r="AS347" s="775"/>
      <c r="AT347" s="775">
        <f>[1]UnObr5!H258</f>
        <v>0</v>
      </c>
      <c r="AU347" s="775"/>
      <c r="AV347" s="775"/>
      <c r="AW347" s="775"/>
      <c r="AX347" s="775"/>
      <c r="AY347" s="775">
        <f>[1]UnObr5!I258</f>
        <v>0</v>
      </c>
      <c r="AZ347" s="775"/>
      <c r="BA347" s="775"/>
      <c r="BB347" s="775"/>
      <c r="BC347" s="775">
        <f>[1]UnObr5!J258</f>
        <v>0</v>
      </c>
      <c r="BD347" s="775"/>
      <c r="BE347" s="775"/>
      <c r="BF347" s="775"/>
      <c r="BG347" s="775"/>
      <c r="BH347" s="775">
        <f>[1]UnObr5!K258</f>
        <v>0</v>
      </c>
      <c r="BI347" s="775"/>
      <c r="BJ347" s="775"/>
      <c r="BK347" s="775"/>
      <c r="BL347" s="774"/>
    </row>
    <row r="348" spans="1:64" ht="18.75" customHeight="1">
      <c r="A348" s="804">
        <v>5255</v>
      </c>
      <c r="B348" s="803"/>
      <c r="C348" s="803"/>
      <c r="D348" s="572">
        <v>435100</v>
      </c>
      <c r="E348" s="572"/>
      <c r="F348" s="572"/>
      <c r="G348" s="572"/>
      <c r="H348" s="268" t="s">
        <v>643</v>
      </c>
      <c r="I348" s="268"/>
      <c r="J348" s="268"/>
      <c r="K348" s="268"/>
      <c r="L348" s="268"/>
      <c r="M348" s="268"/>
      <c r="N348" s="268"/>
      <c r="O348" s="268"/>
      <c r="P348" s="268"/>
      <c r="Q348" s="268"/>
      <c r="R348" s="268"/>
      <c r="S348" s="268"/>
      <c r="T348" s="268"/>
      <c r="U348" s="268"/>
      <c r="V348" s="268"/>
      <c r="W348" s="268"/>
      <c r="X348" s="268"/>
      <c r="Y348" s="775">
        <f>[1]UnObr5!D259</f>
        <v>0</v>
      </c>
      <c r="Z348" s="775"/>
      <c r="AA348" s="775"/>
      <c r="AB348" s="775"/>
      <c r="AC348" s="775"/>
      <c r="AD348" s="775">
        <f>[1]UnObr5!E259</f>
        <v>0</v>
      </c>
      <c r="AE348" s="775"/>
      <c r="AF348" s="775"/>
      <c r="AG348" s="775"/>
      <c r="AH348" s="775"/>
      <c r="AI348" s="775"/>
      <c r="AJ348" s="775">
        <f>[1]UnObr5!F259</f>
        <v>0</v>
      </c>
      <c r="AK348" s="775"/>
      <c r="AL348" s="775"/>
      <c r="AM348" s="775"/>
      <c r="AN348" s="775"/>
      <c r="AO348" s="775">
        <f>[1]UnObr5!G259</f>
        <v>0</v>
      </c>
      <c r="AP348" s="775"/>
      <c r="AQ348" s="775"/>
      <c r="AR348" s="775"/>
      <c r="AS348" s="775"/>
      <c r="AT348" s="775">
        <f>[1]UnObr5!H259</f>
        <v>0</v>
      </c>
      <c r="AU348" s="775"/>
      <c r="AV348" s="775"/>
      <c r="AW348" s="775"/>
      <c r="AX348" s="775"/>
      <c r="AY348" s="775">
        <f>[1]UnObr5!I259</f>
        <v>0</v>
      </c>
      <c r="AZ348" s="775"/>
      <c r="BA348" s="775"/>
      <c r="BB348" s="775"/>
      <c r="BC348" s="775">
        <f>[1]UnObr5!J259</f>
        <v>0</v>
      </c>
      <c r="BD348" s="775"/>
      <c r="BE348" s="775"/>
      <c r="BF348" s="775"/>
      <c r="BG348" s="775"/>
      <c r="BH348" s="775">
        <f>[1]UnObr5!K259</f>
        <v>0</v>
      </c>
      <c r="BI348" s="775"/>
      <c r="BJ348" s="775"/>
      <c r="BK348" s="775"/>
      <c r="BL348" s="774"/>
    </row>
    <row r="349" spans="1:64" ht="27.75" customHeight="1">
      <c r="A349" s="777">
        <v>5256</v>
      </c>
      <c r="B349" s="776"/>
      <c r="C349" s="776"/>
      <c r="D349" s="668">
        <v>440000</v>
      </c>
      <c r="E349" s="668"/>
      <c r="F349" s="668"/>
      <c r="G349" s="668"/>
      <c r="H349" s="272" t="s">
        <v>1336</v>
      </c>
      <c r="I349" s="272"/>
      <c r="J349" s="272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72"/>
      <c r="W349" s="272"/>
      <c r="X349" s="272"/>
      <c r="Y349" s="775">
        <f>[1]UnObr5!D260</f>
        <v>0</v>
      </c>
      <c r="Z349" s="775"/>
      <c r="AA349" s="775"/>
      <c r="AB349" s="775"/>
      <c r="AC349" s="775"/>
      <c r="AD349" s="775">
        <f>[1]UnObr5!E260</f>
        <v>0</v>
      </c>
      <c r="AE349" s="775"/>
      <c r="AF349" s="775"/>
      <c r="AG349" s="775"/>
      <c r="AH349" s="775"/>
      <c r="AI349" s="775"/>
      <c r="AJ349" s="775">
        <f>[1]UnObr5!F260</f>
        <v>0</v>
      </c>
      <c r="AK349" s="775"/>
      <c r="AL349" s="775"/>
      <c r="AM349" s="775"/>
      <c r="AN349" s="775"/>
      <c r="AO349" s="775">
        <f>[1]UnObr5!G260</f>
        <v>0</v>
      </c>
      <c r="AP349" s="775"/>
      <c r="AQ349" s="775"/>
      <c r="AR349" s="775"/>
      <c r="AS349" s="775"/>
      <c r="AT349" s="775">
        <f>[1]UnObr5!H260</f>
        <v>0</v>
      </c>
      <c r="AU349" s="775"/>
      <c r="AV349" s="775"/>
      <c r="AW349" s="775"/>
      <c r="AX349" s="775"/>
      <c r="AY349" s="775">
        <f>[1]UnObr5!I260</f>
        <v>0</v>
      </c>
      <c r="AZ349" s="775"/>
      <c r="BA349" s="775"/>
      <c r="BB349" s="775"/>
      <c r="BC349" s="775">
        <f>[1]UnObr5!J260</f>
        <v>0</v>
      </c>
      <c r="BD349" s="775"/>
      <c r="BE349" s="775"/>
      <c r="BF349" s="775"/>
      <c r="BG349" s="775"/>
      <c r="BH349" s="775">
        <f>[1]UnObr5!K260</f>
        <v>0</v>
      </c>
      <c r="BI349" s="775"/>
      <c r="BJ349" s="775"/>
      <c r="BK349" s="775"/>
      <c r="BL349" s="774"/>
    </row>
    <row r="350" spans="1:64" ht="23.1" customHeight="1">
      <c r="A350" s="777">
        <v>5257</v>
      </c>
      <c r="B350" s="776"/>
      <c r="C350" s="776"/>
      <c r="D350" s="668">
        <v>441000</v>
      </c>
      <c r="E350" s="668"/>
      <c r="F350" s="668"/>
      <c r="G350" s="668"/>
      <c r="H350" s="272" t="s">
        <v>1464</v>
      </c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/>
      <c r="X350" s="272"/>
      <c r="Y350" s="775">
        <f>[1]UnObr5!D261</f>
        <v>0</v>
      </c>
      <c r="Z350" s="775"/>
      <c r="AA350" s="775"/>
      <c r="AB350" s="775"/>
      <c r="AC350" s="775"/>
      <c r="AD350" s="775">
        <f>[1]UnObr5!E261</f>
        <v>0</v>
      </c>
      <c r="AE350" s="775"/>
      <c r="AF350" s="775"/>
      <c r="AG350" s="775"/>
      <c r="AH350" s="775"/>
      <c r="AI350" s="775"/>
      <c r="AJ350" s="775">
        <f>[1]UnObr5!F261</f>
        <v>0</v>
      </c>
      <c r="AK350" s="775"/>
      <c r="AL350" s="775"/>
      <c r="AM350" s="775"/>
      <c r="AN350" s="775"/>
      <c r="AO350" s="775">
        <f>[1]UnObr5!G261</f>
        <v>0</v>
      </c>
      <c r="AP350" s="775"/>
      <c r="AQ350" s="775"/>
      <c r="AR350" s="775"/>
      <c r="AS350" s="775"/>
      <c r="AT350" s="775">
        <f>[1]UnObr5!H261</f>
        <v>0</v>
      </c>
      <c r="AU350" s="775"/>
      <c r="AV350" s="775"/>
      <c r="AW350" s="775"/>
      <c r="AX350" s="775"/>
      <c r="AY350" s="775">
        <f>[1]UnObr5!I261</f>
        <v>0</v>
      </c>
      <c r="AZ350" s="775"/>
      <c r="BA350" s="775"/>
      <c r="BB350" s="775"/>
      <c r="BC350" s="775">
        <f>[1]UnObr5!J261</f>
        <v>0</v>
      </c>
      <c r="BD350" s="775"/>
      <c r="BE350" s="775"/>
      <c r="BF350" s="775"/>
      <c r="BG350" s="775"/>
      <c r="BH350" s="775">
        <f>[1]UnObr5!K261</f>
        <v>0</v>
      </c>
      <c r="BI350" s="775"/>
      <c r="BJ350" s="775"/>
      <c r="BK350" s="775"/>
      <c r="BL350" s="774"/>
    </row>
    <row r="351" spans="1:64" ht="18" customHeight="1">
      <c r="A351" s="779">
        <v>5258</v>
      </c>
      <c r="B351" s="778"/>
      <c r="C351" s="778"/>
      <c r="D351" s="572">
        <v>441100</v>
      </c>
      <c r="E351" s="572"/>
      <c r="F351" s="572"/>
      <c r="G351" s="572"/>
      <c r="H351" s="268" t="s">
        <v>646</v>
      </c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775">
        <f>[1]UnObr5!D262</f>
        <v>0</v>
      </c>
      <c r="Z351" s="775"/>
      <c r="AA351" s="775"/>
      <c r="AB351" s="775"/>
      <c r="AC351" s="775"/>
      <c r="AD351" s="775">
        <f>[1]UnObr5!E262</f>
        <v>0</v>
      </c>
      <c r="AE351" s="775"/>
      <c r="AF351" s="775"/>
      <c r="AG351" s="775"/>
      <c r="AH351" s="775"/>
      <c r="AI351" s="775"/>
      <c r="AJ351" s="775">
        <f>[1]UnObr5!F262</f>
        <v>0</v>
      </c>
      <c r="AK351" s="775"/>
      <c r="AL351" s="775"/>
      <c r="AM351" s="775"/>
      <c r="AN351" s="775"/>
      <c r="AO351" s="775">
        <f>[1]UnObr5!G262</f>
        <v>0</v>
      </c>
      <c r="AP351" s="775"/>
      <c r="AQ351" s="775"/>
      <c r="AR351" s="775"/>
      <c r="AS351" s="775"/>
      <c r="AT351" s="775">
        <f>[1]UnObr5!H262</f>
        <v>0</v>
      </c>
      <c r="AU351" s="775"/>
      <c r="AV351" s="775"/>
      <c r="AW351" s="775"/>
      <c r="AX351" s="775"/>
      <c r="AY351" s="775">
        <f>[1]UnObr5!I262</f>
        <v>0</v>
      </c>
      <c r="AZ351" s="775"/>
      <c r="BA351" s="775"/>
      <c r="BB351" s="775"/>
      <c r="BC351" s="775">
        <f>[1]UnObr5!J262</f>
        <v>0</v>
      </c>
      <c r="BD351" s="775"/>
      <c r="BE351" s="775"/>
      <c r="BF351" s="775"/>
      <c r="BG351" s="775"/>
      <c r="BH351" s="775">
        <f>[1]UnObr5!K262</f>
        <v>0</v>
      </c>
      <c r="BI351" s="775"/>
      <c r="BJ351" s="775"/>
      <c r="BK351" s="775"/>
      <c r="BL351" s="774"/>
    </row>
    <row r="352" spans="1:64" ht="17.25" customHeight="1" thickBot="1">
      <c r="A352" s="802">
        <v>5259</v>
      </c>
      <c r="B352" s="801"/>
      <c r="C352" s="801"/>
      <c r="D352" s="831">
        <v>441200</v>
      </c>
      <c r="E352" s="831"/>
      <c r="F352" s="831"/>
      <c r="G352" s="831"/>
      <c r="H352" s="282" t="s">
        <v>647</v>
      </c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771">
        <f>[1]UnObr5!D263</f>
        <v>0</v>
      </c>
      <c r="Z352" s="771"/>
      <c r="AA352" s="771"/>
      <c r="AB352" s="771"/>
      <c r="AC352" s="771"/>
      <c r="AD352" s="771">
        <f>[1]UnObr5!E263</f>
        <v>0</v>
      </c>
      <c r="AE352" s="771"/>
      <c r="AF352" s="771"/>
      <c r="AG352" s="771"/>
      <c r="AH352" s="771"/>
      <c r="AI352" s="771"/>
      <c r="AJ352" s="771">
        <f>[1]UnObr5!F263</f>
        <v>0</v>
      </c>
      <c r="AK352" s="771"/>
      <c r="AL352" s="771"/>
      <c r="AM352" s="771"/>
      <c r="AN352" s="771"/>
      <c r="AO352" s="771">
        <f>[1]UnObr5!G263</f>
        <v>0</v>
      </c>
      <c r="AP352" s="771"/>
      <c r="AQ352" s="771"/>
      <c r="AR352" s="771"/>
      <c r="AS352" s="771"/>
      <c r="AT352" s="771">
        <f>[1]UnObr5!H263</f>
        <v>0</v>
      </c>
      <c r="AU352" s="771"/>
      <c r="AV352" s="771"/>
      <c r="AW352" s="771"/>
      <c r="AX352" s="771"/>
      <c r="AY352" s="771">
        <f>[1]UnObr5!I263</f>
        <v>0</v>
      </c>
      <c r="AZ352" s="771"/>
      <c r="BA352" s="771"/>
      <c r="BB352" s="771"/>
      <c r="BC352" s="771">
        <f>[1]UnObr5!J263</f>
        <v>0</v>
      </c>
      <c r="BD352" s="771"/>
      <c r="BE352" s="771"/>
      <c r="BF352" s="771"/>
      <c r="BG352" s="771"/>
      <c r="BH352" s="771">
        <f>[1]UnObr5!K263</f>
        <v>0</v>
      </c>
      <c r="BI352" s="771"/>
      <c r="BJ352" s="771"/>
      <c r="BK352" s="771"/>
      <c r="BL352" s="770"/>
    </row>
    <row r="353" spans="1:64" ht="11.45" customHeight="1">
      <c r="A353" s="205" t="s">
        <v>334</v>
      </c>
      <c r="B353" s="830"/>
      <c r="C353" s="829"/>
      <c r="D353" s="206" t="s">
        <v>335</v>
      </c>
      <c r="E353" s="206"/>
      <c r="F353" s="206"/>
      <c r="G353" s="207"/>
      <c r="H353" s="629" t="s">
        <v>204</v>
      </c>
      <c r="I353" s="627"/>
      <c r="J353" s="627"/>
      <c r="K353" s="627"/>
      <c r="L353" s="627"/>
      <c r="M353" s="627"/>
      <c r="N353" s="627"/>
      <c r="O353" s="627"/>
      <c r="P353" s="627"/>
      <c r="Q353" s="627"/>
      <c r="R353" s="627"/>
      <c r="S353" s="627"/>
      <c r="T353" s="627"/>
      <c r="U353" s="627"/>
      <c r="V353" s="627"/>
      <c r="W353" s="627"/>
      <c r="X353" s="628"/>
      <c r="Y353" s="828" t="s">
        <v>1432</v>
      </c>
      <c r="Z353" s="827"/>
      <c r="AA353" s="827"/>
      <c r="AB353" s="827"/>
      <c r="AC353" s="826"/>
      <c r="AD353" s="825" t="s">
        <v>1431</v>
      </c>
      <c r="AE353" s="824"/>
      <c r="AF353" s="824"/>
      <c r="AG353" s="824"/>
      <c r="AH353" s="824"/>
      <c r="AI353" s="824"/>
      <c r="AJ353" s="824"/>
      <c r="AK353" s="824"/>
      <c r="AL353" s="824"/>
      <c r="AM353" s="824"/>
      <c r="AN353" s="824"/>
      <c r="AO353" s="824"/>
      <c r="AP353" s="824"/>
      <c r="AQ353" s="824"/>
      <c r="AR353" s="824"/>
      <c r="AS353" s="824"/>
      <c r="AT353" s="824"/>
      <c r="AU353" s="824"/>
      <c r="AV353" s="824"/>
      <c r="AW353" s="824"/>
      <c r="AX353" s="824"/>
      <c r="AY353" s="824"/>
      <c r="AZ353" s="824"/>
      <c r="BA353" s="824"/>
      <c r="BB353" s="824"/>
      <c r="BC353" s="824"/>
      <c r="BD353" s="824"/>
      <c r="BE353" s="824"/>
      <c r="BF353" s="824"/>
      <c r="BG353" s="824"/>
      <c r="BH353" s="824"/>
      <c r="BI353" s="824"/>
      <c r="BJ353" s="824"/>
      <c r="BK353" s="824"/>
      <c r="BL353" s="823"/>
    </row>
    <row r="354" spans="1:64" ht="11.45" customHeight="1">
      <c r="A354" s="821"/>
      <c r="B354" s="820"/>
      <c r="C354" s="819"/>
      <c r="D354" s="214"/>
      <c r="E354" s="214"/>
      <c r="F354" s="214"/>
      <c r="G354" s="215"/>
      <c r="H354" s="636"/>
      <c r="I354" s="637"/>
      <c r="J354" s="637"/>
      <c r="K354" s="637"/>
      <c r="L354" s="637"/>
      <c r="M354" s="637"/>
      <c r="N354" s="637"/>
      <c r="O354" s="637"/>
      <c r="P354" s="637"/>
      <c r="Q354" s="637"/>
      <c r="R354" s="637"/>
      <c r="S354" s="637"/>
      <c r="T354" s="637"/>
      <c r="U354" s="637"/>
      <c r="V354" s="637"/>
      <c r="W354" s="637"/>
      <c r="X354" s="638"/>
      <c r="Y354" s="818"/>
      <c r="Z354" s="817"/>
      <c r="AA354" s="817"/>
      <c r="AB354" s="817"/>
      <c r="AC354" s="816"/>
      <c r="AD354" s="796" t="s">
        <v>1424</v>
      </c>
      <c r="AE354" s="795"/>
      <c r="AF354" s="795"/>
      <c r="AG354" s="795"/>
      <c r="AH354" s="795"/>
      <c r="AI354" s="794"/>
      <c r="AJ354" s="793" t="s">
        <v>1430</v>
      </c>
      <c r="AK354" s="792"/>
      <c r="AL354" s="792"/>
      <c r="AM354" s="792"/>
      <c r="AN354" s="792"/>
      <c r="AO354" s="792"/>
      <c r="AP354" s="792"/>
      <c r="AQ354" s="792"/>
      <c r="AR354" s="792"/>
      <c r="AS354" s="792"/>
      <c r="AT354" s="792"/>
      <c r="AU354" s="792"/>
      <c r="AV354" s="792"/>
      <c r="AW354" s="792"/>
      <c r="AX354" s="792"/>
      <c r="AY354" s="792"/>
      <c r="AZ354" s="792"/>
      <c r="BA354" s="792"/>
      <c r="BB354" s="791"/>
      <c r="BC354" s="304" t="s">
        <v>1422</v>
      </c>
      <c r="BD354" s="256"/>
      <c r="BE354" s="256"/>
      <c r="BF354" s="256"/>
      <c r="BG354" s="256"/>
      <c r="BH354" s="796" t="s">
        <v>1421</v>
      </c>
      <c r="BI354" s="795"/>
      <c r="BJ354" s="795"/>
      <c r="BK354" s="795"/>
      <c r="BL354" s="822"/>
    </row>
    <row r="355" spans="1:64" ht="11.45" customHeight="1">
      <c r="A355" s="821"/>
      <c r="B355" s="820"/>
      <c r="C355" s="819"/>
      <c r="D355" s="214"/>
      <c r="E355" s="214"/>
      <c r="F355" s="214"/>
      <c r="G355" s="215"/>
      <c r="H355" s="636"/>
      <c r="I355" s="637"/>
      <c r="J355" s="637"/>
      <c r="K355" s="637"/>
      <c r="L355" s="637"/>
      <c r="M355" s="637"/>
      <c r="N355" s="637"/>
      <c r="O355" s="637"/>
      <c r="P355" s="637"/>
      <c r="Q355" s="637"/>
      <c r="R355" s="637"/>
      <c r="S355" s="637"/>
      <c r="T355" s="637"/>
      <c r="U355" s="637"/>
      <c r="V355" s="637"/>
      <c r="W355" s="637"/>
      <c r="X355" s="638"/>
      <c r="Y355" s="818"/>
      <c r="Z355" s="817"/>
      <c r="AA355" s="817"/>
      <c r="AB355" s="817"/>
      <c r="AC355" s="816"/>
      <c r="AD355" s="697"/>
      <c r="AE355" s="790"/>
      <c r="AF355" s="790"/>
      <c r="AG355" s="790"/>
      <c r="AH355" s="790"/>
      <c r="AI355" s="789"/>
      <c r="AJ355" s="256" t="s">
        <v>1420</v>
      </c>
      <c r="AK355" s="256"/>
      <c r="AL355" s="256"/>
      <c r="AM355" s="256"/>
      <c r="AN355" s="256"/>
      <c r="AO355" s="304" t="s">
        <v>1419</v>
      </c>
      <c r="AP355" s="304"/>
      <c r="AQ355" s="304"/>
      <c r="AR355" s="304"/>
      <c r="AS355" s="304"/>
      <c r="AT355" s="304" t="s">
        <v>1418</v>
      </c>
      <c r="AU355" s="256"/>
      <c r="AV355" s="256"/>
      <c r="AW355" s="256"/>
      <c r="AX355" s="256"/>
      <c r="AY355" s="256" t="s">
        <v>1417</v>
      </c>
      <c r="AZ355" s="256"/>
      <c r="BA355" s="256"/>
      <c r="BB355" s="256"/>
      <c r="BC355" s="256"/>
      <c r="BD355" s="256"/>
      <c r="BE355" s="256"/>
      <c r="BF355" s="256"/>
      <c r="BG355" s="256"/>
      <c r="BH355" s="216"/>
      <c r="BI355" s="214"/>
      <c r="BJ355" s="214"/>
      <c r="BK355" s="214"/>
      <c r="BL355" s="815"/>
    </row>
    <row r="356" spans="1:64" ht="11.45" customHeight="1">
      <c r="A356" s="224"/>
      <c r="B356" s="225"/>
      <c r="C356" s="226"/>
      <c r="D356" s="310"/>
      <c r="E356" s="310"/>
      <c r="F356" s="310"/>
      <c r="G356" s="311"/>
      <c r="H356" s="652"/>
      <c r="I356" s="653"/>
      <c r="J356" s="653"/>
      <c r="K356" s="653"/>
      <c r="L356" s="653"/>
      <c r="M356" s="653"/>
      <c r="N356" s="653"/>
      <c r="O356" s="653"/>
      <c r="P356" s="653"/>
      <c r="Q356" s="653"/>
      <c r="R356" s="653"/>
      <c r="S356" s="653"/>
      <c r="T356" s="653"/>
      <c r="U356" s="653"/>
      <c r="V356" s="653"/>
      <c r="W356" s="653"/>
      <c r="X356" s="654"/>
      <c r="Y356" s="814"/>
      <c r="Z356" s="813"/>
      <c r="AA356" s="813"/>
      <c r="AB356" s="813"/>
      <c r="AC356" s="812"/>
      <c r="AD356" s="707"/>
      <c r="AE356" s="787"/>
      <c r="AF356" s="787"/>
      <c r="AG356" s="787"/>
      <c r="AH356" s="787"/>
      <c r="AI356" s="786"/>
      <c r="AJ356" s="256"/>
      <c r="AK356" s="256"/>
      <c r="AL356" s="256"/>
      <c r="AM356" s="256"/>
      <c r="AN356" s="256"/>
      <c r="AO356" s="304"/>
      <c r="AP356" s="304"/>
      <c r="AQ356" s="304"/>
      <c r="AR356" s="304"/>
      <c r="AS356" s="304"/>
      <c r="AT356" s="256"/>
      <c r="AU356" s="256"/>
      <c r="AV356" s="256"/>
      <c r="AW356" s="256"/>
      <c r="AX356" s="256"/>
      <c r="AY356" s="256"/>
      <c r="AZ356" s="256"/>
      <c r="BA356" s="256"/>
      <c r="BB356" s="256"/>
      <c r="BC356" s="256"/>
      <c r="BD356" s="256"/>
      <c r="BE356" s="256"/>
      <c r="BF356" s="256"/>
      <c r="BG356" s="256"/>
      <c r="BH356" s="811"/>
      <c r="BI356" s="310"/>
      <c r="BJ356" s="310"/>
      <c r="BK356" s="310"/>
      <c r="BL356" s="810"/>
    </row>
    <row r="357" spans="1:64" ht="12.75" thickBot="1">
      <c r="A357" s="316">
        <v>1</v>
      </c>
      <c r="B357" s="317"/>
      <c r="C357" s="318"/>
      <c r="D357" s="319">
        <v>2</v>
      </c>
      <c r="E357" s="317"/>
      <c r="F357" s="317"/>
      <c r="G357" s="318"/>
      <c r="H357" s="320">
        <v>3</v>
      </c>
      <c r="I357" s="785"/>
      <c r="J357" s="785"/>
      <c r="K357" s="785"/>
      <c r="L357" s="785"/>
      <c r="M357" s="785"/>
      <c r="N357" s="785"/>
      <c r="O357" s="785"/>
      <c r="P357" s="785"/>
      <c r="Q357" s="785"/>
      <c r="R357" s="785"/>
      <c r="S357" s="785"/>
      <c r="T357" s="785"/>
      <c r="U357" s="785"/>
      <c r="V357" s="785"/>
      <c r="W357" s="785"/>
      <c r="X357" s="785"/>
      <c r="Y357" s="475">
        <v>4</v>
      </c>
      <c r="Z357" s="475"/>
      <c r="AA357" s="475"/>
      <c r="AB357" s="475"/>
      <c r="AC357" s="475"/>
      <c r="AD357" s="476">
        <v>5</v>
      </c>
      <c r="AE357" s="476"/>
      <c r="AF357" s="476"/>
      <c r="AG357" s="476"/>
      <c r="AH357" s="476"/>
      <c r="AI357" s="476"/>
      <c r="AJ357" s="476">
        <v>6</v>
      </c>
      <c r="AK357" s="476"/>
      <c r="AL357" s="476"/>
      <c r="AM357" s="476"/>
      <c r="AN357" s="476"/>
      <c r="AO357" s="476">
        <v>7</v>
      </c>
      <c r="AP357" s="476"/>
      <c r="AQ357" s="476"/>
      <c r="AR357" s="476"/>
      <c r="AS357" s="476"/>
      <c r="AT357" s="476">
        <v>8</v>
      </c>
      <c r="AU357" s="476"/>
      <c r="AV357" s="476"/>
      <c r="AW357" s="476"/>
      <c r="AX357" s="476"/>
      <c r="AY357" s="476">
        <v>9</v>
      </c>
      <c r="AZ357" s="476"/>
      <c r="BA357" s="476"/>
      <c r="BB357" s="476"/>
      <c r="BC357" s="476">
        <v>10</v>
      </c>
      <c r="BD357" s="476"/>
      <c r="BE357" s="476"/>
      <c r="BF357" s="476"/>
      <c r="BG357" s="476"/>
      <c r="BH357" s="476">
        <v>11</v>
      </c>
      <c r="BI357" s="476"/>
      <c r="BJ357" s="476"/>
      <c r="BK357" s="476"/>
      <c r="BL357" s="477"/>
    </row>
    <row r="358" spans="1:64" ht="27" customHeight="1">
      <c r="A358" s="808">
        <v>5260</v>
      </c>
      <c r="B358" s="807"/>
      <c r="C358" s="807"/>
      <c r="D358" s="806">
        <v>441300</v>
      </c>
      <c r="E358" s="806"/>
      <c r="F358" s="806"/>
      <c r="G358" s="806"/>
      <c r="H358" s="805" t="s">
        <v>648</v>
      </c>
      <c r="I358" s="805"/>
      <c r="J358" s="805"/>
      <c r="K358" s="805"/>
      <c r="L358" s="805"/>
      <c r="M358" s="805"/>
      <c r="N358" s="805"/>
      <c r="O358" s="805"/>
      <c r="P358" s="805"/>
      <c r="Q358" s="805"/>
      <c r="R358" s="805"/>
      <c r="S358" s="805"/>
      <c r="T358" s="805"/>
      <c r="U358" s="805"/>
      <c r="V358" s="805"/>
      <c r="W358" s="805"/>
      <c r="X358" s="805"/>
      <c r="Y358" s="781">
        <f>[1]UnObr5!D264</f>
        <v>0</v>
      </c>
      <c r="Z358" s="781"/>
      <c r="AA358" s="781"/>
      <c r="AB358" s="781"/>
      <c r="AC358" s="781"/>
      <c r="AD358" s="781">
        <f>[1]UnObr5!E264</f>
        <v>0</v>
      </c>
      <c r="AE358" s="781"/>
      <c r="AF358" s="781"/>
      <c r="AG358" s="781"/>
      <c r="AH358" s="781"/>
      <c r="AI358" s="781"/>
      <c r="AJ358" s="781">
        <f>[1]UnObr5!F264</f>
        <v>0</v>
      </c>
      <c r="AK358" s="781"/>
      <c r="AL358" s="781"/>
      <c r="AM358" s="781"/>
      <c r="AN358" s="781"/>
      <c r="AO358" s="781">
        <f>[1]UnObr5!G264</f>
        <v>0</v>
      </c>
      <c r="AP358" s="781"/>
      <c r="AQ358" s="781"/>
      <c r="AR358" s="781"/>
      <c r="AS358" s="781"/>
      <c r="AT358" s="781">
        <f>[1]UnObr5!H264</f>
        <v>0</v>
      </c>
      <c r="AU358" s="781"/>
      <c r="AV358" s="781"/>
      <c r="AW358" s="781"/>
      <c r="AX358" s="781"/>
      <c r="AY358" s="781">
        <f>[1]UnObr5!I264</f>
        <v>0</v>
      </c>
      <c r="AZ358" s="781"/>
      <c r="BA358" s="781"/>
      <c r="BB358" s="781"/>
      <c r="BC358" s="781">
        <f>[1]UnObr5!J264</f>
        <v>0</v>
      </c>
      <c r="BD358" s="781"/>
      <c r="BE358" s="781"/>
      <c r="BF358" s="781"/>
      <c r="BG358" s="781"/>
      <c r="BH358" s="781">
        <f>[1]UnObr5!K264</f>
        <v>0</v>
      </c>
      <c r="BI358" s="781"/>
      <c r="BJ358" s="781"/>
      <c r="BK358" s="781"/>
      <c r="BL358" s="780"/>
    </row>
    <row r="359" spans="1:64" ht="18" customHeight="1">
      <c r="A359" s="779">
        <v>5261</v>
      </c>
      <c r="B359" s="778"/>
      <c r="C359" s="778"/>
      <c r="D359" s="572">
        <v>441400</v>
      </c>
      <c r="E359" s="572"/>
      <c r="F359" s="572"/>
      <c r="G359" s="572"/>
      <c r="H359" s="268" t="s">
        <v>649</v>
      </c>
      <c r="I359" s="268"/>
      <c r="J359" s="268"/>
      <c r="K359" s="268"/>
      <c r="L359" s="268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775">
        <f>[1]UnObr5!D265</f>
        <v>0</v>
      </c>
      <c r="Z359" s="775"/>
      <c r="AA359" s="775"/>
      <c r="AB359" s="775"/>
      <c r="AC359" s="775"/>
      <c r="AD359" s="775">
        <f>[1]UnObr5!E265</f>
        <v>0</v>
      </c>
      <c r="AE359" s="775"/>
      <c r="AF359" s="775"/>
      <c r="AG359" s="775"/>
      <c r="AH359" s="775"/>
      <c r="AI359" s="775"/>
      <c r="AJ359" s="775">
        <f>[1]UnObr5!F265</f>
        <v>0</v>
      </c>
      <c r="AK359" s="775"/>
      <c r="AL359" s="775"/>
      <c r="AM359" s="775"/>
      <c r="AN359" s="775"/>
      <c r="AO359" s="775">
        <f>[1]UnObr5!G265</f>
        <v>0</v>
      </c>
      <c r="AP359" s="775"/>
      <c r="AQ359" s="775"/>
      <c r="AR359" s="775"/>
      <c r="AS359" s="775"/>
      <c r="AT359" s="775">
        <f>[1]UnObr5!H265</f>
        <v>0</v>
      </c>
      <c r="AU359" s="775"/>
      <c r="AV359" s="775"/>
      <c r="AW359" s="775"/>
      <c r="AX359" s="775"/>
      <c r="AY359" s="775">
        <f>[1]UnObr5!I265</f>
        <v>0</v>
      </c>
      <c r="AZ359" s="775"/>
      <c r="BA359" s="775"/>
      <c r="BB359" s="775"/>
      <c r="BC359" s="775">
        <f>[1]UnObr5!J265</f>
        <v>0</v>
      </c>
      <c r="BD359" s="775"/>
      <c r="BE359" s="775"/>
      <c r="BF359" s="775"/>
      <c r="BG359" s="775"/>
      <c r="BH359" s="775">
        <f>[1]UnObr5!K265</f>
        <v>0</v>
      </c>
      <c r="BI359" s="775"/>
      <c r="BJ359" s="775"/>
      <c r="BK359" s="775"/>
      <c r="BL359" s="774"/>
    </row>
    <row r="360" spans="1:64" ht="18.600000000000001" customHeight="1">
      <c r="A360" s="779">
        <v>5262</v>
      </c>
      <c r="B360" s="778"/>
      <c r="C360" s="778"/>
      <c r="D360" s="572">
        <v>441500</v>
      </c>
      <c r="E360" s="572"/>
      <c r="F360" s="572"/>
      <c r="G360" s="572"/>
      <c r="H360" s="268" t="s">
        <v>650</v>
      </c>
      <c r="I360" s="268"/>
      <c r="J360" s="268"/>
      <c r="K360" s="268"/>
      <c r="L360" s="268"/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  <c r="W360" s="268"/>
      <c r="X360" s="268"/>
      <c r="Y360" s="775">
        <f>[1]UnObr5!D266</f>
        <v>0</v>
      </c>
      <c r="Z360" s="775"/>
      <c r="AA360" s="775"/>
      <c r="AB360" s="775"/>
      <c r="AC360" s="775"/>
      <c r="AD360" s="775">
        <f>[1]UnObr5!E266</f>
        <v>0</v>
      </c>
      <c r="AE360" s="775"/>
      <c r="AF360" s="775"/>
      <c r="AG360" s="775"/>
      <c r="AH360" s="775"/>
      <c r="AI360" s="775"/>
      <c r="AJ360" s="775">
        <f>[1]UnObr5!F266</f>
        <v>0</v>
      </c>
      <c r="AK360" s="775"/>
      <c r="AL360" s="775"/>
      <c r="AM360" s="775"/>
      <c r="AN360" s="775"/>
      <c r="AO360" s="775">
        <f>[1]UnObr5!G266</f>
        <v>0</v>
      </c>
      <c r="AP360" s="775"/>
      <c r="AQ360" s="775"/>
      <c r="AR360" s="775"/>
      <c r="AS360" s="775"/>
      <c r="AT360" s="775">
        <f>[1]UnObr5!H266</f>
        <v>0</v>
      </c>
      <c r="AU360" s="775"/>
      <c r="AV360" s="775"/>
      <c r="AW360" s="775"/>
      <c r="AX360" s="775"/>
      <c r="AY360" s="775">
        <f>[1]UnObr5!I266</f>
        <v>0</v>
      </c>
      <c r="AZ360" s="775"/>
      <c r="BA360" s="775"/>
      <c r="BB360" s="775"/>
      <c r="BC360" s="775">
        <f>[1]UnObr5!J266</f>
        <v>0</v>
      </c>
      <c r="BD360" s="775"/>
      <c r="BE360" s="775"/>
      <c r="BF360" s="775"/>
      <c r="BG360" s="775"/>
      <c r="BH360" s="775">
        <f>[1]UnObr5!K266</f>
        <v>0</v>
      </c>
      <c r="BI360" s="775"/>
      <c r="BJ360" s="775"/>
      <c r="BK360" s="775"/>
      <c r="BL360" s="774"/>
    </row>
    <row r="361" spans="1:64" ht="17.25" customHeight="1">
      <c r="A361" s="779">
        <v>5263</v>
      </c>
      <c r="B361" s="778"/>
      <c r="C361" s="778"/>
      <c r="D361" s="572">
        <v>441600</v>
      </c>
      <c r="E361" s="572"/>
      <c r="F361" s="572"/>
      <c r="G361" s="572"/>
      <c r="H361" s="268" t="s">
        <v>651</v>
      </c>
      <c r="I361" s="268"/>
      <c r="J361" s="268"/>
      <c r="K361" s="268"/>
      <c r="L361" s="268"/>
      <c r="M361" s="268"/>
      <c r="N361" s="268"/>
      <c r="O361" s="268"/>
      <c r="P361" s="268"/>
      <c r="Q361" s="268"/>
      <c r="R361" s="268"/>
      <c r="S361" s="268"/>
      <c r="T361" s="268"/>
      <c r="U361" s="268"/>
      <c r="V361" s="268"/>
      <c r="W361" s="268"/>
      <c r="X361" s="268"/>
      <c r="Y361" s="775">
        <f>[1]UnObr5!D267</f>
        <v>0</v>
      </c>
      <c r="Z361" s="775"/>
      <c r="AA361" s="775"/>
      <c r="AB361" s="775"/>
      <c r="AC361" s="775"/>
      <c r="AD361" s="775">
        <f>[1]UnObr5!E267</f>
        <v>0</v>
      </c>
      <c r="AE361" s="775"/>
      <c r="AF361" s="775"/>
      <c r="AG361" s="775"/>
      <c r="AH361" s="775"/>
      <c r="AI361" s="775"/>
      <c r="AJ361" s="775">
        <f>[1]UnObr5!F267</f>
        <v>0</v>
      </c>
      <c r="AK361" s="775"/>
      <c r="AL361" s="775"/>
      <c r="AM361" s="775"/>
      <c r="AN361" s="775"/>
      <c r="AO361" s="775">
        <f>[1]UnObr5!G267</f>
        <v>0</v>
      </c>
      <c r="AP361" s="775"/>
      <c r="AQ361" s="775"/>
      <c r="AR361" s="775"/>
      <c r="AS361" s="775"/>
      <c r="AT361" s="775">
        <f>[1]UnObr5!H267</f>
        <v>0</v>
      </c>
      <c r="AU361" s="775"/>
      <c r="AV361" s="775"/>
      <c r="AW361" s="775"/>
      <c r="AX361" s="775"/>
      <c r="AY361" s="775">
        <f>[1]UnObr5!I267</f>
        <v>0</v>
      </c>
      <c r="AZ361" s="775"/>
      <c r="BA361" s="775"/>
      <c r="BB361" s="775"/>
      <c r="BC361" s="775">
        <f>[1]UnObr5!J267</f>
        <v>0</v>
      </c>
      <c r="BD361" s="775"/>
      <c r="BE361" s="775"/>
      <c r="BF361" s="775"/>
      <c r="BG361" s="775"/>
      <c r="BH361" s="775">
        <f>[1]UnObr5!K267</f>
        <v>0</v>
      </c>
      <c r="BI361" s="775"/>
      <c r="BJ361" s="775"/>
      <c r="BK361" s="775"/>
      <c r="BL361" s="774"/>
    </row>
    <row r="362" spans="1:64" ht="18.95" customHeight="1">
      <c r="A362" s="779">
        <v>5264</v>
      </c>
      <c r="B362" s="778"/>
      <c r="C362" s="778"/>
      <c r="D362" s="572">
        <v>441700</v>
      </c>
      <c r="E362" s="572"/>
      <c r="F362" s="572"/>
      <c r="G362" s="572"/>
      <c r="H362" s="268" t="s">
        <v>652</v>
      </c>
      <c r="I362" s="268"/>
      <c r="J362" s="268"/>
      <c r="K362" s="268"/>
      <c r="L362" s="268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  <c r="W362" s="268"/>
      <c r="X362" s="268"/>
      <c r="Y362" s="775">
        <f>[1]UnObr5!D268</f>
        <v>0</v>
      </c>
      <c r="Z362" s="775"/>
      <c r="AA362" s="775"/>
      <c r="AB362" s="775"/>
      <c r="AC362" s="775"/>
      <c r="AD362" s="775">
        <f>[1]UnObr5!E268</f>
        <v>0</v>
      </c>
      <c r="AE362" s="775"/>
      <c r="AF362" s="775"/>
      <c r="AG362" s="775"/>
      <c r="AH362" s="775"/>
      <c r="AI362" s="775"/>
      <c r="AJ362" s="775">
        <f>[1]UnObr5!F268</f>
        <v>0</v>
      </c>
      <c r="AK362" s="775"/>
      <c r="AL362" s="775"/>
      <c r="AM362" s="775"/>
      <c r="AN362" s="775"/>
      <c r="AO362" s="775">
        <f>[1]UnObr5!G268</f>
        <v>0</v>
      </c>
      <c r="AP362" s="775"/>
      <c r="AQ362" s="775"/>
      <c r="AR362" s="775"/>
      <c r="AS362" s="775"/>
      <c r="AT362" s="775">
        <f>[1]UnObr5!H268</f>
        <v>0</v>
      </c>
      <c r="AU362" s="775"/>
      <c r="AV362" s="775"/>
      <c r="AW362" s="775"/>
      <c r="AX362" s="775"/>
      <c r="AY362" s="775">
        <f>[1]UnObr5!I268</f>
        <v>0</v>
      </c>
      <c r="AZ362" s="775"/>
      <c r="BA362" s="775"/>
      <c r="BB362" s="775"/>
      <c r="BC362" s="775">
        <f>[1]UnObr5!J268</f>
        <v>0</v>
      </c>
      <c r="BD362" s="775"/>
      <c r="BE362" s="775"/>
      <c r="BF362" s="775"/>
      <c r="BG362" s="775"/>
      <c r="BH362" s="775">
        <f>[1]UnObr5!K268</f>
        <v>0</v>
      </c>
      <c r="BI362" s="775"/>
      <c r="BJ362" s="775"/>
      <c r="BK362" s="775"/>
      <c r="BL362" s="774"/>
    </row>
    <row r="363" spans="1:64" ht="17.25" customHeight="1">
      <c r="A363" s="779">
        <v>5265</v>
      </c>
      <c r="B363" s="778"/>
      <c r="C363" s="778"/>
      <c r="D363" s="572">
        <v>441800</v>
      </c>
      <c r="E363" s="572"/>
      <c r="F363" s="572"/>
      <c r="G363" s="572"/>
      <c r="H363" s="268" t="s">
        <v>653</v>
      </c>
      <c r="I363" s="268"/>
      <c r="J363" s="268"/>
      <c r="K363" s="268"/>
      <c r="L363" s="268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  <c r="W363" s="268"/>
      <c r="X363" s="268"/>
      <c r="Y363" s="775">
        <f>[1]UnObr5!D269</f>
        <v>0</v>
      </c>
      <c r="Z363" s="775"/>
      <c r="AA363" s="775"/>
      <c r="AB363" s="775"/>
      <c r="AC363" s="775"/>
      <c r="AD363" s="775">
        <f>[1]UnObr5!E269</f>
        <v>0</v>
      </c>
      <c r="AE363" s="775"/>
      <c r="AF363" s="775"/>
      <c r="AG363" s="775"/>
      <c r="AH363" s="775"/>
      <c r="AI363" s="775"/>
      <c r="AJ363" s="775">
        <f>[1]UnObr5!F269</f>
        <v>0</v>
      </c>
      <c r="AK363" s="775"/>
      <c r="AL363" s="775"/>
      <c r="AM363" s="775"/>
      <c r="AN363" s="775"/>
      <c r="AO363" s="775">
        <f>[1]UnObr5!G269</f>
        <v>0</v>
      </c>
      <c r="AP363" s="775"/>
      <c r="AQ363" s="775"/>
      <c r="AR363" s="775"/>
      <c r="AS363" s="775"/>
      <c r="AT363" s="775">
        <f>[1]UnObr5!H269</f>
        <v>0</v>
      </c>
      <c r="AU363" s="775"/>
      <c r="AV363" s="775"/>
      <c r="AW363" s="775"/>
      <c r="AX363" s="775"/>
      <c r="AY363" s="775">
        <f>[1]UnObr5!I269</f>
        <v>0</v>
      </c>
      <c r="AZ363" s="775"/>
      <c r="BA363" s="775"/>
      <c r="BB363" s="775"/>
      <c r="BC363" s="775">
        <f>[1]UnObr5!J269</f>
        <v>0</v>
      </c>
      <c r="BD363" s="775"/>
      <c r="BE363" s="775"/>
      <c r="BF363" s="775"/>
      <c r="BG363" s="775"/>
      <c r="BH363" s="775">
        <f>[1]UnObr5!K269</f>
        <v>0</v>
      </c>
      <c r="BI363" s="775"/>
      <c r="BJ363" s="775"/>
      <c r="BK363" s="775"/>
      <c r="BL363" s="774"/>
    </row>
    <row r="364" spans="1:64" ht="17.25" customHeight="1">
      <c r="A364" s="779">
        <v>5266</v>
      </c>
      <c r="B364" s="778"/>
      <c r="C364" s="778"/>
      <c r="D364" s="674">
        <v>441900</v>
      </c>
      <c r="E364" s="674"/>
      <c r="F364" s="674"/>
      <c r="G364" s="674"/>
      <c r="H364" s="276" t="s">
        <v>505</v>
      </c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775">
        <f>[1]UnObr5!D270</f>
        <v>0</v>
      </c>
      <c r="Z364" s="775"/>
      <c r="AA364" s="775"/>
      <c r="AB364" s="775"/>
      <c r="AC364" s="775"/>
      <c r="AD364" s="775">
        <f>[1]UnObr5!E270</f>
        <v>0</v>
      </c>
      <c r="AE364" s="775"/>
      <c r="AF364" s="775"/>
      <c r="AG364" s="775"/>
      <c r="AH364" s="775"/>
      <c r="AI364" s="775"/>
      <c r="AJ364" s="775">
        <f>[1]UnObr5!F270</f>
        <v>0</v>
      </c>
      <c r="AK364" s="775"/>
      <c r="AL364" s="775"/>
      <c r="AM364" s="775"/>
      <c r="AN364" s="775"/>
      <c r="AO364" s="775">
        <f>[1]UnObr5!G270</f>
        <v>0</v>
      </c>
      <c r="AP364" s="775"/>
      <c r="AQ364" s="775"/>
      <c r="AR364" s="775"/>
      <c r="AS364" s="775"/>
      <c r="AT364" s="775">
        <f>[1]UnObr5!H270</f>
        <v>0</v>
      </c>
      <c r="AU364" s="775"/>
      <c r="AV364" s="775"/>
      <c r="AW364" s="775"/>
      <c r="AX364" s="775"/>
      <c r="AY364" s="775">
        <f>[1]UnObr5!I270</f>
        <v>0</v>
      </c>
      <c r="AZ364" s="775"/>
      <c r="BA364" s="775"/>
      <c r="BB364" s="775"/>
      <c r="BC364" s="775">
        <f>[1]UnObr5!J270</f>
        <v>0</v>
      </c>
      <c r="BD364" s="775"/>
      <c r="BE364" s="775"/>
      <c r="BF364" s="775"/>
      <c r="BG364" s="775"/>
      <c r="BH364" s="775">
        <f>[1]UnObr5!K270</f>
        <v>0</v>
      </c>
      <c r="BI364" s="775"/>
      <c r="BJ364" s="775"/>
      <c r="BK364" s="775"/>
      <c r="BL364" s="774"/>
    </row>
    <row r="365" spans="1:64" ht="21" customHeight="1">
      <c r="A365" s="777">
        <v>5267</v>
      </c>
      <c r="B365" s="776"/>
      <c r="C365" s="776"/>
      <c r="D365" s="668">
        <v>442000</v>
      </c>
      <c r="E365" s="668"/>
      <c r="F365" s="668"/>
      <c r="G365" s="668"/>
      <c r="H365" s="272" t="s">
        <v>1338</v>
      </c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/>
      <c r="X365" s="272"/>
      <c r="Y365" s="775">
        <f>[1]UnObr5!D271</f>
        <v>0</v>
      </c>
      <c r="Z365" s="775"/>
      <c r="AA365" s="775"/>
      <c r="AB365" s="775"/>
      <c r="AC365" s="775"/>
      <c r="AD365" s="775">
        <f>[1]UnObr5!E271</f>
        <v>0</v>
      </c>
      <c r="AE365" s="775"/>
      <c r="AF365" s="775"/>
      <c r="AG365" s="775"/>
      <c r="AH365" s="775"/>
      <c r="AI365" s="775"/>
      <c r="AJ365" s="775">
        <f>[1]UnObr5!F271</f>
        <v>0</v>
      </c>
      <c r="AK365" s="775"/>
      <c r="AL365" s="775"/>
      <c r="AM365" s="775"/>
      <c r="AN365" s="775"/>
      <c r="AO365" s="775">
        <f>[1]UnObr5!G271</f>
        <v>0</v>
      </c>
      <c r="AP365" s="775"/>
      <c r="AQ365" s="775"/>
      <c r="AR365" s="775"/>
      <c r="AS365" s="775"/>
      <c r="AT365" s="775">
        <f>[1]UnObr5!H271</f>
        <v>0</v>
      </c>
      <c r="AU365" s="775"/>
      <c r="AV365" s="775"/>
      <c r="AW365" s="775"/>
      <c r="AX365" s="775"/>
      <c r="AY365" s="775">
        <f>[1]UnObr5!I271</f>
        <v>0</v>
      </c>
      <c r="AZ365" s="775"/>
      <c r="BA365" s="775"/>
      <c r="BB365" s="775"/>
      <c r="BC365" s="775">
        <f>[1]UnObr5!J271</f>
        <v>0</v>
      </c>
      <c r="BD365" s="775"/>
      <c r="BE365" s="775"/>
      <c r="BF365" s="775"/>
      <c r="BG365" s="775"/>
      <c r="BH365" s="775">
        <f>[1]UnObr5!K271</f>
        <v>0</v>
      </c>
      <c r="BI365" s="775"/>
      <c r="BJ365" s="775"/>
      <c r="BK365" s="775"/>
      <c r="BL365" s="774"/>
    </row>
    <row r="366" spans="1:64" ht="29.25" customHeight="1">
      <c r="A366" s="779">
        <v>5268</v>
      </c>
      <c r="B366" s="778"/>
      <c r="C366" s="778"/>
      <c r="D366" s="674">
        <v>442100</v>
      </c>
      <c r="E366" s="674"/>
      <c r="F366" s="674"/>
      <c r="G366" s="674"/>
      <c r="H366" s="276" t="s">
        <v>655</v>
      </c>
      <c r="I366" s="276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775">
        <f>[1]UnObr5!D272</f>
        <v>0</v>
      </c>
      <c r="Z366" s="775"/>
      <c r="AA366" s="775"/>
      <c r="AB366" s="775"/>
      <c r="AC366" s="775"/>
      <c r="AD366" s="775">
        <f>[1]UnObr5!E272</f>
        <v>0</v>
      </c>
      <c r="AE366" s="775"/>
      <c r="AF366" s="775"/>
      <c r="AG366" s="775"/>
      <c r="AH366" s="775"/>
      <c r="AI366" s="775"/>
      <c r="AJ366" s="775">
        <f>[1]UnObr5!F272</f>
        <v>0</v>
      </c>
      <c r="AK366" s="775"/>
      <c r="AL366" s="775"/>
      <c r="AM366" s="775"/>
      <c r="AN366" s="775"/>
      <c r="AO366" s="775">
        <f>[1]UnObr5!G272</f>
        <v>0</v>
      </c>
      <c r="AP366" s="775"/>
      <c r="AQ366" s="775"/>
      <c r="AR366" s="775"/>
      <c r="AS366" s="775"/>
      <c r="AT366" s="775">
        <f>[1]UnObr5!H272</f>
        <v>0</v>
      </c>
      <c r="AU366" s="775"/>
      <c r="AV366" s="775"/>
      <c r="AW366" s="775"/>
      <c r="AX366" s="775"/>
      <c r="AY366" s="775">
        <f>[1]UnObr5!I272</f>
        <v>0</v>
      </c>
      <c r="AZ366" s="775"/>
      <c r="BA366" s="775"/>
      <c r="BB366" s="775"/>
      <c r="BC366" s="775">
        <f>[1]UnObr5!J272</f>
        <v>0</v>
      </c>
      <c r="BD366" s="775"/>
      <c r="BE366" s="775"/>
      <c r="BF366" s="775"/>
      <c r="BG366" s="775"/>
      <c r="BH366" s="775">
        <f>[1]UnObr5!K272</f>
        <v>0</v>
      </c>
      <c r="BI366" s="775"/>
      <c r="BJ366" s="775"/>
      <c r="BK366" s="775"/>
      <c r="BL366" s="774"/>
    </row>
    <row r="367" spans="1:64" ht="18" customHeight="1">
      <c r="A367" s="779">
        <v>5269</v>
      </c>
      <c r="B367" s="778"/>
      <c r="C367" s="778"/>
      <c r="D367" s="572">
        <v>442200</v>
      </c>
      <c r="E367" s="572"/>
      <c r="F367" s="572"/>
      <c r="G367" s="572"/>
      <c r="H367" s="268" t="s">
        <v>656</v>
      </c>
      <c r="I367" s="268"/>
      <c r="J367" s="268"/>
      <c r="K367" s="268"/>
      <c r="L367" s="268"/>
      <c r="M367" s="268"/>
      <c r="N367" s="268"/>
      <c r="O367" s="268"/>
      <c r="P367" s="268"/>
      <c r="Q367" s="268"/>
      <c r="R367" s="268"/>
      <c r="S367" s="268"/>
      <c r="T367" s="268"/>
      <c r="U367" s="268"/>
      <c r="V367" s="268"/>
      <c r="W367" s="268"/>
      <c r="X367" s="268"/>
      <c r="Y367" s="775">
        <f>[1]UnObr5!D273</f>
        <v>0</v>
      </c>
      <c r="Z367" s="775"/>
      <c r="AA367" s="775"/>
      <c r="AB367" s="775"/>
      <c r="AC367" s="775"/>
      <c r="AD367" s="775">
        <f>[1]UnObr5!E273</f>
        <v>0</v>
      </c>
      <c r="AE367" s="775"/>
      <c r="AF367" s="775"/>
      <c r="AG367" s="775"/>
      <c r="AH367" s="775"/>
      <c r="AI367" s="775"/>
      <c r="AJ367" s="775">
        <f>[1]UnObr5!F273</f>
        <v>0</v>
      </c>
      <c r="AK367" s="775"/>
      <c r="AL367" s="775"/>
      <c r="AM367" s="775"/>
      <c r="AN367" s="775"/>
      <c r="AO367" s="775">
        <f>[1]UnObr5!G273</f>
        <v>0</v>
      </c>
      <c r="AP367" s="775"/>
      <c r="AQ367" s="775"/>
      <c r="AR367" s="775"/>
      <c r="AS367" s="775"/>
      <c r="AT367" s="775">
        <f>[1]UnObr5!H273</f>
        <v>0</v>
      </c>
      <c r="AU367" s="775"/>
      <c r="AV367" s="775"/>
      <c r="AW367" s="775"/>
      <c r="AX367" s="775"/>
      <c r="AY367" s="775">
        <f>[1]UnObr5!I273</f>
        <v>0</v>
      </c>
      <c r="AZ367" s="775"/>
      <c r="BA367" s="775"/>
      <c r="BB367" s="775"/>
      <c r="BC367" s="775">
        <f>[1]UnObr5!J273</f>
        <v>0</v>
      </c>
      <c r="BD367" s="775"/>
      <c r="BE367" s="775"/>
      <c r="BF367" s="775"/>
      <c r="BG367" s="775"/>
      <c r="BH367" s="775">
        <f>[1]UnObr5!K273</f>
        <v>0</v>
      </c>
      <c r="BI367" s="775"/>
      <c r="BJ367" s="775"/>
      <c r="BK367" s="775"/>
      <c r="BL367" s="774"/>
    </row>
    <row r="368" spans="1:64" ht="24.6" customHeight="1">
      <c r="A368" s="779">
        <v>5270</v>
      </c>
      <c r="B368" s="778"/>
      <c r="C368" s="778"/>
      <c r="D368" s="572">
        <v>442300</v>
      </c>
      <c r="E368" s="572"/>
      <c r="F368" s="572"/>
      <c r="G368" s="572"/>
      <c r="H368" s="268" t="s">
        <v>657</v>
      </c>
      <c r="I368" s="268"/>
      <c r="J368" s="268"/>
      <c r="K368" s="268"/>
      <c r="L368" s="268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  <c r="W368" s="268"/>
      <c r="X368" s="268"/>
      <c r="Y368" s="775">
        <f>[1]UnObr5!D274</f>
        <v>0</v>
      </c>
      <c r="Z368" s="775"/>
      <c r="AA368" s="775"/>
      <c r="AB368" s="775"/>
      <c r="AC368" s="775"/>
      <c r="AD368" s="775">
        <f>[1]UnObr5!E274</f>
        <v>0</v>
      </c>
      <c r="AE368" s="775"/>
      <c r="AF368" s="775"/>
      <c r="AG368" s="775"/>
      <c r="AH368" s="775"/>
      <c r="AI368" s="775"/>
      <c r="AJ368" s="775">
        <f>[1]UnObr5!F274</f>
        <v>0</v>
      </c>
      <c r="AK368" s="775"/>
      <c r="AL368" s="775"/>
      <c r="AM368" s="775"/>
      <c r="AN368" s="775"/>
      <c r="AO368" s="775">
        <f>[1]UnObr5!G274</f>
        <v>0</v>
      </c>
      <c r="AP368" s="775"/>
      <c r="AQ368" s="775"/>
      <c r="AR368" s="775"/>
      <c r="AS368" s="775"/>
      <c r="AT368" s="775">
        <f>[1]UnObr5!H274</f>
        <v>0</v>
      </c>
      <c r="AU368" s="775"/>
      <c r="AV368" s="775"/>
      <c r="AW368" s="775"/>
      <c r="AX368" s="775"/>
      <c r="AY368" s="775">
        <f>[1]UnObr5!I274</f>
        <v>0</v>
      </c>
      <c r="AZ368" s="775"/>
      <c r="BA368" s="775"/>
      <c r="BB368" s="775"/>
      <c r="BC368" s="775">
        <f>[1]UnObr5!J274</f>
        <v>0</v>
      </c>
      <c r="BD368" s="775"/>
      <c r="BE368" s="775"/>
      <c r="BF368" s="775"/>
      <c r="BG368" s="775"/>
      <c r="BH368" s="775">
        <f>[1]UnObr5!K274</f>
        <v>0</v>
      </c>
      <c r="BI368" s="775"/>
      <c r="BJ368" s="775"/>
      <c r="BK368" s="775"/>
      <c r="BL368" s="774"/>
    </row>
    <row r="369" spans="1:64" ht="17.25" customHeight="1">
      <c r="A369" s="779">
        <v>5271</v>
      </c>
      <c r="B369" s="778"/>
      <c r="C369" s="778"/>
      <c r="D369" s="572">
        <v>442400</v>
      </c>
      <c r="E369" s="572"/>
      <c r="F369" s="572"/>
      <c r="G369" s="572"/>
      <c r="H369" s="268" t="s">
        <v>658</v>
      </c>
      <c r="I369" s="268"/>
      <c r="J369" s="268"/>
      <c r="K369" s="268"/>
      <c r="L369" s="268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  <c r="W369" s="268"/>
      <c r="X369" s="268"/>
      <c r="Y369" s="775">
        <f>[1]UnObr5!D275</f>
        <v>0</v>
      </c>
      <c r="Z369" s="775"/>
      <c r="AA369" s="775"/>
      <c r="AB369" s="775"/>
      <c r="AC369" s="775"/>
      <c r="AD369" s="775">
        <f>[1]UnObr5!E275</f>
        <v>0</v>
      </c>
      <c r="AE369" s="775"/>
      <c r="AF369" s="775"/>
      <c r="AG369" s="775"/>
      <c r="AH369" s="775"/>
      <c r="AI369" s="775"/>
      <c r="AJ369" s="775">
        <f>[1]UnObr5!F275</f>
        <v>0</v>
      </c>
      <c r="AK369" s="775"/>
      <c r="AL369" s="775"/>
      <c r="AM369" s="775"/>
      <c r="AN369" s="775"/>
      <c r="AO369" s="775">
        <f>[1]UnObr5!G275</f>
        <v>0</v>
      </c>
      <c r="AP369" s="775"/>
      <c r="AQ369" s="775"/>
      <c r="AR369" s="775"/>
      <c r="AS369" s="775"/>
      <c r="AT369" s="775">
        <f>[1]UnObr5!H275</f>
        <v>0</v>
      </c>
      <c r="AU369" s="775"/>
      <c r="AV369" s="775"/>
      <c r="AW369" s="775"/>
      <c r="AX369" s="775"/>
      <c r="AY369" s="775">
        <f>[1]UnObr5!I275</f>
        <v>0</v>
      </c>
      <c r="AZ369" s="775"/>
      <c r="BA369" s="775"/>
      <c r="BB369" s="775"/>
      <c r="BC369" s="775">
        <f>[1]UnObr5!J275</f>
        <v>0</v>
      </c>
      <c r="BD369" s="775"/>
      <c r="BE369" s="775"/>
      <c r="BF369" s="775"/>
      <c r="BG369" s="775"/>
      <c r="BH369" s="775">
        <f>[1]UnObr5!K275</f>
        <v>0</v>
      </c>
      <c r="BI369" s="775"/>
      <c r="BJ369" s="775"/>
      <c r="BK369" s="775"/>
      <c r="BL369" s="774"/>
    </row>
    <row r="370" spans="1:64" ht="18.75" customHeight="1">
      <c r="A370" s="779">
        <v>5272</v>
      </c>
      <c r="B370" s="778"/>
      <c r="C370" s="778"/>
      <c r="D370" s="674">
        <v>442500</v>
      </c>
      <c r="E370" s="674"/>
      <c r="F370" s="674"/>
      <c r="G370" s="674"/>
      <c r="H370" s="276" t="s">
        <v>659</v>
      </c>
      <c r="I370" s="276"/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775">
        <f>[1]UnObr5!D276</f>
        <v>0</v>
      </c>
      <c r="Z370" s="775"/>
      <c r="AA370" s="775"/>
      <c r="AB370" s="775"/>
      <c r="AC370" s="775"/>
      <c r="AD370" s="775">
        <f>[1]UnObr5!E276</f>
        <v>0</v>
      </c>
      <c r="AE370" s="775"/>
      <c r="AF370" s="775"/>
      <c r="AG370" s="775"/>
      <c r="AH370" s="775"/>
      <c r="AI370" s="775"/>
      <c r="AJ370" s="775">
        <f>[1]UnObr5!F276</f>
        <v>0</v>
      </c>
      <c r="AK370" s="775"/>
      <c r="AL370" s="775"/>
      <c r="AM370" s="775"/>
      <c r="AN370" s="775"/>
      <c r="AO370" s="775">
        <f>[1]UnObr5!G276</f>
        <v>0</v>
      </c>
      <c r="AP370" s="775"/>
      <c r="AQ370" s="775"/>
      <c r="AR370" s="775"/>
      <c r="AS370" s="775"/>
      <c r="AT370" s="775">
        <f>[1]UnObr5!H276</f>
        <v>0</v>
      </c>
      <c r="AU370" s="775"/>
      <c r="AV370" s="775"/>
      <c r="AW370" s="775"/>
      <c r="AX370" s="775"/>
      <c r="AY370" s="775">
        <f>[1]UnObr5!I276</f>
        <v>0</v>
      </c>
      <c r="AZ370" s="775"/>
      <c r="BA370" s="775"/>
      <c r="BB370" s="775"/>
      <c r="BC370" s="775">
        <f>[1]UnObr5!J276</f>
        <v>0</v>
      </c>
      <c r="BD370" s="775"/>
      <c r="BE370" s="775"/>
      <c r="BF370" s="775"/>
      <c r="BG370" s="775"/>
      <c r="BH370" s="775">
        <f>[1]UnObr5!K276</f>
        <v>0</v>
      </c>
      <c r="BI370" s="775"/>
      <c r="BJ370" s="775"/>
      <c r="BK370" s="775"/>
      <c r="BL370" s="774"/>
    </row>
    <row r="371" spans="1:64" ht="18.75" customHeight="1">
      <c r="A371" s="779">
        <v>5273</v>
      </c>
      <c r="B371" s="778"/>
      <c r="C371" s="778"/>
      <c r="D371" s="674">
        <v>442600</v>
      </c>
      <c r="E371" s="674"/>
      <c r="F371" s="674"/>
      <c r="G371" s="674"/>
      <c r="H371" s="276" t="s">
        <v>660</v>
      </c>
      <c r="I371" s="276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775">
        <f>[1]UnObr5!D277</f>
        <v>0</v>
      </c>
      <c r="Z371" s="775"/>
      <c r="AA371" s="775"/>
      <c r="AB371" s="775"/>
      <c r="AC371" s="775"/>
      <c r="AD371" s="775">
        <f>[1]UnObr5!E277</f>
        <v>0</v>
      </c>
      <c r="AE371" s="775"/>
      <c r="AF371" s="775"/>
      <c r="AG371" s="775"/>
      <c r="AH371" s="775"/>
      <c r="AI371" s="775"/>
      <c r="AJ371" s="775">
        <f>[1]UnObr5!F277</f>
        <v>0</v>
      </c>
      <c r="AK371" s="775"/>
      <c r="AL371" s="775"/>
      <c r="AM371" s="775"/>
      <c r="AN371" s="775"/>
      <c r="AO371" s="775">
        <f>[1]UnObr5!G277</f>
        <v>0</v>
      </c>
      <c r="AP371" s="775"/>
      <c r="AQ371" s="775"/>
      <c r="AR371" s="775"/>
      <c r="AS371" s="775"/>
      <c r="AT371" s="775">
        <f>[1]UnObr5!H277</f>
        <v>0</v>
      </c>
      <c r="AU371" s="775"/>
      <c r="AV371" s="775"/>
      <c r="AW371" s="775"/>
      <c r="AX371" s="775"/>
      <c r="AY371" s="775">
        <f>[1]UnObr5!I277</f>
        <v>0</v>
      </c>
      <c r="AZ371" s="775"/>
      <c r="BA371" s="775"/>
      <c r="BB371" s="775"/>
      <c r="BC371" s="775">
        <f>[1]UnObr5!J277</f>
        <v>0</v>
      </c>
      <c r="BD371" s="775"/>
      <c r="BE371" s="775"/>
      <c r="BF371" s="775"/>
      <c r="BG371" s="775"/>
      <c r="BH371" s="775">
        <f>[1]UnObr5!K277</f>
        <v>0</v>
      </c>
      <c r="BI371" s="775"/>
      <c r="BJ371" s="775"/>
      <c r="BK371" s="775"/>
      <c r="BL371" s="774"/>
    </row>
    <row r="372" spans="1:64" ht="18.600000000000001" customHeight="1">
      <c r="A372" s="777">
        <v>5274</v>
      </c>
      <c r="B372" s="776"/>
      <c r="C372" s="776"/>
      <c r="D372" s="668">
        <v>443000</v>
      </c>
      <c r="E372" s="668"/>
      <c r="F372" s="668"/>
      <c r="G372" s="668"/>
      <c r="H372" s="272" t="s">
        <v>1339</v>
      </c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  <c r="X372" s="272"/>
      <c r="Y372" s="775">
        <f>[1]UnObr5!D278</f>
        <v>0</v>
      </c>
      <c r="Z372" s="775"/>
      <c r="AA372" s="775"/>
      <c r="AB372" s="775"/>
      <c r="AC372" s="775"/>
      <c r="AD372" s="775">
        <f>[1]UnObr5!E278</f>
        <v>0</v>
      </c>
      <c r="AE372" s="775"/>
      <c r="AF372" s="775"/>
      <c r="AG372" s="775"/>
      <c r="AH372" s="775"/>
      <c r="AI372" s="775"/>
      <c r="AJ372" s="775">
        <f>[1]UnObr5!F278</f>
        <v>0</v>
      </c>
      <c r="AK372" s="775"/>
      <c r="AL372" s="775"/>
      <c r="AM372" s="775"/>
      <c r="AN372" s="775"/>
      <c r="AO372" s="775">
        <f>[1]UnObr5!G278</f>
        <v>0</v>
      </c>
      <c r="AP372" s="775"/>
      <c r="AQ372" s="775"/>
      <c r="AR372" s="775"/>
      <c r="AS372" s="775"/>
      <c r="AT372" s="775">
        <f>[1]UnObr5!H278</f>
        <v>0</v>
      </c>
      <c r="AU372" s="775"/>
      <c r="AV372" s="775"/>
      <c r="AW372" s="775"/>
      <c r="AX372" s="775"/>
      <c r="AY372" s="775">
        <f>[1]UnObr5!I278</f>
        <v>0</v>
      </c>
      <c r="AZ372" s="775"/>
      <c r="BA372" s="775"/>
      <c r="BB372" s="775"/>
      <c r="BC372" s="775">
        <f>[1]UnObr5!J278</f>
        <v>0</v>
      </c>
      <c r="BD372" s="775"/>
      <c r="BE372" s="775"/>
      <c r="BF372" s="775"/>
      <c r="BG372" s="775"/>
      <c r="BH372" s="775">
        <f>[1]UnObr5!K278</f>
        <v>0</v>
      </c>
      <c r="BI372" s="775"/>
      <c r="BJ372" s="775"/>
      <c r="BK372" s="775"/>
      <c r="BL372" s="774"/>
    </row>
    <row r="373" spans="1:64" ht="17.25" customHeight="1">
      <c r="A373" s="779">
        <v>5275</v>
      </c>
      <c r="B373" s="778"/>
      <c r="C373" s="778"/>
      <c r="D373" s="572">
        <v>443100</v>
      </c>
      <c r="E373" s="572"/>
      <c r="F373" s="572"/>
      <c r="G373" s="572"/>
      <c r="H373" s="268" t="s">
        <v>662</v>
      </c>
      <c r="I373" s="268"/>
      <c r="J373" s="268"/>
      <c r="K373" s="268"/>
      <c r="L373" s="268"/>
      <c r="M373" s="268"/>
      <c r="N373" s="268"/>
      <c r="O373" s="268"/>
      <c r="P373" s="268"/>
      <c r="Q373" s="268"/>
      <c r="R373" s="268"/>
      <c r="S373" s="268"/>
      <c r="T373" s="268"/>
      <c r="U373" s="268"/>
      <c r="V373" s="268"/>
      <c r="W373" s="268"/>
      <c r="X373" s="268"/>
      <c r="Y373" s="775">
        <f>[1]UnObr5!D279</f>
        <v>0</v>
      </c>
      <c r="Z373" s="775"/>
      <c r="AA373" s="775"/>
      <c r="AB373" s="775"/>
      <c r="AC373" s="775"/>
      <c r="AD373" s="775">
        <f>[1]UnObr5!E279</f>
        <v>0</v>
      </c>
      <c r="AE373" s="775"/>
      <c r="AF373" s="775"/>
      <c r="AG373" s="775"/>
      <c r="AH373" s="775"/>
      <c r="AI373" s="775"/>
      <c r="AJ373" s="775">
        <f>[1]UnObr5!F279</f>
        <v>0</v>
      </c>
      <c r="AK373" s="775"/>
      <c r="AL373" s="775"/>
      <c r="AM373" s="775"/>
      <c r="AN373" s="775"/>
      <c r="AO373" s="775">
        <f>[1]UnObr5!G279</f>
        <v>0</v>
      </c>
      <c r="AP373" s="775"/>
      <c r="AQ373" s="775"/>
      <c r="AR373" s="775"/>
      <c r="AS373" s="775"/>
      <c r="AT373" s="775">
        <f>[1]UnObr5!H279</f>
        <v>0</v>
      </c>
      <c r="AU373" s="775"/>
      <c r="AV373" s="775"/>
      <c r="AW373" s="775"/>
      <c r="AX373" s="775"/>
      <c r="AY373" s="775">
        <f>[1]UnObr5!I279</f>
        <v>0</v>
      </c>
      <c r="AZ373" s="775"/>
      <c r="BA373" s="775"/>
      <c r="BB373" s="775"/>
      <c r="BC373" s="775">
        <f>[1]UnObr5!J279</f>
        <v>0</v>
      </c>
      <c r="BD373" s="775"/>
      <c r="BE373" s="775"/>
      <c r="BF373" s="775"/>
      <c r="BG373" s="775"/>
      <c r="BH373" s="775">
        <f>[1]UnObr5!K279</f>
        <v>0</v>
      </c>
      <c r="BI373" s="775"/>
      <c r="BJ373" s="775"/>
      <c r="BK373" s="775"/>
      <c r="BL373" s="774"/>
    </row>
    <row r="374" spans="1:64" ht="23.1" customHeight="1">
      <c r="A374" s="777">
        <v>5276</v>
      </c>
      <c r="B374" s="776"/>
      <c r="C374" s="776"/>
      <c r="D374" s="304">
        <v>444000</v>
      </c>
      <c r="E374" s="304"/>
      <c r="F374" s="304"/>
      <c r="G374" s="304"/>
      <c r="H374" s="260" t="s">
        <v>1463</v>
      </c>
      <c r="I374" s="260"/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0"/>
      <c r="W374" s="260"/>
      <c r="X374" s="260"/>
      <c r="Y374" s="775">
        <f>[1]UnObr5!D280</f>
        <v>0</v>
      </c>
      <c r="Z374" s="775"/>
      <c r="AA374" s="775"/>
      <c r="AB374" s="775"/>
      <c r="AC374" s="775"/>
      <c r="AD374" s="775">
        <f>[1]UnObr5!E280</f>
        <v>0</v>
      </c>
      <c r="AE374" s="775"/>
      <c r="AF374" s="775"/>
      <c r="AG374" s="775"/>
      <c r="AH374" s="775"/>
      <c r="AI374" s="775"/>
      <c r="AJ374" s="775">
        <f>[1]UnObr5!F280</f>
        <v>0</v>
      </c>
      <c r="AK374" s="775"/>
      <c r="AL374" s="775"/>
      <c r="AM374" s="775"/>
      <c r="AN374" s="775"/>
      <c r="AO374" s="775">
        <f>[1]UnObr5!G280</f>
        <v>0</v>
      </c>
      <c r="AP374" s="775"/>
      <c r="AQ374" s="775"/>
      <c r="AR374" s="775"/>
      <c r="AS374" s="775"/>
      <c r="AT374" s="775">
        <f>[1]UnObr5!H280</f>
        <v>0</v>
      </c>
      <c r="AU374" s="775"/>
      <c r="AV374" s="775"/>
      <c r="AW374" s="775"/>
      <c r="AX374" s="775"/>
      <c r="AY374" s="775">
        <f>[1]UnObr5!I280</f>
        <v>0</v>
      </c>
      <c r="AZ374" s="775"/>
      <c r="BA374" s="775"/>
      <c r="BB374" s="775"/>
      <c r="BC374" s="775">
        <f>[1]UnObr5!J280</f>
        <v>0</v>
      </c>
      <c r="BD374" s="775"/>
      <c r="BE374" s="775"/>
      <c r="BF374" s="775"/>
      <c r="BG374" s="775"/>
      <c r="BH374" s="775">
        <f>[1]UnObr5!K280</f>
        <v>0</v>
      </c>
      <c r="BI374" s="775"/>
      <c r="BJ374" s="775"/>
      <c r="BK374" s="775"/>
      <c r="BL374" s="774"/>
    </row>
    <row r="375" spans="1:64" ht="18" customHeight="1">
      <c r="A375" s="779">
        <v>5277</v>
      </c>
      <c r="B375" s="778"/>
      <c r="C375" s="778"/>
      <c r="D375" s="572">
        <v>444100</v>
      </c>
      <c r="E375" s="572"/>
      <c r="F375" s="572"/>
      <c r="G375" s="572"/>
      <c r="H375" s="268" t="s">
        <v>664</v>
      </c>
      <c r="I375" s="268"/>
      <c r="J375" s="268"/>
      <c r="K375" s="268"/>
      <c r="L375" s="268"/>
      <c r="M375" s="268"/>
      <c r="N375" s="268"/>
      <c r="O375" s="268"/>
      <c r="P375" s="268"/>
      <c r="Q375" s="268"/>
      <c r="R375" s="268"/>
      <c r="S375" s="268"/>
      <c r="T375" s="268"/>
      <c r="U375" s="268"/>
      <c r="V375" s="268"/>
      <c r="W375" s="268"/>
      <c r="X375" s="268"/>
      <c r="Y375" s="775">
        <f>[1]UnObr5!D281</f>
        <v>0</v>
      </c>
      <c r="Z375" s="775"/>
      <c r="AA375" s="775"/>
      <c r="AB375" s="775"/>
      <c r="AC375" s="775"/>
      <c r="AD375" s="775">
        <f>[1]UnObr5!E281</f>
        <v>0</v>
      </c>
      <c r="AE375" s="775"/>
      <c r="AF375" s="775"/>
      <c r="AG375" s="775"/>
      <c r="AH375" s="775"/>
      <c r="AI375" s="775"/>
      <c r="AJ375" s="775">
        <f>[1]UnObr5!F281</f>
        <v>0</v>
      </c>
      <c r="AK375" s="775"/>
      <c r="AL375" s="775"/>
      <c r="AM375" s="775"/>
      <c r="AN375" s="775"/>
      <c r="AO375" s="775">
        <f>[1]UnObr5!G281</f>
        <v>0</v>
      </c>
      <c r="AP375" s="775"/>
      <c r="AQ375" s="775"/>
      <c r="AR375" s="775"/>
      <c r="AS375" s="775"/>
      <c r="AT375" s="775">
        <f>[1]UnObr5!H281</f>
        <v>0</v>
      </c>
      <c r="AU375" s="775"/>
      <c r="AV375" s="775"/>
      <c r="AW375" s="775"/>
      <c r="AX375" s="775"/>
      <c r="AY375" s="775">
        <f>[1]UnObr5!I281</f>
        <v>0</v>
      </c>
      <c r="AZ375" s="775"/>
      <c r="BA375" s="775"/>
      <c r="BB375" s="775"/>
      <c r="BC375" s="775">
        <f>[1]UnObr5!J281</f>
        <v>0</v>
      </c>
      <c r="BD375" s="775"/>
      <c r="BE375" s="775"/>
      <c r="BF375" s="775"/>
      <c r="BG375" s="775"/>
      <c r="BH375" s="775">
        <f>[1]UnObr5!K281</f>
        <v>0</v>
      </c>
      <c r="BI375" s="775"/>
      <c r="BJ375" s="775"/>
      <c r="BK375" s="775"/>
      <c r="BL375" s="774"/>
    </row>
    <row r="376" spans="1:64" ht="17.25" customHeight="1">
      <c r="A376" s="779">
        <v>5278</v>
      </c>
      <c r="B376" s="778"/>
      <c r="C376" s="778"/>
      <c r="D376" s="572">
        <v>444200</v>
      </c>
      <c r="E376" s="572"/>
      <c r="F376" s="572"/>
      <c r="G376" s="572"/>
      <c r="H376" s="268" t="s">
        <v>665</v>
      </c>
      <c r="I376" s="268"/>
      <c r="J376" s="268"/>
      <c r="K376" s="268"/>
      <c r="L376" s="268"/>
      <c r="M376" s="268"/>
      <c r="N376" s="268"/>
      <c r="O376" s="268"/>
      <c r="P376" s="268"/>
      <c r="Q376" s="268"/>
      <c r="R376" s="268"/>
      <c r="S376" s="268"/>
      <c r="T376" s="268"/>
      <c r="U376" s="268"/>
      <c r="V376" s="268"/>
      <c r="W376" s="268"/>
      <c r="X376" s="268"/>
      <c r="Y376" s="775">
        <f>[1]UnObr5!D282</f>
        <v>0</v>
      </c>
      <c r="Z376" s="775"/>
      <c r="AA376" s="775"/>
      <c r="AB376" s="775"/>
      <c r="AC376" s="775"/>
      <c r="AD376" s="775">
        <f>[1]UnObr5!E282</f>
        <v>0</v>
      </c>
      <c r="AE376" s="775"/>
      <c r="AF376" s="775"/>
      <c r="AG376" s="775"/>
      <c r="AH376" s="775"/>
      <c r="AI376" s="775"/>
      <c r="AJ376" s="775">
        <f>[1]UnObr5!F282</f>
        <v>0</v>
      </c>
      <c r="AK376" s="775"/>
      <c r="AL376" s="775"/>
      <c r="AM376" s="775"/>
      <c r="AN376" s="775"/>
      <c r="AO376" s="775">
        <f>[1]UnObr5!G282</f>
        <v>0</v>
      </c>
      <c r="AP376" s="775"/>
      <c r="AQ376" s="775"/>
      <c r="AR376" s="775"/>
      <c r="AS376" s="775"/>
      <c r="AT376" s="775">
        <f>[1]UnObr5!H282</f>
        <v>0</v>
      </c>
      <c r="AU376" s="775"/>
      <c r="AV376" s="775"/>
      <c r="AW376" s="775"/>
      <c r="AX376" s="775"/>
      <c r="AY376" s="775">
        <f>[1]UnObr5!I282</f>
        <v>0</v>
      </c>
      <c r="AZ376" s="775"/>
      <c r="BA376" s="775"/>
      <c r="BB376" s="775"/>
      <c r="BC376" s="775">
        <f>[1]UnObr5!J282</f>
        <v>0</v>
      </c>
      <c r="BD376" s="775"/>
      <c r="BE376" s="775"/>
      <c r="BF376" s="775"/>
      <c r="BG376" s="775"/>
      <c r="BH376" s="775">
        <f>[1]UnObr5!K282</f>
        <v>0</v>
      </c>
      <c r="BI376" s="775"/>
      <c r="BJ376" s="775"/>
      <c r="BK376" s="775"/>
      <c r="BL376" s="774"/>
    </row>
    <row r="377" spans="1:64" ht="17.25" customHeight="1">
      <c r="A377" s="779">
        <v>5279</v>
      </c>
      <c r="B377" s="778"/>
      <c r="C377" s="778"/>
      <c r="D377" s="674">
        <v>444300</v>
      </c>
      <c r="E377" s="674"/>
      <c r="F377" s="674"/>
      <c r="G377" s="674"/>
      <c r="H377" s="276" t="s">
        <v>666</v>
      </c>
      <c r="I377" s="276"/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775">
        <f>[1]UnObr5!D283</f>
        <v>0</v>
      </c>
      <c r="Z377" s="775"/>
      <c r="AA377" s="775"/>
      <c r="AB377" s="775"/>
      <c r="AC377" s="775"/>
      <c r="AD377" s="775">
        <f>[1]UnObr5!E283</f>
        <v>0</v>
      </c>
      <c r="AE377" s="775"/>
      <c r="AF377" s="775"/>
      <c r="AG377" s="775"/>
      <c r="AH377" s="775"/>
      <c r="AI377" s="775"/>
      <c r="AJ377" s="775">
        <f>[1]UnObr5!F283</f>
        <v>0</v>
      </c>
      <c r="AK377" s="775"/>
      <c r="AL377" s="775"/>
      <c r="AM377" s="775"/>
      <c r="AN377" s="775"/>
      <c r="AO377" s="775">
        <f>[1]UnObr5!G283</f>
        <v>0</v>
      </c>
      <c r="AP377" s="775"/>
      <c r="AQ377" s="775"/>
      <c r="AR377" s="775"/>
      <c r="AS377" s="775"/>
      <c r="AT377" s="775">
        <f>[1]UnObr5!H283</f>
        <v>0</v>
      </c>
      <c r="AU377" s="775"/>
      <c r="AV377" s="775"/>
      <c r="AW377" s="775"/>
      <c r="AX377" s="775"/>
      <c r="AY377" s="775">
        <f>[1]UnObr5!I283</f>
        <v>0</v>
      </c>
      <c r="AZ377" s="775"/>
      <c r="BA377" s="775"/>
      <c r="BB377" s="775"/>
      <c r="BC377" s="775">
        <f>[1]UnObr5!J283</f>
        <v>0</v>
      </c>
      <c r="BD377" s="775"/>
      <c r="BE377" s="775"/>
      <c r="BF377" s="775"/>
      <c r="BG377" s="775"/>
      <c r="BH377" s="775">
        <f>[1]UnObr5!K283</f>
        <v>0</v>
      </c>
      <c r="BI377" s="775"/>
      <c r="BJ377" s="775"/>
      <c r="BK377" s="775"/>
      <c r="BL377" s="774"/>
    </row>
    <row r="378" spans="1:64" ht="18.75" customHeight="1">
      <c r="A378" s="777">
        <v>5280</v>
      </c>
      <c r="B378" s="776"/>
      <c r="C378" s="776"/>
      <c r="D378" s="668">
        <v>450000</v>
      </c>
      <c r="E378" s="668"/>
      <c r="F378" s="668"/>
      <c r="G378" s="668"/>
      <c r="H378" s="272" t="s">
        <v>1462</v>
      </c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  <c r="X378" s="272"/>
      <c r="Y378" s="775">
        <f>[1]UnObr5!D284</f>
        <v>0</v>
      </c>
      <c r="Z378" s="775"/>
      <c r="AA378" s="775"/>
      <c r="AB378" s="775"/>
      <c r="AC378" s="775"/>
      <c r="AD378" s="775">
        <f>[1]UnObr5!E284</f>
        <v>0</v>
      </c>
      <c r="AE378" s="775"/>
      <c r="AF378" s="775"/>
      <c r="AG378" s="775"/>
      <c r="AH378" s="775"/>
      <c r="AI378" s="775"/>
      <c r="AJ378" s="775">
        <f>[1]UnObr5!F284</f>
        <v>0</v>
      </c>
      <c r="AK378" s="775"/>
      <c r="AL378" s="775"/>
      <c r="AM378" s="775"/>
      <c r="AN378" s="775"/>
      <c r="AO378" s="775">
        <f>[1]UnObr5!G284</f>
        <v>0</v>
      </c>
      <c r="AP378" s="775"/>
      <c r="AQ378" s="775"/>
      <c r="AR378" s="775"/>
      <c r="AS378" s="775"/>
      <c r="AT378" s="775">
        <f>[1]UnObr5!H284</f>
        <v>0</v>
      </c>
      <c r="AU378" s="775"/>
      <c r="AV378" s="775"/>
      <c r="AW378" s="775"/>
      <c r="AX378" s="775"/>
      <c r="AY378" s="775">
        <f>[1]UnObr5!I284</f>
        <v>0</v>
      </c>
      <c r="AZ378" s="775"/>
      <c r="BA378" s="775"/>
      <c r="BB378" s="775"/>
      <c r="BC378" s="775">
        <f>[1]UnObr5!J284</f>
        <v>0</v>
      </c>
      <c r="BD378" s="775"/>
      <c r="BE378" s="775"/>
      <c r="BF378" s="775"/>
      <c r="BG378" s="775"/>
      <c r="BH378" s="775">
        <f>[1]UnObr5!K284</f>
        <v>0</v>
      </c>
      <c r="BI378" s="775"/>
      <c r="BJ378" s="775"/>
      <c r="BK378" s="775"/>
      <c r="BL378" s="774"/>
    </row>
    <row r="379" spans="1:64" ht="42" customHeight="1" thickBot="1">
      <c r="A379" s="773">
        <v>5281</v>
      </c>
      <c r="B379" s="772"/>
      <c r="C379" s="772"/>
      <c r="D379" s="680">
        <v>451000</v>
      </c>
      <c r="E379" s="680"/>
      <c r="F379" s="680"/>
      <c r="G379" s="680"/>
      <c r="H379" s="681" t="s">
        <v>1461</v>
      </c>
      <c r="I379" s="681"/>
      <c r="J379" s="681"/>
      <c r="K379" s="681"/>
      <c r="L379" s="681"/>
      <c r="M379" s="681"/>
      <c r="N379" s="681"/>
      <c r="O379" s="681"/>
      <c r="P379" s="681"/>
      <c r="Q379" s="681"/>
      <c r="R379" s="681"/>
      <c r="S379" s="681"/>
      <c r="T379" s="681"/>
      <c r="U379" s="681"/>
      <c r="V379" s="681"/>
      <c r="W379" s="681"/>
      <c r="X379" s="681"/>
      <c r="Y379" s="771">
        <f>[1]UnObr5!D285</f>
        <v>0</v>
      </c>
      <c r="Z379" s="771"/>
      <c r="AA379" s="771"/>
      <c r="AB379" s="771"/>
      <c r="AC379" s="771"/>
      <c r="AD379" s="771">
        <f>[1]UnObr5!E285</f>
        <v>0</v>
      </c>
      <c r="AE379" s="771"/>
      <c r="AF379" s="771"/>
      <c r="AG379" s="771"/>
      <c r="AH379" s="771"/>
      <c r="AI379" s="771"/>
      <c r="AJ379" s="771">
        <f>[1]UnObr5!F285</f>
        <v>0</v>
      </c>
      <c r="AK379" s="771"/>
      <c r="AL379" s="771"/>
      <c r="AM379" s="771"/>
      <c r="AN379" s="771"/>
      <c r="AO379" s="771">
        <f>[1]UnObr5!G285</f>
        <v>0</v>
      </c>
      <c r="AP379" s="771"/>
      <c r="AQ379" s="771"/>
      <c r="AR379" s="771"/>
      <c r="AS379" s="771"/>
      <c r="AT379" s="771">
        <f>[1]UnObr5!H285</f>
        <v>0</v>
      </c>
      <c r="AU379" s="771"/>
      <c r="AV379" s="771"/>
      <c r="AW379" s="771"/>
      <c r="AX379" s="771"/>
      <c r="AY379" s="771">
        <f>[1]UnObr5!I285</f>
        <v>0</v>
      </c>
      <c r="AZ379" s="771"/>
      <c r="BA379" s="771"/>
      <c r="BB379" s="771"/>
      <c r="BC379" s="771">
        <f>[1]UnObr5!J285</f>
        <v>0</v>
      </c>
      <c r="BD379" s="771"/>
      <c r="BE379" s="771"/>
      <c r="BF379" s="771"/>
      <c r="BG379" s="771"/>
      <c r="BH379" s="771">
        <f>[1]UnObr5!K285</f>
        <v>0</v>
      </c>
      <c r="BI379" s="771"/>
      <c r="BJ379" s="771"/>
      <c r="BK379" s="771"/>
      <c r="BL379" s="770"/>
    </row>
    <row r="380" spans="1:64" ht="11.45" customHeight="1">
      <c r="A380" s="205" t="s">
        <v>334</v>
      </c>
      <c r="B380" s="830"/>
      <c r="C380" s="829"/>
      <c r="D380" s="206" t="s">
        <v>335</v>
      </c>
      <c r="E380" s="206"/>
      <c r="F380" s="206"/>
      <c r="G380" s="207"/>
      <c r="H380" s="629" t="s">
        <v>204</v>
      </c>
      <c r="I380" s="627"/>
      <c r="J380" s="627"/>
      <c r="K380" s="627"/>
      <c r="L380" s="627"/>
      <c r="M380" s="627"/>
      <c r="N380" s="627"/>
      <c r="O380" s="627"/>
      <c r="P380" s="627"/>
      <c r="Q380" s="627"/>
      <c r="R380" s="627"/>
      <c r="S380" s="627"/>
      <c r="T380" s="627"/>
      <c r="U380" s="627"/>
      <c r="V380" s="627"/>
      <c r="W380" s="627"/>
      <c r="X380" s="628"/>
      <c r="Y380" s="828" t="s">
        <v>1432</v>
      </c>
      <c r="Z380" s="827"/>
      <c r="AA380" s="827"/>
      <c r="AB380" s="827"/>
      <c r="AC380" s="826"/>
      <c r="AD380" s="825" t="s">
        <v>1431</v>
      </c>
      <c r="AE380" s="824"/>
      <c r="AF380" s="824"/>
      <c r="AG380" s="824"/>
      <c r="AH380" s="824"/>
      <c r="AI380" s="824"/>
      <c r="AJ380" s="824"/>
      <c r="AK380" s="824"/>
      <c r="AL380" s="824"/>
      <c r="AM380" s="824"/>
      <c r="AN380" s="824"/>
      <c r="AO380" s="824"/>
      <c r="AP380" s="824"/>
      <c r="AQ380" s="824"/>
      <c r="AR380" s="824"/>
      <c r="AS380" s="824"/>
      <c r="AT380" s="824"/>
      <c r="AU380" s="824"/>
      <c r="AV380" s="824"/>
      <c r="AW380" s="824"/>
      <c r="AX380" s="824"/>
      <c r="AY380" s="824"/>
      <c r="AZ380" s="824"/>
      <c r="BA380" s="824"/>
      <c r="BB380" s="824"/>
      <c r="BC380" s="824"/>
      <c r="BD380" s="824"/>
      <c r="BE380" s="824"/>
      <c r="BF380" s="824"/>
      <c r="BG380" s="824"/>
      <c r="BH380" s="824"/>
      <c r="BI380" s="824"/>
      <c r="BJ380" s="824"/>
      <c r="BK380" s="824"/>
      <c r="BL380" s="823"/>
    </row>
    <row r="381" spans="1:64" ht="11.45" customHeight="1">
      <c r="A381" s="821"/>
      <c r="B381" s="820"/>
      <c r="C381" s="819"/>
      <c r="D381" s="214"/>
      <c r="E381" s="214"/>
      <c r="F381" s="214"/>
      <c r="G381" s="215"/>
      <c r="H381" s="636"/>
      <c r="I381" s="637"/>
      <c r="J381" s="637"/>
      <c r="K381" s="637"/>
      <c r="L381" s="637"/>
      <c r="M381" s="637"/>
      <c r="N381" s="637"/>
      <c r="O381" s="637"/>
      <c r="P381" s="637"/>
      <c r="Q381" s="637"/>
      <c r="R381" s="637"/>
      <c r="S381" s="637"/>
      <c r="T381" s="637"/>
      <c r="U381" s="637"/>
      <c r="V381" s="637"/>
      <c r="W381" s="637"/>
      <c r="X381" s="638"/>
      <c r="Y381" s="818"/>
      <c r="Z381" s="817"/>
      <c r="AA381" s="817"/>
      <c r="AB381" s="817"/>
      <c r="AC381" s="816"/>
      <c r="AD381" s="796" t="s">
        <v>1424</v>
      </c>
      <c r="AE381" s="795"/>
      <c r="AF381" s="795"/>
      <c r="AG381" s="795"/>
      <c r="AH381" s="795"/>
      <c r="AI381" s="794"/>
      <c r="AJ381" s="793" t="s">
        <v>1430</v>
      </c>
      <c r="AK381" s="792"/>
      <c r="AL381" s="792"/>
      <c r="AM381" s="792"/>
      <c r="AN381" s="792"/>
      <c r="AO381" s="792"/>
      <c r="AP381" s="792"/>
      <c r="AQ381" s="792"/>
      <c r="AR381" s="792"/>
      <c r="AS381" s="792"/>
      <c r="AT381" s="792"/>
      <c r="AU381" s="792"/>
      <c r="AV381" s="792"/>
      <c r="AW381" s="792"/>
      <c r="AX381" s="792"/>
      <c r="AY381" s="792"/>
      <c r="AZ381" s="792"/>
      <c r="BA381" s="792"/>
      <c r="BB381" s="791"/>
      <c r="BC381" s="304" t="s">
        <v>1422</v>
      </c>
      <c r="BD381" s="256"/>
      <c r="BE381" s="256"/>
      <c r="BF381" s="256"/>
      <c r="BG381" s="256"/>
      <c r="BH381" s="796" t="s">
        <v>1421</v>
      </c>
      <c r="BI381" s="795"/>
      <c r="BJ381" s="795"/>
      <c r="BK381" s="795"/>
      <c r="BL381" s="822"/>
    </row>
    <row r="382" spans="1:64" ht="11.45" customHeight="1">
      <c r="A382" s="821"/>
      <c r="B382" s="820"/>
      <c r="C382" s="819"/>
      <c r="D382" s="214"/>
      <c r="E382" s="214"/>
      <c r="F382" s="214"/>
      <c r="G382" s="215"/>
      <c r="H382" s="636"/>
      <c r="I382" s="637"/>
      <c r="J382" s="637"/>
      <c r="K382" s="637"/>
      <c r="L382" s="637"/>
      <c r="M382" s="637"/>
      <c r="N382" s="637"/>
      <c r="O382" s="637"/>
      <c r="P382" s="637"/>
      <c r="Q382" s="637"/>
      <c r="R382" s="637"/>
      <c r="S382" s="637"/>
      <c r="T382" s="637"/>
      <c r="U382" s="637"/>
      <c r="V382" s="637"/>
      <c r="W382" s="637"/>
      <c r="X382" s="638"/>
      <c r="Y382" s="818"/>
      <c r="Z382" s="817"/>
      <c r="AA382" s="817"/>
      <c r="AB382" s="817"/>
      <c r="AC382" s="816"/>
      <c r="AD382" s="697"/>
      <c r="AE382" s="790"/>
      <c r="AF382" s="790"/>
      <c r="AG382" s="790"/>
      <c r="AH382" s="790"/>
      <c r="AI382" s="789"/>
      <c r="AJ382" s="256" t="s">
        <v>1420</v>
      </c>
      <c r="AK382" s="256"/>
      <c r="AL382" s="256"/>
      <c r="AM382" s="256"/>
      <c r="AN382" s="256"/>
      <c r="AO382" s="304" t="s">
        <v>1419</v>
      </c>
      <c r="AP382" s="304"/>
      <c r="AQ382" s="304"/>
      <c r="AR382" s="304"/>
      <c r="AS382" s="304"/>
      <c r="AT382" s="304" t="s">
        <v>1418</v>
      </c>
      <c r="AU382" s="256"/>
      <c r="AV382" s="256"/>
      <c r="AW382" s="256"/>
      <c r="AX382" s="256"/>
      <c r="AY382" s="256" t="s">
        <v>1417</v>
      </c>
      <c r="AZ382" s="256"/>
      <c r="BA382" s="256"/>
      <c r="BB382" s="256"/>
      <c r="BC382" s="256"/>
      <c r="BD382" s="256"/>
      <c r="BE382" s="256"/>
      <c r="BF382" s="256"/>
      <c r="BG382" s="256"/>
      <c r="BH382" s="216"/>
      <c r="BI382" s="214"/>
      <c r="BJ382" s="214"/>
      <c r="BK382" s="214"/>
      <c r="BL382" s="815"/>
    </row>
    <row r="383" spans="1:64" ht="11.45" customHeight="1">
      <c r="A383" s="224"/>
      <c r="B383" s="225"/>
      <c r="C383" s="226"/>
      <c r="D383" s="310"/>
      <c r="E383" s="310"/>
      <c r="F383" s="310"/>
      <c r="G383" s="311"/>
      <c r="H383" s="652"/>
      <c r="I383" s="653"/>
      <c r="J383" s="653"/>
      <c r="K383" s="653"/>
      <c r="L383" s="653"/>
      <c r="M383" s="653"/>
      <c r="N383" s="653"/>
      <c r="O383" s="653"/>
      <c r="P383" s="653"/>
      <c r="Q383" s="653"/>
      <c r="R383" s="653"/>
      <c r="S383" s="653"/>
      <c r="T383" s="653"/>
      <c r="U383" s="653"/>
      <c r="V383" s="653"/>
      <c r="W383" s="653"/>
      <c r="X383" s="654"/>
      <c r="Y383" s="814"/>
      <c r="Z383" s="813"/>
      <c r="AA383" s="813"/>
      <c r="AB383" s="813"/>
      <c r="AC383" s="812"/>
      <c r="AD383" s="707"/>
      <c r="AE383" s="787"/>
      <c r="AF383" s="787"/>
      <c r="AG383" s="787"/>
      <c r="AH383" s="787"/>
      <c r="AI383" s="786"/>
      <c r="AJ383" s="256"/>
      <c r="AK383" s="256"/>
      <c r="AL383" s="256"/>
      <c r="AM383" s="256"/>
      <c r="AN383" s="256"/>
      <c r="AO383" s="304"/>
      <c r="AP383" s="304"/>
      <c r="AQ383" s="304"/>
      <c r="AR383" s="304"/>
      <c r="AS383" s="304"/>
      <c r="AT383" s="256"/>
      <c r="AU383" s="256"/>
      <c r="AV383" s="256"/>
      <c r="AW383" s="256"/>
      <c r="AX383" s="256"/>
      <c r="AY383" s="256"/>
      <c r="AZ383" s="256"/>
      <c r="BA383" s="256"/>
      <c r="BB383" s="256"/>
      <c r="BC383" s="256"/>
      <c r="BD383" s="256"/>
      <c r="BE383" s="256"/>
      <c r="BF383" s="256"/>
      <c r="BG383" s="256"/>
      <c r="BH383" s="811"/>
      <c r="BI383" s="310"/>
      <c r="BJ383" s="310"/>
      <c r="BK383" s="310"/>
      <c r="BL383" s="810"/>
    </row>
    <row r="384" spans="1:64" ht="12.75" thickBot="1">
      <c r="A384" s="316">
        <v>1</v>
      </c>
      <c r="B384" s="317"/>
      <c r="C384" s="318"/>
      <c r="D384" s="319">
        <v>2</v>
      </c>
      <c r="E384" s="317"/>
      <c r="F384" s="317"/>
      <c r="G384" s="318"/>
      <c r="H384" s="320">
        <v>3</v>
      </c>
      <c r="I384" s="785"/>
      <c r="J384" s="785"/>
      <c r="K384" s="785"/>
      <c r="L384" s="785"/>
      <c r="M384" s="785"/>
      <c r="N384" s="785"/>
      <c r="O384" s="785"/>
      <c r="P384" s="785"/>
      <c r="Q384" s="785"/>
      <c r="R384" s="785"/>
      <c r="S384" s="785"/>
      <c r="T384" s="785"/>
      <c r="U384" s="785"/>
      <c r="V384" s="785"/>
      <c r="W384" s="785"/>
      <c r="X384" s="785"/>
      <c r="Y384" s="475">
        <v>4</v>
      </c>
      <c r="Z384" s="475"/>
      <c r="AA384" s="475"/>
      <c r="AB384" s="475"/>
      <c r="AC384" s="475"/>
      <c r="AD384" s="476">
        <v>5</v>
      </c>
      <c r="AE384" s="476"/>
      <c r="AF384" s="476"/>
      <c r="AG384" s="476"/>
      <c r="AH384" s="476"/>
      <c r="AI384" s="476"/>
      <c r="AJ384" s="476">
        <v>6</v>
      </c>
      <c r="AK384" s="476"/>
      <c r="AL384" s="476"/>
      <c r="AM384" s="476"/>
      <c r="AN384" s="476"/>
      <c r="AO384" s="476">
        <v>7</v>
      </c>
      <c r="AP384" s="476"/>
      <c r="AQ384" s="476"/>
      <c r="AR384" s="476"/>
      <c r="AS384" s="476"/>
      <c r="AT384" s="476">
        <v>8</v>
      </c>
      <c r="AU384" s="476"/>
      <c r="AV384" s="476"/>
      <c r="AW384" s="476"/>
      <c r="AX384" s="476"/>
      <c r="AY384" s="476">
        <v>9</v>
      </c>
      <c r="AZ384" s="476"/>
      <c r="BA384" s="476"/>
      <c r="BB384" s="476"/>
      <c r="BC384" s="476">
        <v>10</v>
      </c>
      <c r="BD384" s="476"/>
      <c r="BE384" s="476"/>
      <c r="BF384" s="476"/>
      <c r="BG384" s="476"/>
      <c r="BH384" s="476">
        <v>11</v>
      </c>
      <c r="BI384" s="476"/>
      <c r="BJ384" s="476"/>
      <c r="BK384" s="476"/>
      <c r="BL384" s="477"/>
    </row>
    <row r="385" spans="1:64" ht="27.75" customHeight="1">
      <c r="A385" s="861">
        <v>5282</v>
      </c>
      <c r="B385" s="860"/>
      <c r="C385" s="860"/>
      <c r="D385" s="859">
        <v>451100</v>
      </c>
      <c r="E385" s="859"/>
      <c r="F385" s="859"/>
      <c r="G385" s="859"/>
      <c r="H385" s="858" t="s">
        <v>669</v>
      </c>
      <c r="I385" s="858"/>
      <c r="J385" s="858"/>
      <c r="K385" s="858"/>
      <c r="L385" s="858"/>
      <c r="M385" s="858"/>
      <c r="N385" s="858"/>
      <c r="O385" s="858"/>
      <c r="P385" s="858"/>
      <c r="Q385" s="858"/>
      <c r="R385" s="858"/>
      <c r="S385" s="858"/>
      <c r="T385" s="858"/>
      <c r="U385" s="858"/>
      <c r="V385" s="858"/>
      <c r="W385" s="858"/>
      <c r="X385" s="858"/>
      <c r="Y385" s="781">
        <f>[1]UnObr5!D286</f>
        <v>0</v>
      </c>
      <c r="Z385" s="781"/>
      <c r="AA385" s="781"/>
      <c r="AB385" s="781"/>
      <c r="AC385" s="781"/>
      <c r="AD385" s="781">
        <f>[1]UnObr5!E286</f>
        <v>0</v>
      </c>
      <c r="AE385" s="781"/>
      <c r="AF385" s="781"/>
      <c r="AG385" s="781"/>
      <c r="AH385" s="781"/>
      <c r="AI385" s="781"/>
      <c r="AJ385" s="781">
        <f>[1]UnObr5!F286</f>
        <v>0</v>
      </c>
      <c r="AK385" s="781"/>
      <c r="AL385" s="781"/>
      <c r="AM385" s="781"/>
      <c r="AN385" s="781"/>
      <c r="AO385" s="781">
        <f>[1]UnObr5!G286</f>
        <v>0</v>
      </c>
      <c r="AP385" s="781"/>
      <c r="AQ385" s="781"/>
      <c r="AR385" s="781"/>
      <c r="AS385" s="781"/>
      <c r="AT385" s="781">
        <f>[1]UnObr5!H286</f>
        <v>0</v>
      </c>
      <c r="AU385" s="781"/>
      <c r="AV385" s="781"/>
      <c r="AW385" s="781"/>
      <c r="AX385" s="781"/>
      <c r="AY385" s="781">
        <f>[1]UnObr5!I286</f>
        <v>0</v>
      </c>
      <c r="AZ385" s="781"/>
      <c r="BA385" s="781"/>
      <c r="BB385" s="781"/>
      <c r="BC385" s="781">
        <f>[1]UnObr5!J286</f>
        <v>0</v>
      </c>
      <c r="BD385" s="781"/>
      <c r="BE385" s="781"/>
      <c r="BF385" s="781"/>
      <c r="BG385" s="781"/>
      <c r="BH385" s="781">
        <f>[1]UnObr5!K286</f>
        <v>0</v>
      </c>
      <c r="BI385" s="781"/>
      <c r="BJ385" s="781"/>
      <c r="BK385" s="781"/>
      <c r="BL385" s="780"/>
    </row>
    <row r="386" spans="1:64" ht="29.45" customHeight="1">
      <c r="A386" s="779">
        <v>5283</v>
      </c>
      <c r="B386" s="778"/>
      <c r="C386" s="778"/>
      <c r="D386" s="572">
        <v>451200</v>
      </c>
      <c r="E386" s="572"/>
      <c r="F386" s="572"/>
      <c r="G386" s="572"/>
      <c r="H386" s="268" t="s">
        <v>670</v>
      </c>
      <c r="I386" s="268"/>
      <c r="J386" s="268"/>
      <c r="K386" s="268"/>
      <c r="L386" s="268"/>
      <c r="M386" s="268"/>
      <c r="N386" s="268"/>
      <c r="O386" s="268"/>
      <c r="P386" s="268"/>
      <c r="Q386" s="268"/>
      <c r="R386" s="268"/>
      <c r="S386" s="268"/>
      <c r="T386" s="268"/>
      <c r="U386" s="268"/>
      <c r="V386" s="268"/>
      <c r="W386" s="268"/>
      <c r="X386" s="268"/>
      <c r="Y386" s="775">
        <f>[1]UnObr5!D287</f>
        <v>0</v>
      </c>
      <c r="Z386" s="775"/>
      <c r="AA386" s="775"/>
      <c r="AB386" s="775"/>
      <c r="AC386" s="775"/>
      <c r="AD386" s="775">
        <f>[1]UnObr5!E287</f>
        <v>0</v>
      </c>
      <c r="AE386" s="775"/>
      <c r="AF386" s="775"/>
      <c r="AG386" s="775"/>
      <c r="AH386" s="775"/>
      <c r="AI386" s="775"/>
      <c r="AJ386" s="775">
        <f>[1]UnObr5!F287</f>
        <v>0</v>
      </c>
      <c r="AK386" s="775"/>
      <c r="AL386" s="775"/>
      <c r="AM386" s="775"/>
      <c r="AN386" s="775"/>
      <c r="AO386" s="775">
        <f>[1]UnObr5!G287</f>
        <v>0</v>
      </c>
      <c r="AP386" s="775"/>
      <c r="AQ386" s="775"/>
      <c r="AR386" s="775"/>
      <c r="AS386" s="775"/>
      <c r="AT386" s="775">
        <f>[1]UnObr5!H287</f>
        <v>0</v>
      </c>
      <c r="AU386" s="775"/>
      <c r="AV386" s="775"/>
      <c r="AW386" s="775"/>
      <c r="AX386" s="775"/>
      <c r="AY386" s="775">
        <f>[1]UnObr5!I287</f>
        <v>0</v>
      </c>
      <c r="AZ386" s="775"/>
      <c r="BA386" s="775"/>
      <c r="BB386" s="775"/>
      <c r="BC386" s="775">
        <f>[1]UnObr5!J287</f>
        <v>0</v>
      </c>
      <c r="BD386" s="775"/>
      <c r="BE386" s="775"/>
      <c r="BF386" s="775"/>
      <c r="BG386" s="775"/>
      <c r="BH386" s="775">
        <f>[1]UnObr5!K287</f>
        <v>0</v>
      </c>
      <c r="BI386" s="775"/>
      <c r="BJ386" s="775"/>
      <c r="BK386" s="775"/>
      <c r="BL386" s="774"/>
    </row>
    <row r="387" spans="1:64" ht="30.6" customHeight="1">
      <c r="A387" s="777">
        <v>5284</v>
      </c>
      <c r="B387" s="776"/>
      <c r="C387" s="776"/>
      <c r="D387" s="668">
        <v>452000</v>
      </c>
      <c r="E387" s="668"/>
      <c r="F387" s="668"/>
      <c r="G387" s="668"/>
      <c r="H387" s="272" t="s">
        <v>1343</v>
      </c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  <c r="X387" s="272"/>
      <c r="Y387" s="775">
        <f>[1]UnObr5!D288</f>
        <v>0</v>
      </c>
      <c r="Z387" s="775"/>
      <c r="AA387" s="775"/>
      <c r="AB387" s="775"/>
      <c r="AC387" s="775"/>
      <c r="AD387" s="775">
        <f>[1]UnObr5!E288</f>
        <v>0</v>
      </c>
      <c r="AE387" s="775"/>
      <c r="AF387" s="775"/>
      <c r="AG387" s="775"/>
      <c r="AH387" s="775"/>
      <c r="AI387" s="775"/>
      <c r="AJ387" s="775">
        <f>[1]UnObr5!F288</f>
        <v>0</v>
      </c>
      <c r="AK387" s="775"/>
      <c r="AL387" s="775"/>
      <c r="AM387" s="775"/>
      <c r="AN387" s="775"/>
      <c r="AO387" s="775">
        <f>[1]UnObr5!G288</f>
        <v>0</v>
      </c>
      <c r="AP387" s="775"/>
      <c r="AQ387" s="775"/>
      <c r="AR387" s="775"/>
      <c r="AS387" s="775"/>
      <c r="AT387" s="775">
        <f>[1]UnObr5!H288</f>
        <v>0</v>
      </c>
      <c r="AU387" s="775"/>
      <c r="AV387" s="775"/>
      <c r="AW387" s="775"/>
      <c r="AX387" s="775"/>
      <c r="AY387" s="775">
        <f>[1]UnObr5!I288</f>
        <v>0</v>
      </c>
      <c r="AZ387" s="775"/>
      <c r="BA387" s="775"/>
      <c r="BB387" s="775"/>
      <c r="BC387" s="775">
        <f>[1]UnObr5!J288</f>
        <v>0</v>
      </c>
      <c r="BD387" s="775"/>
      <c r="BE387" s="775"/>
      <c r="BF387" s="775"/>
      <c r="BG387" s="775"/>
      <c r="BH387" s="775">
        <f>[1]UnObr5!K288</f>
        <v>0</v>
      </c>
      <c r="BI387" s="775"/>
      <c r="BJ387" s="775"/>
      <c r="BK387" s="775"/>
      <c r="BL387" s="774"/>
    </row>
    <row r="388" spans="1:64" ht="28.5" customHeight="1">
      <c r="A388" s="779">
        <v>5285</v>
      </c>
      <c r="B388" s="778"/>
      <c r="C388" s="778"/>
      <c r="D388" s="674">
        <v>452100</v>
      </c>
      <c r="E388" s="674"/>
      <c r="F388" s="674"/>
      <c r="G388" s="674"/>
      <c r="H388" s="276" t="s">
        <v>672</v>
      </c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775">
        <f>[1]UnObr5!D289</f>
        <v>0</v>
      </c>
      <c r="Z388" s="775"/>
      <c r="AA388" s="775"/>
      <c r="AB388" s="775"/>
      <c r="AC388" s="775"/>
      <c r="AD388" s="775">
        <f>[1]UnObr5!E289</f>
        <v>0</v>
      </c>
      <c r="AE388" s="775"/>
      <c r="AF388" s="775"/>
      <c r="AG388" s="775"/>
      <c r="AH388" s="775"/>
      <c r="AI388" s="775"/>
      <c r="AJ388" s="775">
        <f>[1]UnObr5!F289</f>
        <v>0</v>
      </c>
      <c r="AK388" s="775"/>
      <c r="AL388" s="775"/>
      <c r="AM388" s="775"/>
      <c r="AN388" s="775"/>
      <c r="AO388" s="775">
        <f>[1]UnObr5!G289</f>
        <v>0</v>
      </c>
      <c r="AP388" s="775"/>
      <c r="AQ388" s="775"/>
      <c r="AR388" s="775"/>
      <c r="AS388" s="775"/>
      <c r="AT388" s="775">
        <f>[1]UnObr5!H289</f>
        <v>0</v>
      </c>
      <c r="AU388" s="775"/>
      <c r="AV388" s="775"/>
      <c r="AW388" s="775"/>
      <c r="AX388" s="775"/>
      <c r="AY388" s="775">
        <f>[1]UnObr5!I289</f>
        <v>0</v>
      </c>
      <c r="AZ388" s="775"/>
      <c r="BA388" s="775"/>
      <c r="BB388" s="775"/>
      <c r="BC388" s="775">
        <f>[1]UnObr5!J289</f>
        <v>0</v>
      </c>
      <c r="BD388" s="775"/>
      <c r="BE388" s="775"/>
      <c r="BF388" s="775"/>
      <c r="BG388" s="775"/>
      <c r="BH388" s="775">
        <f>[1]UnObr5!K289</f>
        <v>0</v>
      </c>
      <c r="BI388" s="775"/>
      <c r="BJ388" s="775"/>
      <c r="BK388" s="775"/>
      <c r="BL388" s="774"/>
    </row>
    <row r="389" spans="1:64" ht="27" customHeight="1">
      <c r="A389" s="804">
        <v>5286</v>
      </c>
      <c r="B389" s="803"/>
      <c r="C389" s="803"/>
      <c r="D389" s="674">
        <v>452200</v>
      </c>
      <c r="E389" s="674"/>
      <c r="F389" s="674"/>
      <c r="G389" s="674"/>
      <c r="H389" s="276" t="s">
        <v>673</v>
      </c>
      <c r="I389" s="276"/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775">
        <f>[1]UnObr5!D290</f>
        <v>0</v>
      </c>
      <c r="Z389" s="775"/>
      <c r="AA389" s="775"/>
      <c r="AB389" s="775"/>
      <c r="AC389" s="775"/>
      <c r="AD389" s="775">
        <f>[1]UnObr5!E290</f>
        <v>0</v>
      </c>
      <c r="AE389" s="775"/>
      <c r="AF389" s="775"/>
      <c r="AG389" s="775"/>
      <c r="AH389" s="775"/>
      <c r="AI389" s="775"/>
      <c r="AJ389" s="775">
        <f>[1]UnObr5!F290</f>
        <v>0</v>
      </c>
      <c r="AK389" s="775"/>
      <c r="AL389" s="775"/>
      <c r="AM389" s="775"/>
      <c r="AN389" s="775"/>
      <c r="AO389" s="775">
        <f>[1]UnObr5!G290</f>
        <v>0</v>
      </c>
      <c r="AP389" s="775"/>
      <c r="AQ389" s="775"/>
      <c r="AR389" s="775"/>
      <c r="AS389" s="775"/>
      <c r="AT389" s="775">
        <f>[1]UnObr5!H290</f>
        <v>0</v>
      </c>
      <c r="AU389" s="775"/>
      <c r="AV389" s="775"/>
      <c r="AW389" s="775"/>
      <c r="AX389" s="775"/>
      <c r="AY389" s="775">
        <f>[1]UnObr5!I290</f>
        <v>0</v>
      </c>
      <c r="AZ389" s="775"/>
      <c r="BA389" s="775"/>
      <c r="BB389" s="775"/>
      <c r="BC389" s="775">
        <f>[1]UnObr5!J290</f>
        <v>0</v>
      </c>
      <c r="BD389" s="775"/>
      <c r="BE389" s="775"/>
      <c r="BF389" s="775"/>
      <c r="BG389" s="775"/>
      <c r="BH389" s="775">
        <f>[1]UnObr5!K290</f>
        <v>0</v>
      </c>
      <c r="BI389" s="775"/>
      <c r="BJ389" s="775"/>
      <c r="BK389" s="775"/>
      <c r="BL389" s="774"/>
    </row>
    <row r="390" spans="1:64" ht="29.25" customHeight="1">
      <c r="A390" s="777">
        <v>5287</v>
      </c>
      <c r="B390" s="776"/>
      <c r="C390" s="776"/>
      <c r="D390" s="668">
        <v>453000</v>
      </c>
      <c r="E390" s="668"/>
      <c r="F390" s="668"/>
      <c r="G390" s="668"/>
      <c r="H390" s="272" t="s">
        <v>1344</v>
      </c>
      <c r="I390" s="272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  <c r="X390" s="272"/>
      <c r="Y390" s="775">
        <f>[1]UnObr5!D291</f>
        <v>0</v>
      </c>
      <c r="Z390" s="775"/>
      <c r="AA390" s="775"/>
      <c r="AB390" s="775"/>
      <c r="AC390" s="775"/>
      <c r="AD390" s="775">
        <f>[1]UnObr5!E291</f>
        <v>0</v>
      </c>
      <c r="AE390" s="775"/>
      <c r="AF390" s="775"/>
      <c r="AG390" s="775"/>
      <c r="AH390" s="775"/>
      <c r="AI390" s="775"/>
      <c r="AJ390" s="775">
        <f>[1]UnObr5!F291</f>
        <v>0</v>
      </c>
      <c r="AK390" s="775"/>
      <c r="AL390" s="775"/>
      <c r="AM390" s="775"/>
      <c r="AN390" s="775"/>
      <c r="AO390" s="775">
        <f>[1]UnObr5!G291</f>
        <v>0</v>
      </c>
      <c r="AP390" s="775"/>
      <c r="AQ390" s="775"/>
      <c r="AR390" s="775"/>
      <c r="AS390" s="775"/>
      <c r="AT390" s="775">
        <f>[1]UnObr5!H291</f>
        <v>0</v>
      </c>
      <c r="AU390" s="775"/>
      <c r="AV390" s="775"/>
      <c r="AW390" s="775"/>
      <c r="AX390" s="775"/>
      <c r="AY390" s="775">
        <f>[1]UnObr5!I291</f>
        <v>0</v>
      </c>
      <c r="AZ390" s="775"/>
      <c r="BA390" s="775"/>
      <c r="BB390" s="775"/>
      <c r="BC390" s="775">
        <f>[1]UnObr5!J291</f>
        <v>0</v>
      </c>
      <c r="BD390" s="775"/>
      <c r="BE390" s="775"/>
      <c r="BF390" s="775"/>
      <c r="BG390" s="775"/>
      <c r="BH390" s="775">
        <f>[1]UnObr5!K291</f>
        <v>0</v>
      </c>
      <c r="BI390" s="775"/>
      <c r="BJ390" s="775"/>
      <c r="BK390" s="775"/>
      <c r="BL390" s="774"/>
    </row>
    <row r="391" spans="1:64" ht="24.75" customHeight="1">
      <c r="A391" s="804">
        <v>5288</v>
      </c>
      <c r="B391" s="803"/>
      <c r="C391" s="803"/>
      <c r="D391" s="572">
        <v>453100</v>
      </c>
      <c r="E391" s="572"/>
      <c r="F391" s="572"/>
      <c r="G391" s="572"/>
      <c r="H391" s="268" t="s">
        <v>675</v>
      </c>
      <c r="I391" s="268"/>
      <c r="J391" s="268"/>
      <c r="K391" s="268"/>
      <c r="L391" s="268"/>
      <c r="M391" s="268"/>
      <c r="N391" s="268"/>
      <c r="O391" s="268"/>
      <c r="P391" s="268"/>
      <c r="Q391" s="268"/>
      <c r="R391" s="268"/>
      <c r="S391" s="268"/>
      <c r="T391" s="268"/>
      <c r="U391" s="268"/>
      <c r="V391" s="268"/>
      <c r="W391" s="268"/>
      <c r="X391" s="268"/>
      <c r="Y391" s="775">
        <f>[1]UnObr5!D292</f>
        <v>0</v>
      </c>
      <c r="Z391" s="775"/>
      <c r="AA391" s="775"/>
      <c r="AB391" s="775"/>
      <c r="AC391" s="775"/>
      <c r="AD391" s="775">
        <f>[1]UnObr5!E292</f>
        <v>0</v>
      </c>
      <c r="AE391" s="775"/>
      <c r="AF391" s="775"/>
      <c r="AG391" s="775"/>
      <c r="AH391" s="775"/>
      <c r="AI391" s="775"/>
      <c r="AJ391" s="775">
        <f>[1]UnObr5!F292</f>
        <v>0</v>
      </c>
      <c r="AK391" s="775"/>
      <c r="AL391" s="775"/>
      <c r="AM391" s="775"/>
      <c r="AN391" s="775"/>
      <c r="AO391" s="775">
        <f>[1]UnObr5!G292</f>
        <v>0</v>
      </c>
      <c r="AP391" s="775"/>
      <c r="AQ391" s="775"/>
      <c r="AR391" s="775"/>
      <c r="AS391" s="775"/>
      <c r="AT391" s="775">
        <f>[1]UnObr5!H292</f>
        <v>0</v>
      </c>
      <c r="AU391" s="775"/>
      <c r="AV391" s="775"/>
      <c r="AW391" s="775"/>
      <c r="AX391" s="775"/>
      <c r="AY391" s="775">
        <f>[1]UnObr5!I292</f>
        <v>0</v>
      </c>
      <c r="AZ391" s="775"/>
      <c r="BA391" s="775"/>
      <c r="BB391" s="775"/>
      <c r="BC391" s="775">
        <f>[1]UnObr5!J292</f>
        <v>0</v>
      </c>
      <c r="BD391" s="775"/>
      <c r="BE391" s="775"/>
      <c r="BF391" s="775"/>
      <c r="BG391" s="775"/>
      <c r="BH391" s="775">
        <f>[1]UnObr5!K292</f>
        <v>0</v>
      </c>
      <c r="BI391" s="775"/>
      <c r="BJ391" s="775"/>
      <c r="BK391" s="775"/>
      <c r="BL391" s="774"/>
    </row>
    <row r="392" spans="1:64" ht="27.75" customHeight="1">
      <c r="A392" s="779">
        <v>5289</v>
      </c>
      <c r="B392" s="778"/>
      <c r="C392" s="778"/>
      <c r="D392" s="674">
        <v>453200</v>
      </c>
      <c r="E392" s="674"/>
      <c r="F392" s="674"/>
      <c r="G392" s="674"/>
      <c r="H392" s="276" t="s">
        <v>676</v>
      </c>
      <c r="I392" s="276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775">
        <f>[1]UnObr5!D293</f>
        <v>0</v>
      </c>
      <c r="Z392" s="775"/>
      <c r="AA392" s="775"/>
      <c r="AB392" s="775"/>
      <c r="AC392" s="775"/>
      <c r="AD392" s="775">
        <f>[1]UnObr5!E293</f>
        <v>0</v>
      </c>
      <c r="AE392" s="775"/>
      <c r="AF392" s="775"/>
      <c r="AG392" s="775"/>
      <c r="AH392" s="775"/>
      <c r="AI392" s="775"/>
      <c r="AJ392" s="775">
        <f>[1]UnObr5!F293</f>
        <v>0</v>
      </c>
      <c r="AK392" s="775"/>
      <c r="AL392" s="775"/>
      <c r="AM392" s="775"/>
      <c r="AN392" s="775"/>
      <c r="AO392" s="775">
        <f>[1]UnObr5!G293</f>
        <v>0</v>
      </c>
      <c r="AP392" s="775"/>
      <c r="AQ392" s="775"/>
      <c r="AR392" s="775"/>
      <c r="AS392" s="775"/>
      <c r="AT392" s="775">
        <f>[1]UnObr5!H293</f>
        <v>0</v>
      </c>
      <c r="AU392" s="775"/>
      <c r="AV392" s="775"/>
      <c r="AW392" s="775"/>
      <c r="AX392" s="775"/>
      <c r="AY392" s="775">
        <f>[1]UnObr5!I293</f>
        <v>0</v>
      </c>
      <c r="AZ392" s="775"/>
      <c r="BA392" s="775"/>
      <c r="BB392" s="775"/>
      <c r="BC392" s="775">
        <f>[1]UnObr5!J293</f>
        <v>0</v>
      </c>
      <c r="BD392" s="775"/>
      <c r="BE392" s="775"/>
      <c r="BF392" s="775"/>
      <c r="BG392" s="775"/>
      <c r="BH392" s="775">
        <f>[1]UnObr5!K293</f>
        <v>0</v>
      </c>
      <c r="BI392" s="775"/>
      <c r="BJ392" s="775"/>
      <c r="BK392" s="775"/>
      <c r="BL392" s="774"/>
    </row>
    <row r="393" spans="1:64" ht="23.1" customHeight="1">
      <c r="A393" s="777">
        <v>5290</v>
      </c>
      <c r="B393" s="776"/>
      <c r="C393" s="776"/>
      <c r="D393" s="668">
        <v>454000</v>
      </c>
      <c r="E393" s="668"/>
      <c r="F393" s="668"/>
      <c r="G393" s="668"/>
      <c r="H393" s="272" t="s">
        <v>1460</v>
      </c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775">
        <f>[1]UnObr5!D294</f>
        <v>0</v>
      </c>
      <c r="Z393" s="775"/>
      <c r="AA393" s="775"/>
      <c r="AB393" s="775"/>
      <c r="AC393" s="775"/>
      <c r="AD393" s="775">
        <f>[1]UnObr5!E294</f>
        <v>0</v>
      </c>
      <c r="AE393" s="775"/>
      <c r="AF393" s="775"/>
      <c r="AG393" s="775"/>
      <c r="AH393" s="775"/>
      <c r="AI393" s="775"/>
      <c r="AJ393" s="775">
        <f>[1]UnObr5!F294</f>
        <v>0</v>
      </c>
      <c r="AK393" s="775"/>
      <c r="AL393" s="775"/>
      <c r="AM393" s="775"/>
      <c r="AN393" s="775"/>
      <c r="AO393" s="775">
        <f>[1]UnObr5!G294</f>
        <v>0</v>
      </c>
      <c r="AP393" s="775"/>
      <c r="AQ393" s="775"/>
      <c r="AR393" s="775"/>
      <c r="AS393" s="775"/>
      <c r="AT393" s="775">
        <f>[1]UnObr5!H294</f>
        <v>0</v>
      </c>
      <c r="AU393" s="775"/>
      <c r="AV393" s="775"/>
      <c r="AW393" s="775"/>
      <c r="AX393" s="775"/>
      <c r="AY393" s="775">
        <f>[1]UnObr5!I294</f>
        <v>0</v>
      </c>
      <c r="AZ393" s="775"/>
      <c r="BA393" s="775"/>
      <c r="BB393" s="775"/>
      <c r="BC393" s="775">
        <f>[1]UnObr5!J294</f>
        <v>0</v>
      </c>
      <c r="BD393" s="775"/>
      <c r="BE393" s="775"/>
      <c r="BF393" s="775"/>
      <c r="BG393" s="775"/>
      <c r="BH393" s="775">
        <f>[1]UnObr5!K294</f>
        <v>0</v>
      </c>
      <c r="BI393" s="775"/>
      <c r="BJ393" s="775"/>
      <c r="BK393" s="775"/>
      <c r="BL393" s="774"/>
    </row>
    <row r="394" spans="1:64" ht="18.75" customHeight="1">
      <c r="A394" s="779">
        <v>5291</v>
      </c>
      <c r="B394" s="778"/>
      <c r="C394" s="778"/>
      <c r="D394" s="572">
        <v>454100</v>
      </c>
      <c r="E394" s="572"/>
      <c r="F394" s="572"/>
      <c r="G394" s="572"/>
      <c r="H394" s="268" t="s">
        <v>678</v>
      </c>
      <c r="I394" s="268"/>
      <c r="J394" s="268"/>
      <c r="K394" s="268"/>
      <c r="L394" s="268"/>
      <c r="M394" s="268"/>
      <c r="N394" s="268"/>
      <c r="O394" s="268"/>
      <c r="P394" s="268"/>
      <c r="Q394" s="268"/>
      <c r="R394" s="268"/>
      <c r="S394" s="268"/>
      <c r="T394" s="268"/>
      <c r="U394" s="268"/>
      <c r="V394" s="268"/>
      <c r="W394" s="268"/>
      <c r="X394" s="268"/>
      <c r="Y394" s="775">
        <f>[1]UnObr5!D295</f>
        <v>0</v>
      </c>
      <c r="Z394" s="775"/>
      <c r="AA394" s="775"/>
      <c r="AB394" s="775"/>
      <c r="AC394" s="775"/>
      <c r="AD394" s="775">
        <f>[1]UnObr5!E295</f>
        <v>0</v>
      </c>
      <c r="AE394" s="775"/>
      <c r="AF394" s="775"/>
      <c r="AG394" s="775"/>
      <c r="AH394" s="775"/>
      <c r="AI394" s="775"/>
      <c r="AJ394" s="775">
        <f>[1]UnObr5!F295</f>
        <v>0</v>
      </c>
      <c r="AK394" s="775"/>
      <c r="AL394" s="775"/>
      <c r="AM394" s="775"/>
      <c r="AN394" s="775"/>
      <c r="AO394" s="775">
        <f>[1]UnObr5!G295</f>
        <v>0</v>
      </c>
      <c r="AP394" s="775"/>
      <c r="AQ394" s="775"/>
      <c r="AR394" s="775"/>
      <c r="AS394" s="775"/>
      <c r="AT394" s="775">
        <f>[1]UnObr5!H295</f>
        <v>0</v>
      </c>
      <c r="AU394" s="775"/>
      <c r="AV394" s="775"/>
      <c r="AW394" s="775"/>
      <c r="AX394" s="775"/>
      <c r="AY394" s="775">
        <f>[1]UnObr5!I295</f>
        <v>0</v>
      </c>
      <c r="AZ394" s="775"/>
      <c r="BA394" s="775"/>
      <c r="BB394" s="775"/>
      <c r="BC394" s="775">
        <f>[1]UnObr5!J295</f>
        <v>0</v>
      </c>
      <c r="BD394" s="775"/>
      <c r="BE394" s="775"/>
      <c r="BF394" s="775"/>
      <c r="BG394" s="775"/>
      <c r="BH394" s="775">
        <f>[1]UnObr5!K295</f>
        <v>0</v>
      </c>
      <c r="BI394" s="775"/>
      <c r="BJ394" s="775"/>
      <c r="BK394" s="775"/>
      <c r="BL394" s="774"/>
    </row>
    <row r="395" spans="1:64" ht="16.5" customHeight="1">
      <c r="A395" s="804">
        <v>5292</v>
      </c>
      <c r="B395" s="803"/>
      <c r="C395" s="803"/>
      <c r="D395" s="674">
        <v>454200</v>
      </c>
      <c r="E395" s="674"/>
      <c r="F395" s="674"/>
      <c r="G395" s="674"/>
      <c r="H395" s="276" t="s">
        <v>679</v>
      </c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775">
        <f>[1]UnObr5!D296</f>
        <v>0</v>
      </c>
      <c r="Z395" s="775"/>
      <c r="AA395" s="775"/>
      <c r="AB395" s="775"/>
      <c r="AC395" s="775"/>
      <c r="AD395" s="775">
        <f>[1]UnObr5!E296</f>
        <v>0</v>
      </c>
      <c r="AE395" s="775"/>
      <c r="AF395" s="775"/>
      <c r="AG395" s="775"/>
      <c r="AH395" s="775"/>
      <c r="AI395" s="775"/>
      <c r="AJ395" s="775">
        <f>[1]UnObr5!F296</f>
        <v>0</v>
      </c>
      <c r="AK395" s="775"/>
      <c r="AL395" s="775"/>
      <c r="AM395" s="775"/>
      <c r="AN395" s="775"/>
      <c r="AO395" s="775">
        <f>[1]UnObr5!G296</f>
        <v>0</v>
      </c>
      <c r="AP395" s="775"/>
      <c r="AQ395" s="775"/>
      <c r="AR395" s="775"/>
      <c r="AS395" s="775"/>
      <c r="AT395" s="775">
        <f>[1]UnObr5!H296</f>
        <v>0</v>
      </c>
      <c r="AU395" s="775"/>
      <c r="AV395" s="775"/>
      <c r="AW395" s="775"/>
      <c r="AX395" s="775"/>
      <c r="AY395" s="775">
        <f>[1]UnObr5!I296</f>
        <v>0</v>
      </c>
      <c r="AZ395" s="775"/>
      <c r="BA395" s="775"/>
      <c r="BB395" s="775"/>
      <c r="BC395" s="775">
        <f>[1]UnObr5!J296</f>
        <v>0</v>
      </c>
      <c r="BD395" s="775"/>
      <c r="BE395" s="775"/>
      <c r="BF395" s="775"/>
      <c r="BG395" s="775"/>
      <c r="BH395" s="775">
        <f>[1]UnObr5!K296</f>
        <v>0</v>
      </c>
      <c r="BI395" s="775"/>
      <c r="BJ395" s="775"/>
      <c r="BK395" s="775"/>
      <c r="BL395" s="774"/>
    </row>
    <row r="396" spans="1:64" ht="23.1" customHeight="1">
      <c r="A396" s="777">
        <v>5293</v>
      </c>
      <c r="B396" s="776"/>
      <c r="C396" s="776"/>
      <c r="D396" s="668">
        <v>460000</v>
      </c>
      <c r="E396" s="668"/>
      <c r="F396" s="668"/>
      <c r="G396" s="668"/>
      <c r="H396" s="272" t="s">
        <v>1459</v>
      </c>
      <c r="I396" s="272"/>
      <c r="J396" s="272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72"/>
      <c r="W396" s="272"/>
      <c r="X396" s="272"/>
      <c r="Y396" s="775">
        <f>[1]UnObr5!D297</f>
        <v>0</v>
      </c>
      <c r="Z396" s="775"/>
      <c r="AA396" s="775"/>
      <c r="AB396" s="775"/>
      <c r="AC396" s="775"/>
      <c r="AD396" s="775">
        <f>[1]UnObr5!E297</f>
        <v>0</v>
      </c>
      <c r="AE396" s="775"/>
      <c r="AF396" s="775"/>
      <c r="AG396" s="775"/>
      <c r="AH396" s="775"/>
      <c r="AI396" s="775"/>
      <c r="AJ396" s="775">
        <f>[1]UnObr5!F297</f>
        <v>0</v>
      </c>
      <c r="AK396" s="775"/>
      <c r="AL396" s="775"/>
      <c r="AM396" s="775"/>
      <c r="AN396" s="775"/>
      <c r="AO396" s="775">
        <f>[1]UnObr5!G297</f>
        <v>0</v>
      </c>
      <c r="AP396" s="775"/>
      <c r="AQ396" s="775"/>
      <c r="AR396" s="775"/>
      <c r="AS396" s="775"/>
      <c r="AT396" s="775">
        <f>[1]UnObr5!H297</f>
        <v>0</v>
      </c>
      <c r="AU396" s="775"/>
      <c r="AV396" s="775"/>
      <c r="AW396" s="775"/>
      <c r="AX396" s="775"/>
      <c r="AY396" s="775">
        <f>[1]UnObr5!I297</f>
        <v>0</v>
      </c>
      <c r="AZ396" s="775"/>
      <c r="BA396" s="775"/>
      <c r="BB396" s="775"/>
      <c r="BC396" s="775">
        <f>[1]UnObr5!J297</f>
        <v>0</v>
      </c>
      <c r="BD396" s="775"/>
      <c r="BE396" s="775"/>
      <c r="BF396" s="775"/>
      <c r="BG396" s="775"/>
      <c r="BH396" s="775">
        <f>[1]UnObr5!K297</f>
        <v>0</v>
      </c>
      <c r="BI396" s="775"/>
      <c r="BJ396" s="775"/>
      <c r="BK396" s="775"/>
      <c r="BL396" s="774"/>
    </row>
    <row r="397" spans="1:64" ht="24.6" customHeight="1">
      <c r="A397" s="777">
        <v>5294</v>
      </c>
      <c r="B397" s="776"/>
      <c r="C397" s="776"/>
      <c r="D397" s="668">
        <v>461000</v>
      </c>
      <c r="E397" s="668"/>
      <c r="F397" s="668"/>
      <c r="G397" s="668"/>
      <c r="H397" s="272" t="s">
        <v>1347</v>
      </c>
      <c r="I397" s="272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  <c r="X397" s="272"/>
      <c r="Y397" s="775">
        <f>[1]UnObr5!D298</f>
        <v>0</v>
      </c>
      <c r="Z397" s="775"/>
      <c r="AA397" s="775"/>
      <c r="AB397" s="775"/>
      <c r="AC397" s="775"/>
      <c r="AD397" s="775">
        <f>[1]UnObr5!E298</f>
        <v>0</v>
      </c>
      <c r="AE397" s="775"/>
      <c r="AF397" s="775"/>
      <c r="AG397" s="775"/>
      <c r="AH397" s="775"/>
      <c r="AI397" s="775"/>
      <c r="AJ397" s="775">
        <f>[1]UnObr5!F298</f>
        <v>0</v>
      </c>
      <c r="AK397" s="775"/>
      <c r="AL397" s="775"/>
      <c r="AM397" s="775"/>
      <c r="AN397" s="775"/>
      <c r="AO397" s="775">
        <f>[1]UnObr5!G298</f>
        <v>0</v>
      </c>
      <c r="AP397" s="775"/>
      <c r="AQ397" s="775"/>
      <c r="AR397" s="775"/>
      <c r="AS397" s="775"/>
      <c r="AT397" s="775">
        <f>[1]UnObr5!H298</f>
        <v>0</v>
      </c>
      <c r="AU397" s="775"/>
      <c r="AV397" s="775"/>
      <c r="AW397" s="775"/>
      <c r="AX397" s="775"/>
      <c r="AY397" s="775">
        <f>[1]UnObr5!I298</f>
        <v>0</v>
      </c>
      <c r="AZ397" s="775"/>
      <c r="BA397" s="775"/>
      <c r="BB397" s="775"/>
      <c r="BC397" s="775">
        <f>[1]UnObr5!J298</f>
        <v>0</v>
      </c>
      <c r="BD397" s="775"/>
      <c r="BE397" s="775"/>
      <c r="BF397" s="775"/>
      <c r="BG397" s="775"/>
      <c r="BH397" s="775">
        <f>[1]UnObr5!K298</f>
        <v>0</v>
      </c>
      <c r="BI397" s="775"/>
      <c r="BJ397" s="775"/>
      <c r="BK397" s="775"/>
      <c r="BL397" s="774"/>
    </row>
    <row r="398" spans="1:64" ht="20.25" customHeight="1">
      <c r="A398" s="779">
        <v>5295</v>
      </c>
      <c r="B398" s="778"/>
      <c r="C398" s="778"/>
      <c r="D398" s="674">
        <v>461100</v>
      </c>
      <c r="E398" s="674"/>
      <c r="F398" s="674"/>
      <c r="G398" s="674"/>
      <c r="H398" s="276" t="s">
        <v>682</v>
      </c>
      <c r="I398" s="276"/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775">
        <f>[1]UnObr5!D299</f>
        <v>0</v>
      </c>
      <c r="Z398" s="775"/>
      <c r="AA398" s="775"/>
      <c r="AB398" s="775"/>
      <c r="AC398" s="775"/>
      <c r="AD398" s="775">
        <f>[1]UnObr5!E299</f>
        <v>0</v>
      </c>
      <c r="AE398" s="775"/>
      <c r="AF398" s="775"/>
      <c r="AG398" s="775"/>
      <c r="AH398" s="775"/>
      <c r="AI398" s="775"/>
      <c r="AJ398" s="775">
        <f>[1]UnObr5!F299</f>
        <v>0</v>
      </c>
      <c r="AK398" s="775"/>
      <c r="AL398" s="775"/>
      <c r="AM398" s="775"/>
      <c r="AN398" s="775"/>
      <c r="AO398" s="775">
        <f>[1]UnObr5!G299</f>
        <v>0</v>
      </c>
      <c r="AP398" s="775"/>
      <c r="AQ398" s="775"/>
      <c r="AR398" s="775"/>
      <c r="AS398" s="775"/>
      <c r="AT398" s="775">
        <f>[1]UnObr5!H299</f>
        <v>0</v>
      </c>
      <c r="AU398" s="775"/>
      <c r="AV398" s="775"/>
      <c r="AW398" s="775"/>
      <c r="AX398" s="775"/>
      <c r="AY398" s="775">
        <f>[1]UnObr5!I299</f>
        <v>0</v>
      </c>
      <c r="AZ398" s="775"/>
      <c r="BA398" s="775"/>
      <c r="BB398" s="775"/>
      <c r="BC398" s="775">
        <f>[1]UnObr5!J299</f>
        <v>0</v>
      </c>
      <c r="BD398" s="775"/>
      <c r="BE398" s="775"/>
      <c r="BF398" s="775"/>
      <c r="BG398" s="775"/>
      <c r="BH398" s="775">
        <f>[1]UnObr5!K299</f>
        <v>0</v>
      </c>
      <c r="BI398" s="775"/>
      <c r="BJ398" s="775"/>
      <c r="BK398" s="775"/>
      <c r="BL398" s="774"/>
    </row>
    <row r="399" spans="1:64" ht="17.25" customHeight="1">
      <c r="A399" s="804">
        <v>5296</v>
      </c>
      <c r="B399" s="803"/>
      <c r="C399" s="803"/>
      <c r="D399" s="572">
        <v>461200</v>
      </c>
      <c r="E399" s="572"/>
      <c r="F399" s="572"/>
      <c r="G399" s="572"/>
      <c r="H399" s="268" t="s">
        <v>683</v>
      </c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775">
        <f>[1]UnObr5!D300</f>
        <v>0</v>
      </c>
      <c r="Z399" s="775"/>
      <c r="AA399" s="775"/>
      <c r="AB399" s="775"/>
      <c r="AC399" s="775"/>
      <c r="AD399" s="775">
        <f>[1]UnObr5!E300</f>
        <v>0</v>
      </c>
      <c r="AE399" s="775"/>
      <c r="AF399" s="775"/>
      <c r="AG399" s="775"/>
      <c r="AH399" s="775"/>
      <c r="AI399" s="775"/>
      <c r="AJ399" s="775">
        <f>[1]UnObr5!F300</f>
        <v>0</v>
      </c>
      <c r="AK399" s="775"/>
      <c r="AL399" s="775"/>
      <c r="AM399" s="775"/>
      <c r="AN399" s="775"/>
      <c r="AO399" s="775">
        <f>[1]UnObr5!G300</f>
        <v>0</v>
      </c>
      <c r="AP399" s="775"/>
      <c r="AQ399" s="775"/>
      <c r="AR399" s="775"/>
      <c r="AS399" s="775"/>
      <c r="AT399" s="775">
        <f>[1]UnObr5!H300</f>
        <v>0</v>
      </c>
      <c r="AU399" s="775"/>
      <c r="AV399" s="775"/>
      <c r="AW399" s="775"/>
      <c r="AX399" s="775"/>
      <c r="AY399" s="775">
        <f>[1]UnObr5!I300</f>
        <v>0</v>
      </c>
      <c r="AZ399" s="775"/>
      <c r="BA399" s="775"/>
      <c r="BB399" s="775"/>
      <c r="BC399" s="775">
        <f>[1]UnObr5!J300</f>
        <v>0</v>
      </c>
      <c r="BD399" s="775"/>
      <c r="BE399" s="775"/>
      <c r="BF399" s="775"/>
      <c r="BG399" s="775"/>
      <c r="BH399" s="775">
        <f>[1]UnObr5!K300</f>
        <v>0</v>
      </c>
      <c r="BI399" s="775"/>
      <c r="BJ399" s="775"/>
      <c r="BK399" s="775"/>
      <c r="BL399" s="774"/>
    </row>
    <row r="400" spans="1:64" ht="23.1" customHeight="1">
      <c r="A400" s="777">
        <v>5297</v>
      </c>
      <c r="B400" s="776"/>
      <c r="C400" s="776"/>
      <c r="D400" s="668">
        <v>462000</v>
      </c>
      <c r="E400" s="668"/>
      <c r="F400" s="668"/>
      <c r="G400" s="668"/>
      <c r="H400" s="272" t="s">
        <v>1348</v>
      </c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  <c r="X400" s="272"/>
      <c r="Y400" s="775">
        <f>[1]UnObr5!D301</f>
        <v>0</v>
      </c>
      <c r="Z400" s="775"/>
      <c r="AA400" s="775"/>
      <c r="AB400" s="775"/>
      <c r="AC400" s="775"/>
      <c r="AD400" s="775">
        <f>[1]UnObr5!E301</f>
        <v>0</v>
      </c>
      <c r="AE400" s="775"/>
      <c r="AF400" s="775"/>
      <c r="AG400" s="775"/>
      <c r="AH400" s="775"/>
      <c r="AI400" s="775"/>
      <c r="AJ400" s="775">
        <f>[1]UnObr5!F301</f>
        <v>0</v>
      </c>
      <c r="AK400" s="775"/>
      <c r="AL400" s="775"/>
      <c r="AM400" s="775"/>
      <c r="AN400" s="775"/>
      <c r="AO400" s="775">
        <f>[1]UnObr5!G301</f>
        <v>0</v>
      </c>
      <c r="AP400" s="775"/>
      <c r="AQ400" s="775"/>
      <c r="AR400" s="775"/>
      <c r="AS400" s="775"/>
      <c r="AT400" s="775">
        <f>[1]UnObr5!H301</f>
        <v>0</v>
      </c>
      <c r="AU400" s="775"/>
      <c r="AV400" s="775"/>
      <c r="AW400" s="775"/>
      <c r="AX400" s="775"/>
      <c r="AY400" s="775">
        <f>[1]UnObr5!I301</f>
        <v>0</v>
      </c>
      <c r="AZ400" s="775"/>
      <c r="BA400" s="775"/>
      <c r="BB400" s="775"/>
      <c r="BC400" s="775">
        <f>[1]UnObr5!J301</f>
        <v>0</v>
      </c>
      <c r="BD400" s="775"/>
      <c r="BE400" s="775"/>
      <c r="BF400" s="775"/>
      <c r="BG400" s="775"/>
      <c r="BH400" s="775">
        <f>[1]UnObr5!K301</f>
        <v>0</v>
      </c>
      <c r="BI400" s="775"/>
      <c r="BJ400" s="775"/>
      <c r="BK400" s="775"/>
      <c r="BL400" s="774"/>
    </row>
    <row r="401" spans="1:64" ht="18" customHeight="1">
      <c r="A401" s="804">
        <v>5298</v>
      </c>
      <c r="B401" s="803"/>
      <c r="C401" s="803"/>
      <c r="D401" s="674">
        <v>462100</v>
      </c>
      <c r="E401" s="674"/>
      <c r="F401" s="674"/>
      <c r="G401" s="674"/>
      <c r="H401" s="276" t="s">
        <v>685</v>
      </c>
      <c r="I401" s="27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775">
        <f>[1]UnObr5!D302</f>
        <v>0</v>
      </c>
      <c r="Z401" s="775"/>
      <c r="AA401" s="775"/>
      <c r="AB401" s="775"/>
      <c r="AC401" s="775"/>
      <c r="AD401" s="775">
        <f>[1]UnObr5!E302</f>
        <v>0</v>
      </c>
      <c r="AE401" s="775"/>
      <c r="AF401" s="775"/>
      <c r="AG401" s="775"/>
      <c r="AH401" s="775"/>
      <c r="AI401" s="775"/>
      <c r="AJ401" s="775">
        <f>[1]UnObr5!F302</f>
        <v>0</v>
      </c>
      <c r="AK401" s="775"/>
      <c r="AL401" s="775"/>
      <c r="AM401" s="775"/>
      <c r="AN401" s="775"/>
      <c r="AO401" s="775">
        <f>[1]UnObr5!G302</f>
        <v>0</v>
      </c>
      <c r="AP401" s="775"/>
      <c r="AQ401" s="775"/>
      <c r="AR401" s="775"/>
      <c r="AS401" s="775"/>
      <c r="AT401" s="775">
        <f>[1]UnObr5!H302</f>
        <v>0</v>
      </c>
      <c r="AU401" s="775"/>
      <c r="AV401" s="775"/>
      <c r="AW401" s="775"/>
      <c r="AX401" s="775"/>
      <c r="AY401" s="775">
        <f>[1]UnObr5!I302</f>
        <v>0</v>
      </c>
      <c r="AZ401" s="775"/>
      <c r="BA401" s="775"/>
      <c r="BB401" s="775"/>
      <c r="BC401" s="775">
        <f>[1]UnObr5!J302</f>
        <v>0</v>
      </c>
      <c r="BD401" s="775"/>
      <c r="BE401" s="775"/>
      <c r="BF401" s="775"/>
      <c r="BG401" s="775"/>
      <c r="BH401" s="775">
        <f>[1]UnObr5!K302</f>
        <v>0</v>
      </c>
      <c r="BI401" s="775"/>
      <c r="BJ401" s="775"/>
      <c r="BK401" s="775"/>
      <c r="BL401" s="774"/>
    </row>
    <row r="402" spans="1:64" ht="27.75" customHeight="1">
      <c r="A402" s="779">
        <v>5299</v>
      </c>
      <c r="B402" s="778"/>
      <c r="C402" s="778"/>
      <c r="D402" s="674">
        <v>462200</v>
      </c>
      <c r="E402" s="674"/>
      <c r="F402" s="674"/>
      <c r="G402" s="674"/>
      <c r="H402" s="276" t="s">
        <v>1458</v>
      </c>
      <c r="I402" s="276"/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775">
        <f>[1]UnObr5!D303</f>
        <v>0</v>
      </c>
      <c r="Z402" s="775"/>
      <c r="AA402" s="775"/>
      <c r="AB402" s="775"/>
      <c r="AC402" s="775"/>
      <c r="AD402" s="775">
        <f>[1]UnObr5!E303</f>
        <v>0</v>
      </c>
      <c r="AE402" s="775"/>
      <c r="AF402" s="775"/>
      <c r="AG402" s="775"/>
      <c r="AH402" s="775"/>
      <c r="AI402" s="775"/>
      <c r="AJ402" s="775">
        <f>[1]UnObr5!F303</f>
        <v>0</v>
      </c>
      <c r="AK402" s="775"/>
      <c r="AL402" s="775"/>
      <c r="AM402" s="775"/>
      <c r="AN402" s="775"/>
      <c r="AO402" s="775">
        <f>[1]UnObr5!G303</f>
        <v>0</v>
      </c>
      <c r="AP402" s="775"/>
      <c r="AQ402" s="775"/>
      <c r="AR402" s="775"/>
      <c r="AS402" s="775"/>
      <c r="AT402" s="775">
        <f>[1]UnObr5!H303</f>
        <v>0</v>
      </c>
      <c r="AU402" s="775"/>
      <c r="AV402" s="775"/>
      <c r="AW402" s="775"/>
      <c r="AX402" s="775"/>
      <c r="AY402" s="775">
        <f>[1]UnObr5!I303</f>
        <v>0</v>
      </c>
      <c r="AZ402" s="775"/>
      <c r="BA402" s="775"/>
      <c r="BB402" s="775"/>
      <c r="BC402" s="775">
        <f>[1]UnObr5!J303</f>
        <v>0</v>
      </c>
      <c r="BD402" s="775"/>
      <c r="BE402" s="775"/>
      <c r="BF402" s="775"/>
      <c r="BG402" s="775"/>
      <c r="BH402" s="775">
        <f>[1]UnObr5!K303</f>
        <v>0</v>
      </c>
      <c r="BI402" s="775"/>
      <c r="BJ402" s="775"/>
      <c r="BK402" s="775"/>
      <c r="BL402" s="774"/>
    </row>
    <row r="403" spans="1:64" ht="23.1" customHeight="1">
      <c r="A403" s="777">
        <v>5300</v>
      </c>
      <c r="B403" s="776"/>
      <c r="C403" s="776"/>
      <c r="D403" s="668">
        <v>463000</v>
      </c>
      <c r="E403" s="668"/>
      <c r="F403" s="668"/>
      <c r="G403" s="668"/>
      <c r="H403" s="272" t="s">
        <v>1457</v>
      </c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  <c r="X403" s="272"/>
      <c r="Y403" s="775">
        <f>[1]UnObr5!D304</f>
        <v>0</v>
      </c>
      <c r="Z403" s="775"/>
      <c r="AA403" s="775"/>
      <c r="AB403" s="775"/>
      <c r="AC403" s="775"/>
      <c r="AD403" s="775">
        <f>[1]UnObr5!E304</f>
        <v>0</v>
      </c>
      <c r="AE403" s="775"/>
      <c r="AF403" s="775"/>
      <c r="AG403" s="775"/>
      <c r="AH403" s="775"/>
      <c r="AI403" s="775"/>
      <c r="AJ403" s="775">
        <f>[1]UnObr5!F304</f>
        <v>0</v>
      </c>
      <c r="AK403" s="775"/>
      <c r="AL403" s="775"/>
      <c r="AM403" s="775"/>
      <c r="AN403" s="775"/>
      <c r="AO403" s="775">
        <f>[1]UnObr5!G304</f>
        <v>0</v>
      </c>
      <c r="AP403" s="775"/>
      <c r="AQ403" s="775"/>
      <c r="AR403" s="775"/>
      <c r="AS403" s="775"/>
      <c r="AT403" s="775">
        <f>[1]UnObr5!H304</f>
        <v>0</v>
      </c>
      <c r="AU403" s="775"/>
      <c r="AV403" s="775"/>
      <c r="AW403" s="775"/>
      <c r="AX403" s="775"/>
      <c r="AY403" s="775">
        <f>[1]UnObr5!I304</f>
        <v>0</v>
      </c>
      <c r="AZ403" s="775"/>
      <c r="BA403" s="775"/>
      <c r="BB403" s="775"/>
      <c r="BC403" s="775">
        <f>[1]UnObr5!J304</f>
        <v>0</v>
      </c>
      <c r="BD403" s="775"/>
      <c r="BE403" s="775"/>
      <c r="BF403" s="775"/>
      <c r="BG403" s="775"/>
      <c r="BH403" s="775">
        <f>[1]UnObr5!K304</f>
        <v>0</v>
      </c>
      <c r="BI403" s="775"/>
      <c r="BJ403" s="775"/>
      <c r="BK403" s="775"/>
      <c r="BL403" s="774"/>
    </row>
    <row r="404" spans="1:64" ht="21.75" customHeight="1" thickBot="1">
      <c r="A404" s="853">
        <v>5301</v>
      </c>
      <c r="B404" s="852"/>
      <c r="C404" s="852"/>
      <c r="D404" s="851">
        <v>463100</v>
      </c>
      <c r="E404" s="851"/>
      <c r="F404" s="851"/>
      <c r="G404" s="851"/>
      <c r="H404" s="850" t="s">
        <v>688</v>
      </c>
      <c r="I404" s="850"/>
      <c r="J404" s="850"/>
      <c r="K404" s="850"/>
      <c r="L404" s="850"/>
      <c r="M404" s="850"/>
      <c r="N404" s="850"/>
      <c r="O404" s="850"/>
      <c r="P404" s="850"/>
      <c r="Q404" s="850"/>
      <c r="R404" s="850"/>
      <c r="S404" s="850"/>
      <c r="T404" s="850"/>
      <c r="U404" s="850"/>
      <c r="V404" s="850"/>
      <c r="W404" s="850"/>
      <c r="X404" s="850"/>
      <c r="Y404" s="771">
        <f>[1]UnObr5!D305</f>
        <v>0</v>
      </c>
      <c r="Z404" s="771"/>
      <c r="AA404" s="771"/>
      <c r="AB404" s="771"/>
      <c r="AC404" s="771"/>
      <c r="AD404" s="771">
        <f>[1]UnObr5!E305</f>
        <v>0</v>
      </c>
      <c r="AE404" s="771"/>
      <c r="AF404" s="771"/>
      <c r="AG404" s="771"/>
      <c r="AH404" s="771"/>
      <c r="AI404" s="771"/>
      <c r="AJ404" s="771">
        <f>[1]UnObr5!F305</f>
        <v>0</v>
      </c>
      <c r="AK404" s="771"/>
      <c r="AL404" s="771"/>
      <c r="AM404" s="771"/>
      <c r="AN404" s="771"/>
      <c r="AO404" s="771">
        <f>[1]UnObr5!G305</f>
        <v>0</v>
      </c>
      <c r="AP404" s="771"/>
      <c r="AQ404" s="771"/>
      <c r="AR404" s="771"/>
      <c r="AS404" s="771"/>
      <c r="AT404" s="771">
        <f>[1]UnObr5!H305</f>
        <v>0</v>
      </c>
      <c r="AU404" s="771"/>
      <c r="AV404" s="771"/>
      <c r="AW404" s="771"/>
      <c r="AX404" s="771"/>
      <c r="AY404" s="771">
        <f>[1]UnObr5!I305</f>
        <v>0</v>
      </c>
      <c r="AZ404" s="771"/>
      <c r="BA404" s="771"/>
      <c r="BB404" s="771"/>
      <c r="BC404" s="771">
        <f>[1]UnObr5!J305</f>
        <v>0</v>
      </c>
      <c r="BD404" s="771"/>
      <c r="BE404" s="771"/>
      <c r="BF404" s="771"/>
      <c r="BG404" s="771"/>
      <c r="BH404" s="771">
        <f>[1]UnObr5!K305</f>
        <v>0</v>
      </c>
      <c r="BI404" s="771"/>
      <c r="BJ404" s="771"/>
      <c r="BK404" s="771"/>
      <c r="BL404" s="770"/>
    </row>
    <row r="405" spans="1:64" ht="11.45" customHeight="1">
      <c r="A405" s="205" t="s">
        <v>334</v>
      </c>
      <c r="B405" s="830"/>
      <c r="C405" s="829"/>
      <c r="D405" s="206" t="s">
        <v>335</v>
      </c>
      <c r="E405" s="206"/>
      <c r="F405" s="206"/>
      <c r="G405" s="207"/>
      <c r="H405" s="629" t="s">
        <v>204</v>
      </c>
      <c r="I405" s="627"/>
      <c r="J405" s="627"/>
      <c r="K405" s="627"/>
      <c r="L405" s="627"/>
      <c r="M405" s="627"/>
      <c r="N405" s="627"/>
      <c r="O405" s="627"/>
      <c r="P405" s="627"/>
      <c r="Q405" s="627"/>
      <c r="R405" s="627"/>
      <c r="S405" s="627"/>
      <c r="T405" s="627"/>
      <c r="U405" s="627"/>
      <c r="V405" s="627"/>
      <c r="W405" s="627"/>
      <c r="X405" s="628"/>
      <c r="Y405" s="828" t="s">
        <v>1432</v>
      </c>
      <c r="Z405" s="827"/>
      <c r="AA405" s="827"/>
      <c r="AB405" s="827"/>
      <c r="AC405" s="826"/>
      <c r="AD405" s="825" t="s">
        <v>1431</v>
      </c>
      <c r="AE405" s="824"/>
      <c r="AF405" s="824"/>
      <c r="AG405" s="824"/>
      <c r="AH405" s="824"/>
      <c r="AI405" s="824"/>
      <c r="AJ405" s="824"/>
      <c r="AK405" s="824"/>
      <c r="AL405" s="824"/>
      <c r="AM405" s="824"/>
      <c r="AN405" s="824"/>
      <c r="AO405" s="824"/>
      <c r="AP405" s="824"/>
      <c r="AQ405" s="824"/>
      <c r="AR405" s="824"/>
      <c r="AS405" s="824"/>
      <c r="AT405" s="824"/>
      <c r="AU405" s="824"/>
      <c r="AV405" s="824"/>
      <c r="AW405" s="824"/>
      <c r="AX405" s="824"/>
      <c r="AY405" s="824"/>
      <c r="AZ405" s="824"/>
      <c r="BA405" s="824"/>
      <c r="BB405" s="824"/>
      <c r="BC405" s="824"/>
      <c r="BD405" s="824"/>
      <c r="BE405" s="824"/>
      <c r="BF405" s="824"/>
      <c r="BG405" s="824"/>
      <c r="BH405" s="824"/>
      <c r="BI405" s="824"/>
      <c r="BJ405" s="824"/>
      <c r="BK405" s="824"/>
      <c r="BL405" s="823"/>
    </row>
    <row r="406" spans="1:64" ht="11.45" customHeight="1">
      <c r="A406" s="821"/>
      <c r="B406" s="820"/>
      <c r="C406" s="819"/>
      <c r="D406" s="214"/>
      <c r="E406" s="214"/>
      <c r="F406" s="214"/>
      <c r="G406" s="215"/>
      <c r="H406" s="636"/>
      <c r="I406" s="637"/>
      <c r="J406" s="637"/>
      <c r="K406" s="637"/>
      <c r="L406" s="637"/>
      <c r="M406" s="637"/>
      <c r="N406" s="637"/>
      <c r="O406" s="637"/>
      <c r="P406" s="637"/>
      <c r="Q406" s="637"/>
      <c r="R406" s="637"/>
      <c r="S406" s="637"/>
      <c r="T406" s="637"/>
      <c r="U406" s="637"/>
      <c r="V406" s="637"/>
      <c r="W406" s="637"/>
      <c r="X406" s="638"/>
      <c r="Y406" s="818"/>
      <c r="Z406" s="817"/>
      <c r="AA406" s="817"/>
      <c r="AB406" s="817"/>
      <c r="AC406" s="816"/>
      <c r="AD406" s="796" t="s">
        <v>1424</v>
      </c>
      <c r="AE406" s="795"/>
      <c r="AF406" s="795"/>
      <c r="AG406" s="795"/>
      <c r="AH406" s="795"/>
      <c r="AI406" s="794"/>
      <c r="AJ406" s="793" t="s">
        <v>1430</v>
      </c>
      <c r="AK406" s="792"/>
      <c r="AL406" s="792"/>
      <c r="AM406" s="792"/>
      <c r="AN406" s="792"/>
      <c r="AO406" s="792"/>
      <c r="AP406" s="792"/>
      <c r="AQ406" s="792"/>
      <c r="AR406" s="792"/>
      <c r="AS406" s="792"/>
      <c r="AT406" s="792"/>
      <c r="AU406" s="792"/>
      <c r="AV406" s="792"/>
      <c r="AW406" s="792"/>
      <c r="AX406" s="792"/>
      <c r="AY406" s="792"/>
      <c r="AZ406" s="792"/>
      <c r="BA406" s="792"/>
      <c r="BB406" s="791"/>
      <c r="BC406" s="304" t="s">
        <v>1422</v>
      </c>
      <c r="BD406" s="256"/>
      <c r="BE406" s="256"/>
      <c r="BF406" s="256"/>
      <c r="BG406" s="256"/>
      <c r="BH406" s="796" t="s">
        <v>1421</v>
      </c>
      <c r="BI406" s="795"/>
      <c r="BJ406" s="795"/>
      <c r="BK406" s="795"/>
      <c r="BL406" s="822"/>
    </row>
    <row r="407" spans="1:64" ht="11.45" customHeight="1">
      <c r="A407" s="821"/>
      <c r="B407" s="820"/>
      <c r="C407" s="819"/>
      <c r="D407" s="214"/>
      <c r="E407" s="214"/>
      <c r="F407" s="214"/>
      <c r="G407" s="215"/>
      <c r="H407" s="636"/>
      <c r="I407" s="637"/>
      <c r="J407" s="637"/>
      <c r="K407" s="637"/>
      <c r="L407" s="637"/>
      <c r="M407" s="637"/>
      <c r="N407" s="637"/>
      <c r="O407" s="637"/>
      <c r="P407" s="637"/>
      <c r="Q407" s="637"/>
      <c r="R407" s="637"/>
      <c r="S407" s="637"/>
      <c r="T407" s="637"/>
      <c r="U407" s="637"/>
      <c r="V407" s="637"/>
      <c r="W407" s="637"/>
      <c r="X407" s="638"/>
      <c r="Y407" s="818"/>
      <c r="Z407" s="817"/>
      <c r="AA407" s="817"/>
      <c r="AB407" s="817"/>
      <c r="AC407" s="816"/>
      <c r="AD407" s="697"/>
      <c r="AE407" s="790"/>
      <c r="AF407" s="790"/>
      <c r="AG407" s="790"/>
      <c r="AH407" s="790"/>
      <c r="AI407" s="789"/>
      <c r="AJ407" s="256" t="s">
        <v>1420</v>
      </c>
      <c r="AK407" s="256"/>
      <c r="AL407" s="256"/>
      <c r="AM407" s="256"/>
      <c r="AN407" s="256"/>
      <c r="AO407" s="304" t="s">
        <v>1419</v>
      </c>
      <c r="AP407" s="304"/>
      <c r="AQ407" s="304"/>
      <c r="AR407" s="304"/>
      <c r="AS407" s="304"/>
      <c r="AT407" s="304" t="s">
        <v>1418</v>
      </c>
      <c r="AU407" s="256"/>
      <c r="AV407" s="256"/>
      <c r="AW407" s="256"/>
      <c r="AX407" s="256"/>
      <c r="AY407" s="256" t="s">
        <v>1417</v>
      </c>
      <c r="AZ407" s="256"/>
      <c r="BA407" s="256"/>
      <c r="BB407" s="256"/>
      <c r="BC407" s="256"/>
      <c r="BD407" s="256"/>
      <c r="BE407" s="256"/>
      <c r="BF407" s="256"/>
      <c r="BG407" s="256"/>
      <c r="BH407" s="216"/>
      <c r="BI407" s="214"/>
      <c r="BJ407" s="214"/>
      <c r="BK407" s="214"/>
      <c r="BL407" s="815"/>
    </row>
    <row r="408" spans="1:64" ht="11.45" customHeight="1">
      <c r="A408" s="224"/>
      <c r="B408" s="225"/>
      <c r="C408" s="226"/>
      <c r="D408" s="310"/>
      <c r="E408" s="310"/>
      <c r="F408" s="310"/>
      <c r="G408" s="311"/>
      <c r="H408" s="652"/>
      <c r="I408" s="653"/>
      <c r="J408" s="653"/>
      <c r="K408" s="653"/>
      <c r="L408" s="653"/>
      <c r="M408" s="653"/>
      <c r="N408" s="653"/>
      <c r="O408" s="653"/>
      <c r="P408" s="653"/>
      <c r="Q408" s="653"/>
      <c r="R408" s="653"/>
      <c r="S408" s="653"/>
      <c r="T408" s="653"/>
      <c r="U408" s="653"/>
      <c r="V408" s="653"/>
      <c r="W408" s="653"/>
      <c r="X408" s="654"/>
      <c r="Y408" s="814"/>
      <c r="Z408" s="813"/>
      <c r="AA408" s="813"/>
      <c r="AB408" s="813"/>
      <c r="AC408" s="812"/>
      <c r="AD408" s="707"/>
      <c r="AE408" s="787"/>
      <c r="AF408" s="787"/>
      <c r="AG408" s="787"/>
      <c r="AH408" s="787"/>
      <c r="AI408" s="786"/>
      <c r="AJ408" s="256"/>
      <c r="AK408" s="256"/>
      <c r="AL408" s="256"/>
      <c r="AM408" s="256"/>
      <c r="AN408" s="256"/>
      <c r="AO408" s="304"/>
      <c r="AP408" s="304"/>
      <c r="AQ408" s="304"/>
      <c r="AR408" s="304"/>
      <c r="AS408" s="304"/>
      <c r="AT408" s="256"/>
      <c r="AU408" s="256"/>
      <c r="AV408" s="256"/>
      <c r="AW408" s="256"/>
      <c r="AX408" s="256"/>
      <c r="AY408" s="256"/>
      <c r="AZ408" s="256"/>
      <c r="BA408" s="256"/>
      <c r="BB408" s="256"/>
      <c r="BC408" s="256"/>
      <c r="BD408" s="256"/>
      <c r="BE408" s="256"/>
      <c r="BF408" s="256"/>
      <c r="BG408" s="256"/>
      <c r="BH408" s="811"/>
      <c r="BI408" s="310"/>
      <c r="BJ408" s="310"/>
      <c r="BK408" s="310"/>
      <c r="BL408" s="810"/>
    </row>
    <row r="409" spans="1:64" ht="12.75" thickBot="1">
      <c r="A409" s="316">
        <v>1</v>
      </c>
      <c r="B409" s="317"/>
      <c r="C409" s="318"/>
      <c r="D409" s="319">
        <v>2</v>
      </c>
      <c r="E409" s="317"/>
      <c r="F409" s="317"/>
      <c r="G409" s="318"/>
      <c r="H409" s="320">
        <v>3</v>
      </c>
      <c r="I409" s="785"/>
      <c r="J409" s="785"/>
      <c r="K409" s="785"/>
      <c r="L409" s="785"/>
      <c r="M409" s="785"/>
      <c r="N409" s="785"/>
      <c r="O409" s="785"/>
      <c r="P409" s="785"/>
      <c r="Q409" s="785"/>
      <c r="R409" s="785"/>
      <c r="S409" s="785"/>
      <c r="T409" s="785"/>
      <c r="U409" s="785"/>
      <c r="V409" s="785"/>
      <c r="W409" s="785"/>
      <c r="X409" s="785"/>
      <c r="Y409" s="475">
        <v>4</v>
      </c>
      <c r="Z409" s="475"/>
      <c r="AA409" s="475"/>
      <c r="AB409" s="475"/>
      <c r="AC409" s="475"/>
      <c r="AD409" s="476">
        <v>5</v>
      </c>
      <c r="AE409" s="476"/>
      <c r="AF409" s="476"/>
      <c r="AG409" s="476"/>
      <c r="AH409" s="476"/>
      <c r="AI409" s="476"/>
      <c r="AJ409" s="476">
        <v>6</v>
      </c>
      <c r="AK409" s="476"/>
      <c r="AL409" s="476"/>
      <c r="AM409" s="476"/>
      <c r="AN409" s="476"/>
      <c r="AO409" s="476">
        <v>7</v>
      </c>
      <c r="AP409" s="476"/>
      <c r="AQ409" s="476"/>
      <c r="AR409" s="476"/>
      <c r="AS409" s="476"/>
      <c r="AT409" s="476">
        <v>8</v>
      </c>
      <c r="AU409" s="476"/>
      <c r="AV409" s="476"/>
      <c r="AW409" s="476"/>
      <c r="AX409" s="476"/>
      <c r="AY409" s="476">
        <v>9</v>
      </c>
      <c r="AZ409" s="476"/>
      <c r="BA409" s="476"/>
      <c r="BB409" s="476"/>
      <c r="BC409" s="476">
        <v>10</v>
      </c>
      <c r="BD409" s="476"/>
      <c r="BE409" s="476"/>
      <c r="BF409" s="476"/>
      <c r="BG409" s="476"/>
      <c r="BH409" s="476">
        <v>11</v>
      </c>
      <c r="BI409" s="476"/>
      <c r="BJ409" s="476"/>
      <c r="BK409" s="476"/>
      <c r="BL409" s="477"/>
    </row>
    <row r="410" spans="1:64" ht="21.75" customHeight="1">
      <c r="A410" s="808">
        <v>5302</v>
      </c>
      <c r="B410" s="807"/>
      <c r="C410" s="807"/>
      <c r="D410" s="806">
        <v>463200</v>
      </c>
      <c r="E410" s="806"/>
      <c r="F410" s="806"/>
      <c r="G410" s="806"/>
      <c r="H410" s="805" t="s">
        <v>689</v>
      </c>
      <c r="I410" s="805"/>
      <c r="J410" s="805"/>
      <c r="K410" s="805"/>
      <c r="L410" s="805"/>
      <c r="M410" s="805"/>
      <c r="N410" s="805"/>
      <c r="O410" s="805"/>
      <c r="P410" s="805"/>
      <c r="Q410" s="805"/>
      <c r="R410" s="805"/>
      <c r="S410" s="805"/>
      <c r="T410" s="805"/>
      <c r="U410" s="805"/>
      <c r="V410" s="805"/>
      <c r="W410" s="805"/>
      <c r="X410" s="805"/>
      <c r="Y410" s="781">
        <f>[1]UnObr5!D306</f>
        <v>0</v>
      </c>
      <c r="Z410" s="781"/>
      <c r="AA410" s="781"/>
      <c r="AB410" s="781"/>
      <c r="AC410" s="781"/>
      <c r="AD410" s="781">
        <f>[1]UnObr5!E306</f>
        <v>0</v>
      </c>
      <c r="AE410" s="781"/>
      <c r="AF410" s="781"/>
      <c r="AG410" s="781"/>
      <c r="AH410" s="781"/>
      <c r="AI410" s="781"/>
      <c r="AJ410" s="781">
        <f>[1]UnObr5!F306</f>
        <v>0</v>
      </c>
      <c r="AK410" s="781"/>
      <c r="AL410" s="781"/>
      <c r="AM410" s="781"/>
      <c r="AN410" s="781"/>
      <c r="AO410" s="781">
        <f>[1]UnObr5!G306</f>
        <v>0</v>
      </c>
      <c r="AP410" s="781"/>
      <c r="AQ410" s="781"/>
      <c r="AR410" s="781"/>
      <c r="AS410" s="781"/>
      <c r="AT410" s="781">
        <f>[1]UnObr5!H306</f>
        <v>0</v>
      </c>
      <c r="AU410" s="781"/>
      <c r="AV410" s="781"/>
      <c r="AW410" s="781"/>
      <c r="AX410" s="781"/>
      <c r="AY410" s="781">
        <f>[1]UnObr5!I306</f>
        <v>0</v>
      </c>
      <c r="AZ410" s="781"/>
      <c r="BA410" s="781"/>
      <c r="BB410" s="781"/>
      <c r="BC410" s="781">
        <f>[1]UnObr5!J306</f>
        <v>0</v>
      </c>
      <c r="BD410" s="781"/>
      <c r="BE410" s="781"/>
      <c r="BF410" s="781"/>
      <c r="BG410" s="781"/>
      <c r="BH410" s="781">
        <f>[1]UnObr5!K306</f>
        <v>0</v>
      </c>
      <c r="BI410" s="781"/>
      <c r="BJ410" s="781"/>
      <c r="BK410" s="781"/>
      <c r="BL410" s="780"/>
    </row>
    <row r="411" spans="1:64" ht="32.1" customHeight="1">
      <c r="A411" s="777">
        <v>5303</v>
      </c>
      <c r="B411" s="776"/>
      <c r="C411" s="776"/>
      <c r="D411" s="304">
        <v>464000</v>
      </c>
      <c r="E411" s="304"/>
      <c r="F411" s="304"/>
      <c r="G411" s="304"/>
      <c r="H411" s="260" t="s">
        <v>1456</v>
      </c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0"/>
      <c r="W411" s="260"/>
      <c r="X411" s="260"/>
      <c r="Y411" s="775">
        <f>[1]UnObr5!D307</f>
        <v>0</v>
      </c>
      <c r="Z411" s="775"/>
      <c r="AA411" s="775"/>
      <c r="AB411" s="775"/>
      <c r="AC411" s="775"/>
      <c r="AD411" s="775">
        <f>[1]UnObr5!E307</f>
        <v>0</v>
      </c>
      <c r="AE411" s="775"/>
      <c r="AF411" s="775"/>
      <c r="AG411" s="775"/>
      <c r="AH411" s="775"/>
      <c r="AI411" s="775"/>
      <c r="AJ411" s="775">
        <f>[1]UnObr5!F307</f>
        <v>0</v>
      </c>
      <c r="AK411" s="775"/>
      <c r="AL411" s="775"/>
      <c r="AM411" s="775"/>
      <c r="AN411" s="775"/>
      <c r="AO411" s="775">
        <f>[1]UnObr5!G307</f>
        <v>0</v>
      </c>
      <c r="AP411" s="775"/>
      <c r="AQ411" s="775"/>
      <c r="AR411" s="775"/>
      <c r="AS411" s="775"/>
      <c r="AT411" s="775">
        <f>[1]UnObr5!H307</f>
        <v>0</v>
      </c>
      <c r="AU411" s="775"/>
      <c r="AV411" s="775"/>
      <c r="AW411" s="775"/>
      <c r="AX411" s="775"/>
      <c r="AY411" s="775">
        <f>[1]UnObr5!I307</f>
        <v>0</v>
      </c>
      <c r="AZ411" s="775"/>
      <c r="BA411" s="775"/>
      <c r="BB411" s="775"/>
      <c r="BC411" s="775">
        <f>[1]UnObr5!J307</f>
        <v>0</v>
      </c>
      <c r="BD411" s="775"/>
      <c r="BE411" s="775"/>
      <c r="BF411" s="775"/>
      <c r="BG411" s="775"/>
      <c r="BH411" s="775">
        <f>[1]UnObr5!K307</f>
        <v>0</v>
      </c>
      <c r="BI411" s="775"/>
      <c r="BJ411" s="775"/>
      <c r="BK411" s="775"/>
      <c r="BL411" s="774"/>
    </row>
    <row r="412" spans="1:64" ht="26.25" customHeight="1">
      <c r="A412" s="779">
        <v>5304</v>
      </c>
      <c r="B412" s="778"/>
      <c r="C412" s="778"/>
      <c r="D412" s="572">
        <v>464100</v>
      </c>
      <c r="E412" s="572"/>
      <c r="F412" s="572"/>
      <c r="G412" s="572"/>
      <c r="H412" s="268" t="s">
        <v>691</v>
      </c>
      <c r="I412" s="268"/>
      <c r="J412" s="268"/>
      <c r="K412" s="268"/>
      <c r="L412" s="268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775">
        <f>[1]UnObr5!D308</f>
        <v>0</v>
      </c>
      <c r="Z412" s="775"/>
      <c r="AA412" s="775"/>
      <c r="AB412" s="775"/>
      <c r="AC412" s="775"/>
      <c r="AD412" s="775">
        <f>[1]UnObr5!E308</f>
        <v>0</v>
      </c>
      <c r="AE412" s="775"/>
      <c r="AF412" s="775"/>
      <c r="AG412" s="775"/>
      <c r="AH412" s="775"/>
      <c r="AI412" s="775"/>
      <c r="AJ412" s="775">
        <f>[1]UnObr5!F308</f>
        <v>0</v>
      </c>
      <c r="AK412" s="775"/>
      <c r="AL412" s="775"/>
      <c r="AM412" s="775"/>
      <c r="AN412" s="775"/>
      <c r="AO412" s="775">
        <f>[1]UnObr5!G308</f>
        <v>0</v>
      </c>
      <c r="AP412" s="775"/>
      <c r="AQ412" s="775"/>
      <c r="AR412" s="775"/>
      <c r="AS412" s="775"/>
      <c r="AT412" s="775">
        <f>[1]UnObr5!H308</f>
        <v>0</v>
      </c>
      <c r="AU412" s="775"/>
      <c r="AV412" s="775"/>
      <c r="AW412" s="775"/>
      <c r="AX412" s="775"/>
      <c r="AY412" s="775">
        <f>[1]UnObr5!I308</f>
        <v>0</v>
      </c>
      <c r="AZ412" s="775"/>
      <c r="BA412" s="775"/>
      <c r="BB412" s="775"/>
      <c r="BC412" s="775">
        <f>[1]UnObr5!J308</f>
        <v>0</v>
      </c>
      <c r="BD412" s="775"/>
      <c r="BE412" s="775"/>
      <c r="BF412" s="775"/>
      <c r="BG412" s="775"/>
      <c r="BH412" s="775">
        <f>[1]UnObr5!K308</f>
        <v>0</v>
      </c>
      <c r="BI412" s="775"/>
      <c r="BJ412" s="775"/>
      <c r="BK412" s="775"/>
      <c r="BL412" s="774"/>
    </row>
    <row r="413" spans="1:64" ht="29.25" customHeight="1">
      <c r="A413" s="779">
        <v>5305</v>
      </c>
      <c r="B413" s="778"/>
      <c r="C413" s="778"/>
      <c r="D413" s="572">
        <v>464200</v>
      </c>
      <c r="E413" s="572"/>
      <c r="F413" s="572"/>
      <c r="G413" s="572"/>
      <c r="H413" s="268" t="s">
        <v>692</v>
      </c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775">
        <f>[1]UnObr5!D309</f>
        <v>0</v>
      </c>
      <c r="Z413" s="775"/>
      <c r="AA413" s="775"/>
      <c r="AB413" s="775"/>
      <c r="AC413" s="775"/>
      <c r="AD413" s="775">
        <f>[1]UnObr5!E309</f>
        <v>0</v>
      </c>
      <c r="AE413" s="775"/>
      <c r="AF413" s="775"/>
      <c r="AG413" s="775"/>
      <c r="AH413" s="775"/>
      <c r="AI413" s="775"/>
      <c r="AJ413" s="775">
        <f>[1]UnObr5!F309</f>
        <v>0</v>
      </c>
      <c r="AK413" s="775"/>
      <c r="AL413" s="775"/>
      <c r="AM413" s="775"/>
      <c r="AN413" s="775"/>
      <c r="AO413" s="775">
        <f>[1]UnObr5!G309</f>
        <v>0</v>
      </c>
      <c r="AP413" s="775"/>
      <c r="AQ413" s="775"/>
      <c r="AR413" s="775"/>
      <c r="AS413" s="775"/>
      <c r="AT413" s="775">
        <f>[1]UnObr5!H309</f>
        <v>0</v>
      </c>
      <c r="AU413" s="775"/>
      <c r="AV413" s="775"/>
      <c r="AW413" s="775"/>
      <c r="AX413" s="775"/>
      <c r="AY413" s="775">
        <f>[1]UnObr5!I309</f>
        <v>0</v>
      </c>
      <c r="AZ413" s="775"/>
      <c r="BA413" s="775"/>
      <c r="BB413" s="775"/>
      <c r="BC413" s="775">
        <f>[1]UnObr5!J309</f>
        <v>0</v>
      </c>
      <c r="BD413" s="775"/>
      <c r="BE413" s="775"/>
      <c r="BF413" s="775"/>
      <c r="BG413" s="775"/>
      <c r="BH413" s="775">
        <f>[1]UnObr5!K309</f>
        <v>0</v>
      </c>
      <c r="BI413" s="775"/>
      <c r="BJ413" s="775"/>
      <c r="BK413" s="775"/>
      <c r="BL413" s="774"/>
    </row>
    <row r="414" spans="1:64" ht="23.1" customHeight="1">
      <c r="A414" s="777">
        <v>5306</v>
      </c>
      <c r="B414" s="776"/>
      <c r="C414" s="776"/>
      <c r="D414" s="668">
        <v>465000</v>
      </c>
      <c r="E414" s="668"/>
      <c r="F414" s="668"/>
      <c r="G414" s="668"/>
      <c r="H414" s="272" t="s">
        <v>1455</v>
      </c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  <c r="X414" s="272"/>
      <c r="Y414" s="775">
        <f>[1]UnObr5!D310</f>
        <v>0</v>
      </c>
      <c r="Z414" s="775"/>
      <c r="AA414" s="775"/>
      <c r="AB414" s="775"/>
      <c r="AC414" s="775"/>
      <c r="AD414" s="775">
        <f>[1]UnObr5!E310</f>
        <v>0</v>
      </c>
      <c r="AE414" s="775"/>
      <c r="AF414" s="775"/>
      <c r="AG414" s="775"/>
      <c r="AH414" s="775"/>
      <c r="AI414" s="775"/>
      <c r="AJ414" s="775">
        <f>[1]UnObr5!F310</f>
        <v>0</v>
      </c>
      <c r="AK414" s="775"/>
      <c r="AL414" s="775"/>
      <c r="AM414" s="775"/>
      <c r="AN414" s="775"/>
      <c r="AO414" s="775">
        <f>[1]UnObr5!G310</f>
        <v>0</v>
      </c>
      <c r="AP414" s="775"/>
      <c r="AQ414" s="775"/>
      <c r="AR414" s="775"/>
      <c r="AS414" s="775"/>
      <c r="AT414" s="775">
        <f>[1]UnObr5!H310</f>
        <v>0</v>
      </c>
      <c r="AU414" s="775"/>
      <c r="AV414" s="775"/>
      <c r="AW414" s="775"/>
      <c r="AX414" s="775"/>
      <c r="AY414" s="775">
        <f>[1]UnObr5!I310</f>
        <v>0</v>
      </c>
      <c r="AZ414" s="775"/>
      <c r="BA414" s="775"/>
      <c r="BB414" s="775"/>
      <c r="BC414" s="775">
        <f>[1]UnObr5!J310</f>
        <v>0</v>
      </c>
      <c r="BD414" s="775"/>
      <c r="BE414" s="775"/>
      <c r="BF414" s="775"/>
      <c r="BG414" s="775"/>
      <c r="BH414" s="775">
        <f>[1]UnObr5!K310</f>
        <v>0</v>
      </c>
      <c r="BI414" s="775"/>
      <c r="BJ414" s="775"/>
      <c r="BK414" s="775"/>
      <c r="BL414" s="774"/>
    </row>
    <row r="415" spans="1:64" ht="16.5" customHeight="1">
      <c r="A415" s="779">
        <v>5307</v>
      </c>
      <c r="B415" s="778"/>
      <c r="C415" s="778"/>
      <c r="D415" s="572">
        <v>465100</v>
      </c>
      <c r="E415" s="572"/>
      <c r="F415" s="572"/>
      <c r="G415" s="572"/>
      <c r="H415" s="268" t="s">
        <v>694</v>
      </c>
      <c r="I415" s="268"/>
      <c r="J415" s="268"/>
      <c r="K415" s="268"/>
      <c r="L415" s="268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775">
        <f>[1]UnObr5!D311</f>
        <v>0</v>
      </c>
      <c r="Z415" s="775"/>
      <c r="AA415" s="775"/>
      <c r="AB415" s="775"/>
      <c r="AC415" s="775"/>
      <c r="AD415" s="775">
        <f>[1]UnObr5!E311</f>
        <v>0</v>
      </c>
      <c r="AE415" s="775"/>
      <c r="AF415" s="775"/>
      <c r="AG415" s="775"/>
      <c r="AH415" s="775"/>
      <c r="AI415" s="775"/>
      <c r="AJ415" s="775">
        <f>[1]UnObr5!F311</f>
        <v>0</v>
      </c>
      <c r="AK415" s="775"/>
      <c r="AL415" s="775"/>
      <c r="AM415" s="775"/>
      <c r="AN415" s="775"/>
      <c r="AO415" s="775">
        <f>[1]UnObr5!G311</f>
        <v>0</v>
      </c>
      <c r="AP415" s="775"/>
      <c r="AQ415" s="775"/>
      <c r="AR415" s="775"/>
      <c r="AS415" s="775"/>
      <c r="AT415" s="775">
        <f>[1]UnObr5!H311</f>
        <v>0</v>
      </c>
      <c r="AU415" s="775"/>
      <c r="AV415" s="775"/>
      <c r="AW415" s="775"/>
      <c r="AX415" s="775"/>
      <c r="AY415" s="775">
        <f>[1]UnObr5!I311</f>
        <v>0</v>
      </c>
      <c r="AZ415" s="775"/>
      <c r="BA415" s="775"/>
      <c r="BB415" s="775"/>
      <c r="BC415" s="775">
        <f>[1]UnObr5!J311</f>
        <v>0</v>
      </c>
      <c r="BD415" s="775"/>
      <c r="BE415" s="775"/>
      <c r="BF415" s="775"/>
      <c r="BG415" s="775"/>
      <c r="BH415" s="775">
        <f>[1]UnObr5!K311</f>
        <v>0</v>
      </c>
      <c r="BI415" s="775"/>
      <c r="BJ415" s="775"/>
      <c r="BK415" s="775"/>
      <c r="BL415" s="774"/>
    </row>
    <row r="416" spans="1:64" ht="15" customHeight="1">
      <c r="A416" s="779">
        <v>5308</v>
      </c>
      <c r="B416" s="778"/>
      <c r="C416" s="778"/>
      <c r="D416" s="572">
        <v>465200</v>
      </c>
      <c r="E416" s="572"/>
      <c r="F416" s="572"/>
      <c r="G416" s="572"/>
      <c r="H416" s="268" t="s">
        <v>695</v>
      </c>
      <c r="I416" s="268"/>
      <c r="J416" s="268"/>
      <c r="K416" s="268"/>
      <c r="L416" s="268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775">
        <f>[1]UnObr5!D312</f>
        <v>0</v>
      </c>
      <c r="Z416" s="775"/>
      <c r="AA416" s="775"/>
      <c r="AB416" s="775"/>
      <c r="AC416" s="775"/>
      <c r="AD416" s="775">
        <f>[1]UnObr5!E312</f>
        <v>0</v>
      </c>
      <c r="AE416" s="775"/>
      <c r="AF416" s="775"/>
      <c r="AG416" s="775"/>
      <c r="AH416" s="775"/>
      <c r="AI416" s="775"/>
      <c r="AJ416" s="775">
        <f>[1]UnObr5!F312</f>
        <v>0</v>
      </c>
      <c r="AK416" s="775"/>
      <c r="AL416" s="775"/>
      <c r="AM416" s="775"/>
      <c r="AN416" s="775"/>
      <c r="AO416" s="775">
        <f>[1]UnObr5!G312</f>
        <v>0</v>
      </c>
      <c r="AP416" s="775"/>
      <c r="AQ416" s="775"/>
      <c r="AR416" s="775"/>
      <c r="AS416" s="775"/>
      <c r="AT416" s="775">
        <f>[1]UnObr5!H312</f>
        <v>0</v>
      </c>
      <c r="AU416" s="775"/>
      <c r="AV416" s="775"/>
      <c r="AW416" s="775"/>
      <c r="AX416" s="775"/>
      <c r="AY416" s="775">
        <f>[1]UnObr5!I312</f>
        <v>0</v>
      </c>
      <c r="AZ416" s="775"/>
      <c r="BA416" s="775"/>
      <c r="BB416" s="775"/>
      <c r="BC416" s="775">
        <f>[1]UnObr5!J312</f>
        <v>0</v>
      </c>
      <c r="BD416" s="775"/>
      <c r="BE416" s="775"/>
      <c r="BF416" s="775"/>
      <c r="BG416" s="775"/>
      <c r="BH416" s="775">
        <f>[1]UnObr5!K312</f>
        <v>0</v>
      </c>
      <c r="BI416" s="775"/>
      <c r="BJ416" s="775"/>
      <c r="BK416" s="775"/>
      <c r="BL416" s="774"/>
    </row>
    <row r="417" spans="1:64" ht="23.1" customHeight="1">
      <c r="A417" s="777">
        <v>5309</v>
      </c>
      <c r="B417" s="776"/>
      <c r="C417" s="776"/>
      <c r="D417" s="668">
        <v>470000</v>
      </c>
      <c r="E417" s="668"/>
      <c r="F417" s="668"/>
      <c r="G417" s="668"/>
      <c r="H417" s="272" t="s">
        <v>1352</v>
      </c>
      <c r="I417" s="272"/>
      <c r="J417" s="272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  <c r="X417" s="272"/>
      <c r="Y417" s="775">
        <f>[1]UnObr5!D313</f>
        <v>0</v>
      </c>
      <c r="Z417" s="775"/>
      <c r="AA417" s="775"/>
      <c r="AB417" s="775"/>
      <c r="AC417" s="775"/>
      <c r="AD417" s="775">
        <f>[1]UnObr5!E313</f>
        <v>0</v>
      </c>
      <c r="AE417" s="775"/>
      <c r="AF417" s="775"/>
      <c r="AG417" s="775"/>
      <c r="AH417" s="775"/>
      <c r="AI417" s="775"/>
      <c r="AJ417" s="775">
        <f>[1]UnObr5!F313</f>
        <v>0</v>
      </c>
      <c r="AK417" s="775"/>
      <c r="AL417" s="775"/>
      <c r="AM417" s="775"/>
      <c r="AN417" s="775"/>
      <c r="AO417" s="775">
        <f>[1]UnObr5!G313</f>
        <v>0</v>
      </c>
      <c r="AP417" s="775"/>
      <c r="AQ417" s="775"/>
      <c r="AR417" s="775"/>
      <c r="AS417" s="775"/>
      <c r="AT417" s="775">
        <f>[1]UnObr5!H313</f>
        <v>0</v>
      </c>
      <c r="AU417" s="775"/>
      <c r="AV417" s="775"/>
      <c r="AW417" s="775"/>
      <c r="AX417" s="775"/>
      <c r="AY417" s="775">
        <f>[1]UnObr5!I313</f>
        <v>0</v>
      </c>
      <c r="AZ417" s="775"/>
      <c r="BA417" s="775"/>
      <c r="BB417" s="775"/>
      <c r="BC417" s="775">
        <f>[1]UnObr5!J313</f>
        <v>0</v>
      </c>
      <c r="BD417" s="775"/>
      <c r="BE417" s="775"/>
      <c r="BF417" s="775"/>
      <c r="BG417" s="775"/>
      <c r="BH417" s="775">
        <f>[1]UnObr5!K313</f>
        <v>0</v>
      </c>
      <c r="BI417" s="775"/>
      <c r="BJ417" s="775"/>
      <c r="BK417" s="775"/>
      <c r="BL417" s="774"/>
    </row>
    <row r="418" spans="1:64" ht="40.9" customHeight="1">
      <c r="A418" s="777">
        <v>5310</v>
      </c>
      <c r="B418" s="776"/>
      <c r="C418" s="776"/>
      <c r="D418" s="668">
        <v>471000</v>
      </c>
      <c r="E418" s="668"/>
      <c r="F418" s="668"/>
      <c r="G418" s="668"/>
      <c r="H418" s="272" t="s">
        <v>1353</v>
      </c>
      <c r="I418" s="272"/>
      <c r="J418" s="272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  <c r="X418" s="272"/>
      <c r="Y418" s="775">
        <f>[1]UnObr5!D314</f>
        <v>0</v>
      </c>
      <c r="Z418" s="775"/>
      <c r="AA418" s="775"/>
      <c r="AB418" s="775"/>
      <c r="AC418" s="775"/>
      <c r="AD418" s="775">
        <f>[1]UnObr5!E314</f>
        <v>0</v>
      </c>
      <c r="AE418" s="775"/>
      <c r="AF418" s="775"/>
      <c r="AG418" s="775"/>
      <c r="AH418" s="775"/>
      <c r="AI418" s="775"/>
      <c r="AJ418" s="775">
        <f>[1]UnObr5!F314</f>
        <v>0</v>
      </c>
      <c r="AK418" s="775"/>
      <c r="AL418" s="775"/>
      <c r="AM418" s="775"/>
      <c r="AN418" s="775"/>
      <c r="AO418" s="775">
        <f>[1]UnObr5!G314</f>
        <v>0</v>
      </c>
      <c r="AP418" s="775"/>
      <c r="AQ418" s="775"/>
      <c r="AR418" s="775"/>
      <c r="AS418" s="775"/>
      <c r="AT418" s="775">
        <f>[1]UnObr5!H314</f>
        <v>0</v>
      </c>
      <c r="AU418" s="775"/>
      <c r="AV418" s="775"/>
      <c r="AW418" s="775"/>
      <c r="AX418" s="775"/>
      <c r="AY418" s="775">
        <f>[1]UnObr5!I314</f>
        <v>0</v>
      </c>
      <c r="AZ418" s="775"/>
      <c r="BA418" s="775"/>
      <c r="BB418" s="775"/>
      <c r="BC418" s="775">
        <f>[1]UnObr5!J314</f>
        <v>0</v>
      </c>
      <c r="BD418" s="775"/>
      <c r="BE418" s="775"/>
      <c r="BF418" s="775"/>
      <c r="BG418" s="775"/>
      <c r="BH418" s="775">
        <f>[1]UnObr5!K314</f>
        <v>0</v>
      </c>
      <c r="BI418" s="775"/>
      <c r="BJ418" s="775"/>
      <c r="BK418" s="775"/>
      <c r="BL418" s="774"/>
    </row>
    <row r="419" spans="1:64" ht="28.5" customHeight="1">
      <c r="A419" s="779">
        <v>5311</v>
      </c>
      <c r="B419" s="778"/>
      <c r="C419" s="778"/>
      <c r="D419" s="572">
        <v>471100</v>
      </c>
      <c r="E419" s="572"/>
      <c r="F419" s="572"/>
      <c r="G419" s="572"/>
      <c r="H419" s="268" t="s">
        <v>1454</v>
      </c>
      <c r="I419" s="268"/>
      <c r="J419" s="268"/>
      <c r="K419" s="268"/>
      <c r="L419" s="268"/>
      <c r="M419" s="268"/>
      <c r="N419" s="268"/>
      <c r="O419" s="268"/>
      <c r="P419" s="268"/>
      <c r="Q419" s="268"/>
      <c r="R419" s="268"/>
      <c r="S419" s="268"/>
      <c r="T419" s="268"/>
      <c r="U419" s="268"/>
      <c r="V419" s="268"/>
      <c r="W419" s="268"/>
      <c r="X419" s="268"/>
      <c r="Y419" s="775">
        <f>[1]UnObr5!D315</f>
        <v>0</v>
      </c>
      <c r="Z419" s="775"/>
      <c r="AA419" s="775"/>
      <c r="AB419" s="775"/>
      <c r="AC419" s="775"/>
      <c r="AD419" s="775">
        <f>[1]UnObr5!E315</f>
        <v>0</v>
      </c>
      <c r="AE419" s="775"/>
      <c r="AF419" s="775"/>
      <c r="AG419" s="775"/>
      <c r="AH419" s="775"/>
      <c r="AI419" s="775"/>
      <c r="AJ419" s="775">
        <f>[1]UnObr5!F315</f>
        <v>0</v>
      </c>
      <c r="AK419" s="775"/>
      <c r="AL419" s="775"/>
      <c r="AM419" s="775"/>
      <c r="AN419" s="775"/>
      <c r="AO419" s="775">
        <f>[1]UnObr5!G315</f>
        <v>0</v>
      </c>
      <c r="AP419" s="775"/>
      <c r="AQ419" s="775"/>
      <c r="AR419" s="775"/>
      <c r="AS419" s="775"/>
      <c r="AT419" s="775">
        <f>[1]UnObr5!H315</f>
        <v>0</v>
      </c>
      <c r="AU419" s="775"/>
      <c r="AV419" s="775"/>
      <c r="AW419" s="775"/>
      <c r="AX419" s="775"/>
      <c r="AY419" s="775">
        <f>[1]UnObr5!I315</f>
        <v>0</v>
      </c>
      <c r="AZ419" s="775"/>
      <c r="BA419" s="775"/>
      <c r="BB419" s="775"/>
      <c r="BC419" s="775">
        <f>[1]UnObr5!J315</f>
        <v>0</v>
      </c>
      <c r="BD419" s="775"/>
      <c r="BE419" s="775"/>
      <c r="BF419" s="775"/>
      <c r="BG419" s="775"/>
      <c r="BH419" s="775">
        <f>[1]UnObr5!K315</f>
        <v>0</v>
      </c>
      <c r="BI419" s="775"/>
      <c r="BJ419" s="775"/>
      <c r="BK419" s="775"/>
      <c r="BL419" s="774"/>
    </row>
    <row r="420" spans="1:64" ht="28.5" customHeight="1">
      <c r="A420" s="779">
        <v>5312</v>
      </c>
      <c r="B420" s="778"/>
      <c r="C420" s="778"/>
      <c r="D420" s="572">
        <v>471200</v>
      </c>
      <c r="E420" s="572"/>
      <c r="F420" s="572"/>
      <c r="G420" s="572"/>
      <c r="H420" s="268" t="s">
        <v>1453</v>
      </c>
      <c r="I420" s="268"/>
      <c r="J420" s="268"/>
      <c r="K420" s="268"/>
      <c r="L420" s="268"/>
      <c r="M420" s="268"/>
      <c r="N420" s="268"/>
      <c r="O420" s="268"/>
      <c r="P420" s="268"/>
      <c r="Q420" s="268"/>
      <c r="R420" s="268"/>
      <c r="S420" s="268"/>
      <c r="T420" s="268"/>
      <c r="U420" s="268"/>
      <c r="V420" s="268"/>
      <c r="W420" s="268"/>
      <c r="X420" s="268"/>
      <c r="Y420" s="775">
        <f>[1]UnObr5!D316</f>
        <v>0</v>
      </c>
      <c r="Z420" s="775"/>
      <c r="AA420" s="775"/>
      <c r="AB420" s="775"/>
      <c r="AC420" s="775"/>
      <c r="AD420" s="775">
        <f>[1]UnObr5!E316</f>
        <v>0</v>
      </c>
      <c r="AE420" s="775"/>
      <c r="AF420" s="775"/>
      <c r="AG420" s="775"/>
      <c r="AH420" s="775"/>
      <c r="AI420" s="775"/>
      <c r="AJ420" s="775">
        <f>[1]UnObr5!F316</f>
        <v>0</v>
      </c>
      <c r="AK420" s="775"/>
      <c r="AL420" s="775"/>
      <c r="AM420" s="775"/>
      <c r="AN420" s="775"/>
      <c r="AO420" s="775">
        <f>[1]UnObr5!G316</f>
        <v>0</v>
      </c>
      <c r="AP420" s="775"/>
      <c r="AQ420" s="775"/>
      <c r="AR420" s="775"/>
      <c r="AS420" s="775"/>
      <c r="AT420" s="775">
        <f>[1]UnObr5!H316</f>
        <v>0</v>
      </c>
      <c r="AU420" s="775"/>
      <c r="AV420" s="775"/>
      <c r="AW420" s="775"/>
      <c r="AX420" s="775"/>
      <c r="AY420" s="775">
        <f>[1]UnObr5!I316</f>
        <v>0</v>
      </c>
      <c r="AZ420" s="775"/>
      <c r="BA420" s="775"/>
      <c r="BB420" s="775"/>
      <c r="BC420" s="775">
        <f>[1]UnObr5!J316</f>
        <v>0</v>
      </c>
      <c r="BD420" s="775"/>
      <c r="BE420" s="775"/>
      <c r="BF420" s="775"/>
      <c r="BG420" s="775"/>
      <c r="BH420" s="775">
        <f>[1]UnObr5!K316</f>
        <v>0</v>
      </c>
      <c r="BI420" s="775"/>
      <c r="BJ420" s="775"/>
      <c r="BK420" s="775"/>
      <c r="BL420" s="774"/>
    </row>
    <row r="421" spans="1:64" ht="38.25" customHeight="1">
      <c r="A421" s="779">
        <v>5313</v>
      </c>
      <c r="B421" s="778"/>
      <c r="C421" s="778"/>
      <c r="D421" s="674">
        <v>471900</v>
      </c>
      <c r="E421" s="674"/>
      <c r="F421" s="674"/>
      <c r="G421" s="674"/>
      <c r="H421" s="276" t="s">
        <v>1452</v>
      </c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775">
        <f>[1]UnObr5!D317</f>
        <v>0</v>
      </c>
      <c r="Z421" s="775"/>
      <c r="AA421" s="775"/>
      <c r="AB421" s="775"/>
      <c r="AC421" s="775"/>
      <c r="AD421" s="775">
        <f>[1]UnObr5!E317</f>
        <v>0</v>
      </c>
      <c r="AE421" s="775"/>
      <c r="AF421" s="775"/>
      <c r="AG421" s="775"/>
      <c r="AH421" s="775"/>
      <c r="AI421" s="775"/>
      <c r="AJ421" s="775">
        <f>[1]UnObr5!F317</f>
        <v>0</v>
      </c>
      <c r="AK421" s="775"/>
      <c r="AL421" s="775"/>
      <c r="AM421" s="775"/>
      <c r="AN421" s="775"/>
      <c r="AO421" s="775">
        <f>[1]UnObr5!G317</f>
        <v>0</v>
      </c>
      <c r="AP421" s="775"/>
      <c r="AQ421" s="775"/>
      <c r="AR421" s="775"/>
      <c r="AS421" s="775"/>
      <c r="AT421" s="775">
        <f>[1]UnObr5!H317</f>
        <v>0</v>
      </c>
      <c r="AU421" s="775"/>
      <c r="AV421" s="775"/>
      <c r="AW421" s="775"/>
      <c r="AX421" s="775"/>
      <c r="AY421" s="775">
        <f>[1]UnObr5!I317</f>
        <v>0</v>
      </c>
      <c r="AZ421" s="775"/>
      <c r="BA421" s="775"/>
      <c r="BB421" s="775"/>
      <c r="BC421" s="775">
        <f>[1]UnObr5!J317</f>
        <v>0</v>
      </c>
      <c r="BD421" s="775"/>
      <c r="BE421" s="775"/>
      <c r="BF421" s="775"/>
      <c r="BG421" s="775"/>
      <c r="BH421" s="775">
        <f>[1]UnObr5!K317</f>
        <v>0</v>
      </c>
      <c r="BI421" s="775"/>
      <c r="BJ421" s="775"/>
      <c r="BK421" s="775"/>
      <c r="BL421" s="774"/>
    </row>
    <row r="422" spans="1:64" ht="23.1" customHeight="1">
      <c r="A422" s="777">
        <v>5314</v>
      </c>
      <c r="B422" s="776"/>
      <c r="C422" s="776"/>
      <c r="D422" s="304">
        <v>472000</v>
      </c>
      <c r="E422" s="304"/>
      <c r="F422" s="304"/>
      <c r="G422" s="304"/>
      <c r="H422" s="260" t="s">
        <v>1354</v>
      </c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  <c r="W422" s="260"/>
      <c r="X422" s="260"/>
      <c r="Y422" s="775">
        <f>[1]UnObr5!D318</f>
        <v>0</v>
      </c>
      <c r="Z422" s="775"/>
      <c r="AA422" s="775"/>
      <c r="AB422" s="775"/>
      <c r="AC422" s="775"/>
      <c r="AD422" s="775">
        <f>[1]UnObr5!E318</f>
        <v>0</v>
      </c>
      <c r="AE422" s="775"/>
      <c r="AF422" s="775"/>
      <c r="AG422" s="775"/>
      <c r="AH422" s="775"/>
      <c r="AI422" s="775"/>
      <c r="AJ422" s="775">
        <f>[1]UnObr5!F318</f>
        <v>0</v>
      </c>
      <c r="AK422" s="775"/>
      <c r="AL422" s="775"/>
      <c r="AM422" s="775"/>
      <c r="AN422" s="775"/>
      <c r="AO422" s="775">
        <f>[1]UnObr5!G318</f>
        <v>0</v>
      </c>
      <c r="AP422" s="775"/>
      <c r="AQ422" s="775"/>
      <c r="AR422" s="775"/>
      <c r="AS422" s="775"/>
      <c r="AT422" s="775">
        <f>[1]UnObr5!H318</f>
        <v>0</v>
      </c>
      <c r="AU422" s="775"/>
      <c r="AV422" s="775"/>
      <c r="AW422" s="775"/>
      <c r="AX422" s="775"/>
      <c r="AY422" s="775">
        <f>[1]UnObr5!I318</f>
        <v>0</v>
      </c>
      <c r="AZ422" s="775"/>
      <c r="BA422" s="775"/>
      <c r="BB422" s="775"/>
      <c r="BC422" s="775">
        <f>[1]UnObr5!J318</f>
        <v>0</v>
      </c>
      <c r="BD422" s="775"/>
      <c r="BE422" s="775"/>
      <c r="BF422" s="775"/>
      <c r="BG422" s="775"/>
      <c r="BH422" s="775">
        <f>[1]UnObr5!K318</f>
        <v>0</v>
      </c>
      <c r="BI422" s="775"/>
      <c r="BJ422" s="775"/>
      <c r="BK422" s="775"/>
      <c r="BL422" s="774"/>
    </row>
    <row r="423" spans="1:64" ht="18.600000000000001" customHeight="1">
      <c r="A423" s="779">
        <v>5315</v>
      </c>
      <c r="B423" s="778"/>
      <c r="C423" s="778"/>
      <c r="D423" s="572">
        <v>472100</v>
      </c>
      <c r="E423" s="572"/>
      <c r="F423" s="572"/>
      <c r="G423" s="572"/>
      <c r="H423" s="268" t="s">
        <v>702</v>
      </c>
      <c r="I423" s="268"/>
      <c r="J423" s="268"/>
      <c r="K423" s="268"/>
      <c r="L423" s="268"/>
      <c r="M423" s="268"/>
      <c r="N423" s="268"/>
      <c r="O423" s="268"/>
      <c r="P423" s="268"/>
      <c r="Q423" s="268"/>
      <c r="R423" s="268"/>
      <c r="S423" s="268"/>
      <c r="T423" s="268"/>
      <c r="U423" s="268"/>
      <c r="V423" s="268"/>
      <c r="W423" s="268"/>
      <c r="X423" s="268"/>
      <c r="Y423" s="775">
        <f>[1]UnObr5!D319</f>
        <v>0</v>
      </c>
      <c r="Z423" s="775"/>
      <c r="AA423" s="775"/>
      <c r="AB423" s="775"/>
      <c r="AC423" s="775"/>
      <c r="AD423" s="775">
        <f>[1]UnObr5!E319</f>
        <v>0</v>
      </c>
      <c r="AE423" s="775"/>
      <c r="AF423" s="775"/>
      <c r="AG423" s="775"/>
      <c r="AH423" s="775"/>
      <c r="AI423" s="775"/>
      <c r="AJ423" s="775">
        <f>[1]UnObr5!F319</f>
        <v>0</v>
      </c>
      <c r="AK423" s="775"/>
      <c r="AL423" s="775"/>
      <c r="AM423" s="775"/>
      <c r="AN423" s="775"/>
      <c r="AO423" s="775">
        <f>[1]UnObr5!G319</f>
        <v>0</v>
      </c>
      <c r="AP423" s="775"/>
      <c r="AQ423" s="775"/>
      <c r="AR423" s="775"/>
      <c r="AS423" s="775"/>
      <c r="AT423" s="775">
        <f>[1]UnObr5!H319</f>
        <v>0</v>
      </c>
      <c r="AU423" s="775"/>
      <c r="AV423" s="775"/>
      <c r="AW423" s="775"/>
      <c r="AX423" s="775"/>
      <c r="AY423" s="775">
        <f>[1]UnObr5!I319</f>
        <v>0</v>
      </c>
      <c r="AZ423" s="775"/>
      <c r="BA423" s="775"/>
      <c r="BB423" s="775"/>
      <c r="BC423" s="775">
        <f>[1]UnObr5!J319</f>
        <v>0</v>
      </c>
      <c r="BD423" s="775"/>
      <c r="BE423" s="775"/>
      <c r="BF423" s="775"/>
      <c r="BG423" s="775"/>
      <c r="BH423" s="775">
        <f>[1]UnObr5!K319</f>
        <v>0</v>
      </c>
      <c r="BI423" s="775"/>
      <c r="BJ423" s="775"/>
      <c r="BK423" s="775"/>
      <c r="BL423" s="774"/>
    </row>
    <row r="424" spans="1:64" ht="16.5" customHeight="1">
      <c r="A424" s="779">
        <v>5316</v>
      </c>
      <c r="B424" s="778"/>
      <c r="C424" s="778"/>
      <c r="D424" s="572">
        <v>472200</v>
      </c>
      <c r="E424" s="572"/>
      <c r="F424" s="572"/>
      <c r="G424" s="572"/>
      <c r="H424" s="268" t="s">
        <v>1355</v>
      </c>
      <c r="I424" s="268"/>
      <c r="J424" s="268"/>
      <c r="K424" s="268"/>
      <c r="L424" s="268"/>
      <c r="M424" s="268"/>
      <c r="N424" s="268"/>
      <c r="O424" s="268"/>
      <c r="P424" s="268"/>
      <c r="Q424" s="268"/>
      <c r="R424" s="268"/>
      <c r="S424" s="268"/>
      <c r="T424" s="268"/>
      <c r="U424" s="268"/>
      <c r="V424" s="268"/>
      <c r="W424" s="268"/>
      <c r="X424" s="268"/>
      <c r="Y424" s="775">
        <f>[1]UnObr5!D320</f>
        <v>0</v>
      </c>
      <c r="Z424" s="775"/>
      <c r="AA424" s="775"/>
      <c r="AB424" s="775"/>
      <c r="AC424" s="775"/>
      <c r="AD424" s="775">
        <f>[1]UnObr5!E320</f>
        <v>0</v>
      </c>
      <c r="AE424" s="775"/>
      <c r="AF424" s="775"/>
      <c r="AG424" s="775"/>
      <c r="AH424" s="775"/>
      <c r="AI424" s="775"/>
      <c r="AJ424" s="775">
        <f>[1]UnObr5!F320</f>
        <v>0</v>
      </c>
      <c r="AK424" s="775"/>
      <c r="AL424" s="775"/>
      <c r="AM424" s="775"/>
      <c r="AN424" s="775"/>
      <c r="AO424" s="775">
        <f>[1]UnObr5!G320</f>
        <v>0</v>
      </c>
      <c r="AP424" s="775"/>
      <c r="AQ424" s="775"/>
      <c r="AR424" s="775"/>
      <c r="AS424" s="775"/>
      <c r="AT424" s="775">
        <f>[1]UnObr5!H320</f>
        <v>0</v>
      </c>
      <c r="AU424" s="775"/>
      <c r="AV424" s="775"/>
      <c r="AW424" s="775"/>
      <c r="AX424" s="775"/>
      <c r="AY424" s="775">
        <f>[1]UnObr5!I320</f>
        <v>0</v>
      </c>
      <c r="AZ424" s="775"/>
      <c r="BA424" s="775"/>
      <c r="BB424" s="775"/>
      <c r="BC424" s="775">
        <f>[1]UnObr5!J320</f>
        <v>0</v>
      </c>
      <c r="BD424" s="775"/>
      <c r="BE424" s="775"/>
      <c r="BF424" s="775"/>
      <c r="BG424" s="775"/>
      <c r="BH424" s="775">
        <f>[1]UnObr5!K320</f>
        <v>0</v>
      </c>
      <c r="BI424" s="775"/>
      <c r="BJ424" s="775"/>
      <c r="BK424" s="775"/>
      <c r="BL424" s="774"/>
    </row>
    <row r="425" spans="1:64" ht="15.75" customHeight="1">
      <c r="A425" s="779">
        <v>5317</v>
      </c>
      <c r="B425" s="778"/>
      <c r="C425" s="778"/>
      <c r="D425" s="674">
        <v>472300</v>
      </c>
      <c r="E425" s="674"/>
      <c r="F425" s="674"/>
      <c r="G425" s="674"/>
      <c r="H425" s="276" t="s">
        <v>1356</v>
      </c>
      <c r="I425" s="276"/>
      <c r="J425" s="276"/>
      <c r="K425" s="276"/>
      <c r="L425" s="276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276"/>
      <c r="X425" s="276"/>
      <c r="Y425" s="775">
        <f>[1]UnObr5!D321</f>
        <v>0</v>
      </c>
      <c r="Z425" s="775"/>
      <c r="AA425" s="775"/>
      <c r="AB425" s="775"/>
      <c r="AC425" s="775"/>
      <c r="AD425" s="775">
        <f>[1]UnObr5!E321</f>
        <v>0</v>
      </c>
      <c r="AE425" s="775"/>
      <c r="AF425" s="775"/>
      <c r="AG425" s="775"/>
      <c r="AH425" s="775"/>
      <c r="AI425" s="775"/>
      <c r="AJ425" s="775">
        <f>[1]UnObr5!F321</f>
        <v>0</v>
      </c>
      <c r="AK425" s="775"/>
      <c r="AL425" s="775"/>
      <c r="AM425" s="775"/>
      <c r="AN425" s="775"/>
      <c r="AO425" s="775">
        <f>[1]UnObr5!G321</f>
        <v>0</v>
      </c>
      <c r="AP425" s="775"/>
      <c r="AQ425" s="775"/>
      <c r="AR425" s="775"/>
      <c r="AS425" s="775"/>
      <c r="AT425" s="775">
        <f>[1]UnObr5!H321</f>
        <v>0</v>
      </c>
      <c r="AU425" s="775"/>
      <c r="AV425" s="775"/>
      <c r="AW425" s="775"/>
      <c r="AX425" s="775"/>
      <c r="AY425" s="775">
        <f>[1]UnObr5!I321</f>
        <v>0</v>
      </c>
      <c r="AZ425" s="775"/>
      <c r="BA425" s="775"/>
      <c r="BB425" s="775"/>
      <c r="BC425" s="775">
        <f>[1]UnObr5!J321</f>
        <v>0</v>
      </c>
      <c r="BD425" s="775"/>
      <c r="BE425" s="775"/>
      <c r="BF425" s="775"/>
      <c r="BG425" s="775"/>
      <c r="BH425" s="775">
        <f>[1]UnObr5!K321</f>
        <v>0</v>
      </c>
      <c r="BI425" s="775"/>
      <c r="BJ425" s="775"/>
      <c r="BK425" s="775"/>
      <c r="BL425" s="774"/>
    </row>
    <row r="426" spans="1:64" ht="16.5" customHeight="1">
      <c r="A426" s="779">
        <v>5318</v>
      </c>
      <c r="B426" s="778"/>
      <c r="C426" s="778"/>
      <c r="D426" s="572">
        <v>472400</v>
      </c>
      <c r="E426" s="572"/>
      <c r="F426" s="572"/>
      <c r="G426" s="572"/>
      <c r="H426" s="268" t="s">
        <v>1357</v>
      </c>
      <c r="I426" s="268"/>
      <c r="J426" s="268"/>
      <c r="K426" s="268"/>
      <c r="L426" s="268"/>
      <c r="M426" s="268"/>
      <c r="N426" s="268"/>
      <c r="O426" s="268"/>
      <c r="P426" s="268"/>
      <c r="Q426" s="268"/>
      <c r="R426" s="268"/>
      <c r="S426" s="268"/>
      <c r="T426" s="268"/>
      <c r="U426" s="268"/>
      <c r="V426" s="268"/>
      <c r="W426" s="268"/>
      <c r="X426" s="268"/>
      <c r="Y426" s="775">
        <f>[1]UnObr5!D322</f>
        <v>0</v>
      </c>
      <c r="Z426" s="775"/>
      <c r="AA426" s="775"/>
      <c r="AB426" s="775"/>
      <c r="AC426" s="775"/>
      <c r="AD426" s="775">
        <f>[1]UnObr5!E322</f>
        <v>0</v>
      </c>
      <c r="AE426" s="775"/>
      <c r="AF426" s="775"/>
      <c r="AG426" s="775"/>
      <c r="AH426" s="775"/>
      <c r="AI426" s="775"/>
      <c r="AJ426" s="775">
        <f>[1]UnObr5!F322</f>
        <v>0</v>
      </c>
      <c r="AK426" s="775"/>
      <c r="AL426" s="775"/>
      <c r="AM426" s="775"/>
      <c r="AN426" s="775"/>
      <c r="AO426" s="775">
        <f>[1]UnObr5!G322</f>
        <v>0</v>
      </c>
      <c r="AP426" s="775"/>
      <c r="AQ426" s="775"/>
      <c r="AR426" s="775"/>
      <c r="AS426" s="775"/>
      <c r="AT426" s="775">
        <f>[1]UnObr5!H322</f>
        <v>0</v>
      </c>
      <c r="AU426" s="775"/>
      <c r="AV426" s="775"/>
      <c r="AW426" s="775"/>
      <c r="AX426" s="775"/>
      <c r="AY426" s="775">
        <f>[1]UnObr5!I322</f>
        <v>0</v>
      </c>
      <c r="AZ426" s="775"/>
      <c r="BA426" s="775"/>
      <c r="BB426" s="775"/>
      <c r="BC426" s="775">
        <f>[1]UnObr5!J322</f>
        <v>0</v>
      </c>
      <c r="BD426" s="775"/>
      <c r="BE426" s="775"/>
      <c r="BF426" s="775"/>
      <c r="BG426" s="775"/>
      <c r="BH426" s="775">
        <f>[1]UnObr5!K322</f>
        <v>0</v>
      </c>
      <c r="BI426" s="775"/>
      <c r="BJ426" s="775"/>
      <c r="BK426" s="775"/>
      <c r="BL426" s="774"/>
    </row>
    <row r="427" spans="1:64" ht="17.25" customHeight="1">
      <c r="A427" s="779">
        <v>5319</v>
      </c>
      <c r="B427" s="778"/>
      <c r="C427" s="778"/>
      <c r="D427" s="572">
        <v>472500</v>
      </c>
      <c r="E427" s="572"/>
      <c r="F427" s="572"/>
      <c r="G427" s="572"/>
      <c r="H427" s="268" t="s">
        <v>706</v>
      </c>
      <c r="I427" s="268"/>
      <c r="J427" s="268"/>
      <c r="K427" s="268"/>
      <c r="L427" s="268"/>
      <c r="M427" s="268"/>
      <c r="N427" s="268"/>
      <c r="O427" s="268"/>
      <c r="P427" s="268"/>
      <c r="Q427" s="268"/>
      <c r="R427" s="268"/>
      <c r="S427" s="268"/>
      <c r="T427" s="268"/>
      <c r="U427" s="268"/>
      <c r="V427" s="268"/>
      <c r="W427" s="268"/>
      <c r="X427" s="268"/>
      <c r="Y427" s="775">
        <f>[1]UnObr5!D323</f>
        <v>0</v>
      </c>
      <c r="Z427" s="775"/>
      <c r="AA427" s="775"/>
      <c r="AB427" s="775"/>
      <c r="AC427" s="775"/>
      <c r="AD427" s="775">
        <f>[1]UnObr5!E323</f>
        <v>0</v>
      </c>
      <c r="AE427" s="775"/>
      <c r="AF427" s="775"/>
      <c r="AG427" s="775"/>
      <c r="AH427" s="775"/>
      <c r="AI427" s="775"/>
      <c r="AJ427" s="775">
        <f>[1]UnObr5!F323</f>
        <v>0</v>
      </c>
      <c r="AK427" s="775"/>
      <c r="AL427" s="775"/>
      <c r="AM427" s="775"/>
      <c r="AN427" s="775"/>
      <c r="AO427" s="775">
        <f>[1]UnObr5!G323</f>
        <v>0</v>
      </c>
      <c r="AP427" s="775"/>
      <c r="AQ427" s="775"/>
      <c r="AR427" s="775"/>
      <c r="AS427" s="775"/>
      <c r="AT427" s="775">
        <f>[1]UnObr5!H323</f>
        <v>0</v>
      </c>
      <c r="AU427" s="775"/>
      <c r="AV427" s="775"/>
      <c r="AW427" s="775"/>
      <c r="AX427" s="775"/>
      <c r="AY427" s="775">
        <f>[1]UnObr5!I323</f>
        <v>0</v>
      </c>
      <c r="AZ427" s="775"/>
      <c r="BA427" s="775"/>
      <c r="BB427" s="775"/>
      <c r="BC427" s="775">
        <f>[1]UnObr5!J323</f>
        <v>0</v>
      </c>
      <c r="BD427" s="775"/>
      <c r="BE427" s="775"/>
      <c r="BF427" s="775"/>
      <c r="BG427" s="775"/>
      <c r="BH427" s="775">
        <f>[1]UnObr5!K323</f>
        <v>0</v>
      </c>
      <c r="BI427" s="775"/>
      <c r="BJ427" s="775"/>
      <c r="BK427" s="775"/>
      <c r="BL427" s="774"/>
    </row>
    <row r="428" spans="1:64" ht="18.75" customHeight="1" thickBot="1">
      <c r="A428" s="853">
        <v>5320</v>
      </c>
      <c r="B428" s="852"/>
      <c r="C428" s="852"/>
      <c r="D428" s="851">
        <v>472600</v>
      </c>
      <c r="E428" s="851"/>
      <c r="F428" s="851"/>
      <c r="G428" s="851"/>
      <c r="H428" s="850" t="s">
        <v>707</v>
      </c>
      <c r="I428" s="850"/>
      <c r="J428" s="850"/>
      <c r="K428" s="850"/>
      <c r="L428" s="850"/>
      <c r="M428" s="850"/>
      <c r="N428" s="850"/>
      <c r="O428" s="850"/>
      <c r="P428" s="850"/>
      <c r="Q428" s="850"/>
      <c r="R428" s="850"/>
      <c r="S428" s="850"/>
      <c r="T428" s="850"/>
      <c r="U428" s="850"/>
      <c r="V428" s="850"/>
      <c r="W428" s="850"/>
      <c r="X428" s="850"/>
      <c r="Y428" s="771">
        <f>[1]UnObr5!D324</f>
        <v>0</v>
      </c>
      <c r="Z428" s="771"/>
      <c r="AA428" s="771"/>
      <c r="AB428" s="771"/>
      <c r="AC428" s="771"/>
      <c r="AD428" s="771">
        <f>[1]UnObr5!E324</f>
        <v>0</v>
      </c>
      <c r="AE428" s="771"/>
      <c r="AF428" s="771"/>
      <c r="AG428" s="771"/>
      <c r="AH428" s="771"/>
      <c r="AI428" s="771"/>
      <c r="AJ428" s="771">
        <f>[1]UnObr5!F324</f>
        <v>0</v>
      </c>
      <c r="AK428" s="771"/>
      <c r="AL428" s="771"/>
      <c r="AM428" s="771"/>
      <c r="AN428" s="771"/>
      <c r="AO428" s="771">
        <f>[1]UnObr5!G324</f>
        <v>0</v>
      </c>
      <c r="AP428" s="771"/>
      <c r="AQ428" s="771"/>
      <c r="AR428" s="771"/>
      <c r="AS428" s="771"/>
      <c r="AT428" s="771">
        <f>[1]UnObr5!H324</f>
        <v>0</v>
      </c>
      <c r="AU428" s="771"/>
      <c r="AV428" s="771"/>
      <c r="AW428" s="771"/>
      <c r="AX428" s="771"/>
      <c r="AY428" s="771">
        <f>[1]UnObr5!I324</f>
        <v>0</v>
      </c>
      <c r="AZ428" s="771"/>
      <c r="BA428" s="771"/>
      <c r="BB428" s="771"/>
      <c r="BC428" s="771">
        <f>[1]UnObr5!J324</f>
        <v>0</v>
      </c>
      <c r="BD428" s="771"/>
      <c r="BE428" s="771"/>
      <c r="BF428" s="771"/>
      <c r="BG428" s="771"/>
      <c r="BH428" s="771">
        <f>[1]UnObr5!K324</f>
        <v>0</v>
      </c>
      <c r="BI428" s="771"/>
      <c r="BJ428" s="771"/>
      <c r="BK428" s="771"/>
      <c r="BL428" s="770"/>
    </row>
    <row r="429" spans="1:64" ht="11.45" customHeight="1">
      <c r="A429" s="205" t="s">
        <v>334</v>
      </c>
      <c r="B429" s="830"/>
      <c r="C429" s="829"/>
      <c r="D429" s="206" t="s">
        <v>335</v>
      </c>
      <c r="E429" s="206"/>
      <c r="F429" s="206"/>
      <c r="G429" s="207"/>
      <c r="H429" s="629" t="s">
        <v>204</v>
      </c>
      <c r="I429" s="627"/>
      <c r="J429" s="627"/>
      <c r="K429" s="627"/>
      <c r="L429" s="627"/>
      <c r="M429" s="627"/>
      <c r="N429" s="627"/>
      <c r="O429" s="627"/>
      <c r="P429" s="627"/>
      <c r="Q429" s="627"/>
      <c r="R429" s="627"/>
      <c r="S429" s="627"/>
      <c r="T429" s="627"/>
      <c r="U429" s="627"/>
      <c r="V429" s="627"/>
      <c r="W429" s="627"/>
      <c r="X429" s="628"/>
      <c r="Y429" s="828" t="s">
        <v>1432</v>
      </c>
      <c r="Z429" s="827"/>
      <c r="AA429" s="827"/>
      <c r="AB429" s="827"/>
      <c r="AC429" s="826"/>
      <c r="AD429" s="825" t="s">
        <v>1431</v>
      </c>
      <c r="AE429" s="824"/>
      <c r="AF429" s="824"/>
      <c r="AG429" s="824"/>
      <c r="AH429" s="824"/>
      <c r="AI429" s="824"/>
      <c r="AJ429" s="824"/>
      <c r="AK429" s="824"/>
      <c r="AL429" s="824"/>
      <c r="AM429" s="824"/>
      <c r="AN429" s="824"/>
      <c r="AO429" s="824"/>
      <c r="AP429" s="824"/>
      <c r="AQ429" s="824"/>
      <c r="AR429" s="824"/>
      <c r="AS429" s="824"/>
      <c r="AT429" s="824"/>
      <c r="AU429" s="824"/>
      <c r="AV429" s="824"/>
      <c r="AW429" s="824"/>
      <c r="AX429" s="824"/>
      <c r="AY429" s="824"/>
      <c r="AZ429" s="824"/>
      <c r="BA429" s="824"/>
      <c r="BB429" s="824"/>
      <c r="BC429" s="824"/>
      <c r="BD429" s="824"/>
      <c r="BE429" s="824"/>
      <c r="BF429" s="824"/>
      <c r="BG429" s="824"/>
      <c r="BH429" s="824"/>
      <c r="BI429" s="824"/>
      <c r="BJ429" s="824"/>
      <c r="BK429" s="824"/>
      <c r="BL429" s="823"/>
    </row>
    <row r="430" spans="1:64" ht="11.45" customHeight="1">
      <c r="A430" s="821"/>
      <c r="B430" s="820"/>
      <c r="C430" s="819"/>
      <c r="D430" s="214"/>
      <c r="E430" s="214"/>
      <c r="F430" s="214"/>
      <c r="G430" s="215"/>
      <c r="H430" s="636"/>
      <c r="I430" s="637"/>
      <c r="J430" s="637"/>
      <c r="K430" s="637"/>
      <c r="L430" s="637"/>
      <c r="M430" s="637"/>
      <c r="N430" s="637"/>
      <c r="O430" s="637"/>
      <c r="P430" s="637"/>
      <c r="Q430" s="637"/>
      <c r="R430" s="637"/>
      <c r="S430" s="637"/>
      <c r="T430" s="637"/>
      <c r="U430" s="637"/>
      <c r="V430" s="637"/>
      <c r="W430" s="637"/>
      <c r="X430" s="638"/>
      <c r="Y430" s="818"/>
      <c r="Z430" s="817"/>
      <c r="AA430" s="817"/>
      <c r="AB430" s="817"/>
      <c r="AC430" s="816"/>
      <c r="AD430" s="796" t="s">
        <v>1424</v>
      </c>
      <c r="AE430" s="795"/>
      <c r="AF430" s="795"/>
      <c r="AG430" s="795"/>
      <c r="AH430" s="795"/>
      <c r="AI430" s="794"/>
      <c r="AJ430" s="793" t="s">
        <v>1430</v>
      </c>
      <c r="AK430" s="792"/>
      <c r="AL430" s="792"/>
      <c r="AM430" s="792"/>
      <c r="AN430" s="792"/>
      <c r="AO430" s="792"/>
      <c r="AP430" s="792"/>
      <c r="AQ430" s="792"/>
      <c r="AR430" s="792"/>
      <c r="AS430" s="792"/>
      <c r="AT430" s="792"/>
      <c r="AU430" s="792"/>
      <c r="AV430" s="792"/>
      <c r="AW430" s="792"/>
      <c r="AX430" s="792"/>
      <c r="AY430" s="792"/>
      <c r="AZ430" s="792"/>
      <c r="BA430" s="792"/>
      <c r="BB430" s="791"/>
      <c r="BC430" s="304" t="s">
        <v>1422</v>
      </c>
      <c r="BD430" s="256"/>
      <c r="BE430" s="256"/>
      <c r="BF430" s="256"/>
      <c r="BG430" s="256"/>
      <c r="BH430" s="796" t="s">
        <v>1421</v>
      </c>
      <c r="BI430" s="795"/>
      <c r="BJ430" s="795"/>
      <c r="BK430" s="795"/>
      <c r="BL430" s="822"/>
    </row>
    <row r="431" spans="1:64" ht="11.45" customHeight="1">
      <c r="A431" s="821"/>
      <c r="B431" s="820"/>
      <c r="C431" s="819"/>
      <c r="D431" s="214"/>
      <c r="E431" s="214"/>
      <c r="F431" s="214"/>
      <c r="G431" s="215"/>
      <c r="H431" s="636"/>
      <c r="I431" s="637"/>
      <c r="J431" s="637"/>
      <c r="K431" s="637"/>
      <c r="L431" s="637"/>
      <c r="M431" s="637"/>
      <c r="N431" s="637"/>
      <c r="O431" s="637"/>
      <c r="P431" s="637"/>
      <c r="Q431" s="637"/>
      <c r="R431" s="637"/>
      <c r="S431" s="637"/>
      <c r="T431" s="637"/>
      <c r="U431" s="637"/>
      <c r="V431" s="637"/>
      <c r="W431" s="637"/>
      <c r="X431" s="638"/>
      <c r="Y431" s="818"/>
      <c r="Z431" s="817"/>
      <c r="AA431" s="817"/>
      <c r="AB431" s="817"/>
      <c r="AC431" s="816"/>
      <c r="AD431" s="697"/>
      <c r="AE431" s="790"/>
      <c r="AF431" s="790"/>
      <c r="AG431" s="790"/>
      <c r="AH431" s="790"/>
      <c r="AI431" s="789"/>
      <c r="AJ431" s="256" t="s">
        <v>1420</v>
      </c>
      <c r="AK431" s="256"/>
      <c r="AL431" s="256"/>
      <c r="AM431" s="256"/>
      <c r="AN431" s="256"/>
      <c r="AO431" s="304" t="s">
        <v>1419</v>
      </c>
      <c r="AP431" s="304"/>
      <c r="AQ431" s="304"/>
      <c r="AR431" s="304"/>
      <c r="AS431" s="304"/>
      <c r="AT431" s="304" t="s">
        <v>1418</v>
      </c>
      <c r="AU431" s="256"/>
      <c r="AV431" s="256"/>
      <c r="AW431" s="256"/>
      <c r="AX431" s="256"/>
      <c r="AY431" s="256" t="s">
        <v>1417</v>
      </c>
      <c r="AZ431" s="256"/>
      <c r="BA431" s="256"/>
      <c r="BB431" s="256"/>
      <c r="BC431" s="256"/>
      <c r="BD431" s="256"/>
      <c r="BE431" s="256"/>
      <c r="BF431" s="256"/>
      <c r="BG431" s="256"/>
      <c r="BH431" s="216"/>
      <c r="BI431" s="214"/>
      <c r="BJ431" s="214"/>
      <c r="BK431" s="214"/>
      <c r="BL431" s="815"/>
    </row>
    <row r="432" spans="1:64" ht="11.45" customHeight="1">
      <c r="A432" s="224"/>
      <c r="B432" s="225"/>
      <c r="C432" s="226"/>
      <c r="D432" s="310"/>
      <c r="E432" s="310"/>
      <c r="F432" s="310"/>
      <c r="G432" s="311"/>
      <c r="H432" s="652"/>
      <c r="I432" s="653"/>
      <c r="J432" s="653"/>
      <c r="K432" s="653"/>
      <c r="L432" s="653"/>
      <c r="M432" s="653"/>
      <c r="N432" s="653"/>
      <c r="O432" s="653"/>
      <c r="P432" s="653"/>
      <c r="Q432" s="653"/>
      <c r="R432" s="653"/>
      <c r="S432" s="653"/>
      <c r="T432" s="653"/>
      <c r="U432" s="653"/>
      <c r="V432" s="653"/>
      <c r="W432" s="653"/>
      <c r="X432" s="654"/>
      <c r="Y432" s="814"/>
      <c r="Z432" s="813"/>
      <c r="AA432" s="813"/>
      <c r="AB432" s="813"/>
      <c r="AC432" s="812"/>
      <c r="AD432" s="707"/>
      <c r="AE432" s="787"/>
      <c r="AF432" s="787"/>
      <c r="AG432" s="787"/>
      <c r="AH432" s="787"/>
      <c r="AI432" s="786"/>
      <c r="AJ432" s="256"/>
      <c r="AK432" s="256"/>
      <c r="AL432" s="256"/>
      <c r="AM432" s="256"/>
      <c r="AN432" s="256"/>
      <c r="AO432" s="304"/>
      <c r="AP432" s="304"/>
      <c r="AQ432" s="304"/>
      <c r="AR432" s="304"/>
      <c r="AS432" s="304"/>
      <c r="AT432" s="256"/>
      <c r="AU432" s="256"/>
      <c r="AV432" s="256"/>
      <c r="AW432" s="256"/>
      <c r="AX432" s="256"/>
      <c r="AY432" s="256"/>
      <c r="AZ432" s="256"/>
      <c r="BA432" s="256"/>
      <c r="BB432" s="256"/>
      <c r="BC432" s="256"/>
      <c r="BD432" s="256"/>
      <c r="BE432" s="256"/>
      <c r="BF432" s="256"/>
      <c r="BG432" s="256"/>
      <c r="BH432" s="811"/>
      <c r="BI432" s="310"/>
      <c r="BJ432" s="310"/>
      <c r="BK432" s="310"/>
      <c r="BL432" s="810"/>
    </row>
    <row r="433" spans="1:64" ht="12.75" thickBot="1">
      <c r="A433" s="316">
        <v>1</v>
      </c>
      <c r="B433" s="317"/>
      <c r="C433" s="318"/>
      <c r="D433" s="319">
        <v>2</v>
      </c>
      <c r="E433" s="317"/>
      <c r="F433" s="317"/>
      <c r="G433" s="318"/>
      <c r="H433" s="320">
        <v>3</v>
      </c>
      <c r="I433" s="785"/>
      <c r="J433" s="785"/>
      <c r="K433" s="785"/>
      <c r="L433" s="785"/>
      <c r="M433" s="785"/>
      <c r="N433" s="785"/>
      <c r="O433" s="785"/>
      <c r="P433" s="785"/>
      <c r="Q433" s="785"/>
      <c r="R433" s="785"/>
      <c r="S433" s="785"/>
      <c r="T433" s="785"/>
      <c r="U433" s="785"/>
      <c r="V433" s="785"/>
      <c r="W433" s="785"/>
      <c r="X433" s="785"/>
      <c r="Y433" s="475">
        <v>4</v>
      </c>
      <c r="Z433" s="475"/>
      <c r="AA433" s="475"/>
      <c r="AB433" s="475"/>
      <c r="AC433" s="475"/>
      <c r="AD433" s="476">
        <v>5</v>
      </c>
      <c r="AE433" s="476"/>
      <c r="AF433" s="476"/>
      <c r="AG433" s="476"/>
      <c r="AH433" s="476"/>
      <c r="AI433" s="476"/>
      <c r="AJ433" s="476">
        <v>6</v>
      </c>
      <c r="AK433" s="476"/>
      <c r="AL433" s="476"/>
      <c r="AM433" s="476"/>
      <c r="AN433" s="476"/>
      <c r="AO433" s="476">
        <v>7</v>
      </c>
      <c r="AP433" s="476"/>
      <c r="AQ433" s="476"/>
      <c r="AR433" s="476"/>
      <c r="AS433" s="476"/>
      <c r="AT433" s="476">
        <v>8</v>
      </c>
      <c r="AU433" s="476"/>
      <c r="AV433" s="476"/>
      <c r="AW433" s="476"/>
      <c r="AX433" s="476"/>
      <c r="AY433" s="476">
        <v>9</v>
      </c>
      <c r="AZ433" s="476"/>
      <c r="BA433" s="476"/>
      <c r="BB433" s="476"/>
      <c r="BC433" s="476">
        <v>10</v>
      </c>
      <c r="BD433" s="476"/>
      <c r="BE433" s="476"/>
      <c r="BF433" s="476"/>
      <c r="BG433" s="476"/>
      <c r="BH433" s="476">
        <v>11</v>
      </c>
      <c r="BI433" s="476"/>
      <c r="BJ433" s="476"/>
      <c r="BK433" s="476"/>
      <c r="BL433" s="477"/>
    </row>
    <row r="434" spans="1:64" ht="26.25" customHeight="1">
      <c r="A434" s="808">
        <v>5321</v>
      </c>
      <c r="B434" s="807"/>
      <c r="C434" s="807"/>
      <c r="D434" s="806">
        <v>472700</v>
      </c>
      <c r="E434" s="806"/>
      <c r="F434" s="806"/>
      <c r="G434" s="806"/>
      <c r="H434" s="805" t="s">
        <v>1451</v>
      </c>
      <c r="I434" s="805"/>
      <c r="J434" s="805"/>
      <c r="K434" s="805"/>
      <c r="L434" s="805"/>
      <c r="M434" s="805"/>
      <c r="N434" s="805"/>
      <c r="O434" s="805"/>
      <c r="P434" s="805"/>
      <c r="Q434" s="805"/>
      <c r="R434" s="805"/>
      <c r="S434" s="805"/>
      <c r="T434" s="805"/>
      <c r="U434" s="805"/>
      <c r="V434" s="805"/>
      <c r="W434" s="805"/>
      <c r="X434" s="805"/>
      <c r="Y434" s="781">
        <f>[1]UnObr5!D325</f>
        <v>0</v>
      </c>
      <c r="Z434" s="781"/>
      <c r="AA434" s="781"/>
      <c r="AB434" s="781"/>
      <c r="AC434" s="781"/>
      <c r="AD434" s="781">
        <f>[1]UnObr5!E325</f>
        <v>0</v>
      </c>
      <c r="AE434" s="781"/>
      <c r="AF434" s="781"/>
      <c r="AG434" s="781"/>
      <c r="AH434" s="781"/>
      <c r="AI434" s="781"/>
      <c r="AJ434" s="781">
        <f>[1]UnObr5!F325</f>
        <v>0</v>
      </c>
      <c r="AK434" s="781"/>
      <c r="AL434" s="781"/>
      <c r="AM434" s="781"/>
      <c r="AN434" s="781"/>
      <c r="AO434" s="781">
        <f>[1]UnObr5!G325</f>
        <v>0</v>
      </c>
      <c r="AP434" s="781"/>
      <c r="AQ434" s="781"/>
      <c r="AR434" s="781"/>
      <c r="AS434" s="781"/>
      <c r="AT434" s="781">
        <f>[1]UnObr5!H325</f>
        <v>0</v>
      </c>
      <c r="AU434" s="781"/>
      <c r="AV434" s="781"/>
      <c r="AW434" s="781"/>
      <c r="AX434" s="781"/>
      <c r="AY434" s="781">
        <f>[1]UnObr5!I325</f>
        <v>0</v>
      </c>
      <c r="AZ434" s="781"/>
      <c r="BA434" s="781"/>
      <c r="BB434" s="781"/>
      <c r="BC434" s="781">
        <f>[1]UnObr5!J325</f>
        <v>0</v>
      </c>
      <c r="BD434" s="781"/>
      <c r="BE434" s="781"/>
      <c r="BF434" s="781"/>
      <c r="BG434" s="781"/>
      <c r="BH434" s="781">
        <f>[1]UnObr5!K325</f>
        <v>0</v>
      </c>
      <c r="BI434" s="781"/>
      <c r="BJ434" s="781"/>
      <c r="BK434" s="781"/>
      <c r="BL434" s="780"/>
    </row>
    <row r="435" spans="1:64" ht="17.25" customHeight="1">
      <c r="A435" s="804">
        <v>5322</v>
      </c>
      <c r="B435" s="803"/>
      <c r="C435" s="803"/>
      <c r="D435" s="674">
        <v>472800</v>
      </c>
      <c r="E435" s="674"/>
      <c r="F435" s="674"/>
      <c r="G435" s="674"/>
      <c r="H435" s="276" t="s">
        <v>1359</v>
      </c>
      <c r="I435" s="276"/>
      <c r="J435" s="276"/>
      <c r="K435" s="276"/>
      <c r="L435" s="276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276"/>
      <c r="X435" s="276"/>
      <c r="Y435" s="775">
        <f>[1]UnObr5!D326</f>
        <v>0</v>
      </c>
      <c r="Z435" s="775"/>
      <c r="AA435" s="775"/>
      <c r="AB435" s="775"/>
      <c r="AC435" s="775"/>
      <c r="AD435" s="775">
        <f>[1]UnObr5!E326</f>
        <v>0</v>
      </c>
      <c r="AE435" s="775"/>
      <c r="AF435" s="775"/>
      <c r="AG435" s="775"/>
      <c r="AH435" s="775"/>
      <c r="AI435" s="775"/>
      <c r="AJ435" s="775">
        <f>[1]UnObr5!F326</f>
        <v>0</v>
      </c>
      <c r="AK435" s="775"/>
      <c r="AL435" s="775"/>
      <c r="AM435" s="775"/>
      <c r="AN435" s="775"/>
      <c r="AO435" s="775">
        <f>[1]UnObr5!G326</f>
        <v>0</v>
      </c>
      <c r="AP435" s="775"/>
      <c r="AQ435" s="775"/>
      <c r="AR435" s="775"/>
      <c r="AS435" s="775"/>
      <c r="AT435" s="775">
        <f>[1]UnObr5!H326</f>
        <v>0</v>
      </c>
      <c r="AU435" s="775"/>
      <c r="AV435" s="775"/>
      <c r="AW435" s="775"/>
      <c r="AX435" s="775"/>
      <c r="AY435" s="775">
        <f>[1]UnObr5!I326</f>
        <v>0</v>
      </c>
      <c r="AZ435" s="775"/>
      <c r="BA435" s="775"/>
      <c r="BB435" s="775"/>
      <c r="BC435" s="775">
        <f>[1]UnObr5!J326</f>
        <v>0</v>
      </c>
      <c r="BD435" s="775"/>
      <c r="BE435" s="775"/>
      <c r="BF435" s="775"/>
      <c r="BG435" s="775"/>
      <c r="BH435" s="775">
        <f>[1]UnObr5!K326</f>
        <v>0</v>
      </c>
      <c r="BI435" s="775"/>
      <c r="BJ435" s="775"/>
      <c r="BK435" s="775"/>
      <c r="BL435" s="774"/>
    </row>
    <row r="436" spans="1:64" ht="17.25" customHeight="1">
      <c r="A436" s="779">
        <v>5323</v>
      </c>
      <c r="B436" s="778"/>
      <c r="C436" s="778"/>
      <c r="D436" s="572">
        <v>472900</v>
      </c>
      <c r="E436" s="572"/>
      <c r="F436" s="572"/>
      <c r="G436" s="572"/>
      <c r="H436" s="268" t="s">
        <v>710</v>
      </c>
      <c r="I436" s="268"/>
      <c r="J436" s="268"/>
      <c r="K436" s="268"/>
      <c r="L436" s="268"/>
      <c r="M436" s="268"/>
      <c r="N436" s="268"/>
      <c r="O436" s="268"/>
      <c r="P436" s="268"/>
      <c r="Q436" s="268"/>
      <c r="R436" s="268"/>
      <c r="S436" s="268"/>
      <c r="T436" s="268"/>
      <c r="U436" s="268"/>
      <c r="V436" s="268"/>
      <c r="W436" s="268"/>
      <c r="X436" s="268"/>
      <c r="Y436" s="775">
        <f>[1]UnObr5!D327</f>
        <v>0</v>
      </c>
      <c r="Z436" s="775"/>
      <c r="AA436" s="775"/>
      <c r="AB436" s="775"/>
      <c r="AC436" s="775"/>
      <c r="AD436" s="775">
        <f>[1]UnObr5!E327</f>
        <v>0</v>
      </c>
      <c r="AE436" s="775"/>
      <c r="AF436" s="775"/>
      <c r="AG436" s="775"/>
      <c r="AH436" s="775"/>
      <c r="AI436" s="775"/>
      <c r="AJ436" s="775">
        <f>[1]UnObr5!F327</f>
        <v>0</v>
      </c>
      <c r="AK436" s="775"/>
      <c r="AL436" s="775"/>
      <c r="AM436" s="775"/>
      <c r="AN436" s="775"/>
      <c r="AO436" s="775">
        <f>[1]UnObr5!G327</f>
        <v>0</v>
      </c>
      <c r="AP436" s="775"/>
      <c r="AQ436" s="775"/>
      <c r="AR436" s="775"/>
      <c r="AS436" s="775"/>
      <c r="AT436" s="775">
        <f>[1]UnObr5!H327</f>
        <v>0</v>
      </c>
      <c r="AU436" s="775"/>
      <c r="AV436" s="775"/>
      <c r="AW436" s="775"/>
      <c r="AX436" s="775"/>
      <c r="AY436" s="775">
        <f>[1]UnObr5!I327</f>
        <v>0</v>
      </c>
      <c r="AZ436" s="775"/>
      <c r="BA436" s="775"/>
      <c r="BB436" s="775"/>
      <c r="BC436" s="775">
        <f>[1]UnObr5!J327</f>
        <v>0</v>
      </c>
      <c r="BD436" s="775"/>
      <c r="BE436" s="775"/>
      <c r="BF436" s="775"/>
      <c r="BG436" s="775"/>
      <c r="BH436" s="775">
        <f>[1]UnObr5!K327</f>
        <v>0</v>
      </c>
      <c r="BI436" s="775"/>
      <c r="BJ436" s="775"/>
      <c r="BK436" s="775"/>
      <c r="BL436" s="774"/>
    </row>
    <row r="437" spans="1:64" ht="27" customHeight="1">
      <c r="A437" s="777">
        <v>5324</v>
      </c>
      <c r="B437" s="776"/>
      <c r="C437" s="776"/>
      <c r="D437" s="304">
        <v>480000</v>
      </c>
      <c r="E437" s="304"/>
      <c r="F437" s="304"/>
      <c r="G437" s="304"/>
      <c r="H437" s="260" t="s">
        <v>1450</v>
      </c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  <c r="W437" s="260"/>
      <c r="X437" s="260"/>
      <c r="Y437" s="775">
        <f>[1]UnObr5!D328</f>
        <v>0</v>
      </c>
      <c r="Z437" s="775"/>
      <c r="AA437" s="775"/>
      <c r="AB437" s="775"/>
      <c r="AC437" s="775"/>
      <c r="AD437" s="775">
        <f>[1]UnObr5!E328</f>
        <v>0</v>
      </c>
      <c r="AE437" s="775"/>
      <c r="AF437" s="775"/>
      <c r="AG437" s="775"/>
      <c r="AH437" s="775"/>
      <c r="AI437" s="775"/>
      <c r="AJ437" s="775">
        <f>[1]UnObr5!F328</f>
        <v>0</v>
      </c>
      <c r="AK437" s="775"/>
      <c r="AL437" s="775"/>
      <c r="AM437" s="775"/>
      <c r="AN437" s="775"/>
      <c r="AO437" s="775">
        <f>[1]UnObr5!G328</f>
        <v>0</v>
      </c>
      <c r="AP437" s="775"/>
      <c r="AQ437" s="775"/>
      <c r="AR437" s="775"/>
      <c r="AS437" s="775"/>
      <c r="AT437" s="775">
        <f>[1]UnObr5!H328</f>
        <v>0</v>
      </c>
      <c r="AU437" s="775"/>
      <c r="AV437" s="775"/>
      <c r="AW437" s="775"/>
      <c r="AX437" s="775"/>
      <c r="AY437" s="775">
        <f>[1]UnObr5!I328</f>
        <v>0</v>
      </c>
      <c r="AZ437" s="775"/>
      <c r="BA437" s="775"/>
      <c r="BB437" s="775"/>
      <c r="BC437" s="775">
        <f>[1]UnObr5!J328</f>
        <v>0</v>
      </c>
      <c r="BD437" s="775"/>
      <c r="BE437" s="775"/>
      <c r="BF437" s="775"/>
      <c r="BG437" s="775"/>
      <c r="BH437" s="775">
        <f>[1]UnObr5!K328</f>
        <v>0</v>
      </c>
      <c r="BI437" s="775"/>
      <c r="BJ437" s="775"/>
      <c r="BK437" s="775"/>
      <c r="BL437" s="774"/>
    </row>
    <row r="438" spans="1:64" ht="23.1" customHeight="1">
      <c r="A438" s="777">
        <v>5325</v>
      </c>
      <c r="B438" s="776"/>
      <c r="C438" s="776"/>
      <c r="D438" s="668">
        <v>481000</v>
      </c>
      <c r="E438" s="668"/>
      <c r="F438" s="668"/>
      <c r="G438" s="668"/>
      <c r="H438" s="272" t="s">
        <v>1361</v>
      </c>
      <c r="I438" s="272"/>
      <c r="J438" s="272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2"/>
      <c r="V438" s="272"/>
      <c r="W438" s="272"/>
      <c r="X438" s="272"/>
      <c r="Y438" s="775">
        <f>[1]UnObr5!D329</f>
        <v>0</v>
      </c>
      <c r="Z438" s="775"/>
      <c r="AA438" s="775"/>
      <c r="AB438" s="775"/>
      <c r="AC438" s="775"/>
      <c r="AD438" s="775">
        <f>[1]UnObr5!E329</f>
        <v>0</v>
      </c>
      <c r="AE438" s="775"/>
      <c r="AF438" s="775"/>
      <c r="AG438" s="775"/>
      <c r="AH438" s="775"/>
      <c r="AI438" s="775"/>
      <c r="AJ438" s="775">
        <f>[1]UnObr5!F329</f>
        <v>0</v>
      </c>
      <c r="AK438" s="775"/>
      <c r="AL438" s="775"/>
      <c r="AM438" s="775"/>
      <c r="AN438" s="775"/>
      <c r="AO438" s="775">
        <f>[1]UnObr5!G329</f>
        <v>0</v>
      </c>
      <c r="AP438" s="775"/>
      <c r="AQ438" s="775"/>
      <c r="AR438" s="775"/>
      <c r="AS438" s="775"/>
      <c r="AT438" s="775">
        <f>[1]UnObr5!H329</f>
        <v>0</v>
      </c>
      <c r="AU438" s="775"/>
      <c r="AV438" s="775"/>
      <c r="AW438" s="775"/>
      <c r="AX438" s="775"/>
      <c r="AY438" s="775">
        <f>[1]UnObr5!I329</f>
        <v>0</v>
      </c>
      <c r="AZ438" s="775"/>
      <c r="BA438" s="775"/>
      <c r="BB438" s="775"/>
      <c r="BC438" s="775">
        <f>[1]UnObr5!J329</f>
        <v>0</v>
      </c>
      <c r="BD438" s="775"/>
      <c r="BE438" s="775"/>
      <c r="BF438" s="775"/>
      <c r="BG438" s="775"/>
      <c r="BH438" s="775">
        <f>[1]UnObr5!K329</f>
        <v>0</v>
      </c>
      <c r="BI438" s="775"/>
      <c r="BJ438" s="775"/>
      <c r="BK438" s="775"/>
      <c r="BL438" s="774"/>
    </row>
    <row r="439" spans="1:64" ht="26.25" customHeight="1">
      <c r="A439" s="804">
        <v>5326</v>
      </c>
      <c r="B439" s="803"/>
      <c r="C439" s="803"/>
      <c r="D439" s="572">
        <v>481100</v>
      </c>
      <c r="E439" s="572"/>
      <c r="F439" s="572"/>
      <c r="G439" s="572"/>
      <c r="H439" s="268" t="s">
        <v>1449</v>
      </c>
      <c r="I439" s="268"/>
      <c r="J439" s="268"/>
      <c r="K439" s="268"/>
      <c r="L439" s="268"/>
      <c r="M439" s="268"/>
      <c r="N439" s="268"/>
      <c r="O439" s="268"/>
      <c r="P439" s="268"/>
      <c r="Q439" s="268"/>
      <c r="R439" s="268"/>
      <c r="S439" s="268"/>
      <c r="T439" s="268"/>
      <c r="U439" s="268"/>
      <c r="V439" s="268"/>
      <c r="W439" s="268"/>
      <c r="X439" s="268"/>
      <c r="Y439" s="775">
        <f>[1]UnObr5!D330</f>
        <v>0</v>
      </c>
      <c r="Z439" s="775"/>
      <c r="AA439" s="775"/>
      <c r="AB439" s="775"/>
      <c r="AC439" s="775"/>
      <c r="AD439" s="775">
        <f>[1]UnObr5!E330</f>
        <v>0</v>
      </c>
      <c r="AE439" s="775"/>
      <c r="AF439" s="775"/>
      <c r="AG439" s="775"/>
      <c r="AH439" s="775"/>
      <c r="AI439" s="775"/>
      <c r="AJ439" s="775">
        <f>[1]UnObr5!F330</f>
        <v>0</v>
      </c>
      <c r="AK439" s="775"/>
      <c r="AL439" s="775"/>
      <c r="AM439" s="775"/>
      <c r="AN439" s="775"/>
      <c r="AO439" s="775">
        <f>[1]UnObr5!G330</f>
        <v>0</v>
      </c>
      <c r="AP439" s="775"/>
      <c r="AQ439" s="775"/>
      <c r="AR439" s="775"/>
      <c r="AS439" s="775"/>
      <c r="AT439" s="775">
        <f>[1]UnObr5!H330</f>
        <v>0</v>
      </c>
      <c r="AU439" s="775"/>
      <c r="AV439" s="775"/>
      <c r="AW439" s="775"/>
      <c r="AX439" s="775"/>
      <c r="AY439" s="775">
        <f>[1]UnObr5!I330</f>
        <v>0</v>
      </c>
      <c r="AZ439" s="775"/>
      <c r="BA439" s="775"/>
      <c r="BB439" s="775"/>
      <c r="BC439" s="775">
        <f>[1]UnObr5!J330</f>
        <v>0</v>
      </c>
      <c r="BD439" s="775"/>
      <c r="BE439" s="775"/>
      <c r="BF439" s="775"/>
      <c r="BG439" s="775"/>
      <c r="BH439" s="775">
        <f>[1]UnObr5!K330</f>
        <v>0</v>
      </c>
      <c r="BI439" s="775"/>
      <c r="BJ439" s="775"/>
      <c r="BK439" s="775"/>
      <c r="BL439" s="774"/>
    </row>
    <row r="440" spans="1:64" ht="15.75" customHeight="1">
      <c r="A440" s="779">
        <v>5327</v>
      </c>
      <c r="B440" s="778"/>
      <c r="C440" s="778"/>
      <c r="D440" s="674">
        <v>481900</v>
      </c>
      <c r="E440" s="674"/>
      <c r="F440" s="674"/>
      <c r="G440" s="674"/>
      <c r="H440" s="276" t="s">
        <v>714</v>
      </c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276"/>
      <c r="X440" s="276"/>
      <c r="Y440" s="775">
        <f>[1]UnObr5!D331</f>
        <v>0</v>
      </c>
      <c r="Z440" s="775"/>
      <c r="AA440" s="775"/>
      <c r="AB440" s="775"/>
      <c r="AC440" s="775"/>
      <c r="AD440" s="775">
        <f>[1]UnObr5!E331</f>
        <v>0</v>
      </c>
      <c r="AE440" s="775"/>
      <c r="AF440" s="775"/>
      <c r="AG440" s="775"/>
      <c r="AH440" s="775"/>
      <c r="AI440" s="775"/>
      <c r="AJ440" s="775">
        <f>[1]UnObr5!F331</f>
        <v>0</v>
      </c>
      <c r="AK440" s="775"/>
      <c r="AL440" s="775"/>
      <c r="AM440" s="775"/>
      <c r="AN440" s="775"/>
      <c r="AO440" s="775">
        <f>[1]UnObr5!G331</f>
        <v>0</v>
      </c>
      <c r="AP440" s="775"/>
      <c r="AQ440" s="775"/>
      <c r="AR440" s="775"/>
      <c r="AS440" s="775"/>
      <c r="AT440" s="775">
        <f>[1]UnObr5!H331</f>
        <v>0</v>
      </c>
      <c r="AU440" s="775"/>
      <c r="AV440" s="775"/>
      <c r="AW440" s="775"/>
      <c r="AX440" s="775"/>
      <c r="AY440" s="775">
        <f>[1]UnObr5!I331</f>
        <v>0</v>
      </c>
      <c r="AZ440" s="775"/>
      <c r="BA440" s="775"/>
      <c r="BB440" s="775"/>
      <c r="BC440" s="775">
        <f>[1]UnObr5!J331</f>
        <v>0</v>
      </c>
      <c r="BD440" s="775"/>
      <c r="BE440" s="775"/>
      <c r="BF440" s="775"/>
      <c r="BG440" s="775"/>
      <c r="BH440" s="775">
        <f>[1]UnObr5!K331</f>
        <v>0</v>
      </c>
      <c r="BI440" s="775"/>
      <c r="BJ440" s="775"/>
      <c r="BK440" s="775"/>
      <c r="BL440" s="774"/>
    </row>
    <row r="441" spans="1:64" ht="23.1" customHeight="1">
      <c r="A441" s="777">
        <v>5328</v>
      </c>
      <c r="B441" s="776"/>
      <c r="C441" s="776"/>
      <c r="D441" s="668">
        <v>482000</v>
      </c>
      <c r="E441" s="668"/>
      <c r="F441" s="668"/>
      <c r="G441" s="668"/>
      <c r="H441" s="272" t="s">
        <v>1362</v>
      </c>
      <c r="I441" s="272"/>
      <c r="J441" s="272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72"/>
      <c r="W441" s="272"/>
      <c r="X441" s="272"/>
      <c r="Y441" s="775">
        <f>[1]UnObr5!D332</f>
        <v>0</v>
      </c>
      <c r="Z441" s="775"/>
      <c r="AA441" s="775"/>
      <c r="AB441" s="775"/>
      <c r="AC441" s="775"/>
      <c r="AD441" s="775">
        <f>[1]UnObr5!E332</f>
        <v>0</v>
      </c>
      <c r="AE441" s="775"/>
      <c r="AF441" s="775"/>
      <c r="AG441" s="775"/>
      <c r="AH441" s="775"/>
      <c r="AI441" s="775"/>
      <c r="AJ441" s="775">
        <f>[1]UnObr5!F332</f>
        <v>0</v>
      </c>
      <c r="AK441" s="775"/>
      <c r="AL441" s="775"/>
      <c r="AM441" s="775"/>
      <c r="AN441" s="775"/>
      <c r="AO441" s="775">
        <f>[1]UnObr5!G332</f>
        <v>0</v>
      </c>
      <c r="AP441" s="775"/>
      <c r="AQ441" s="775"/>
      <c r="AR441" s="775"/>
      <c r="AS441" s="775"/>
      <c r="AT441" s="775">
        <f>[1]UnObr5!H332</f>
        <v>0</v>
      </c>
      <c r="AU441" s="775"/>
      <c r="AV441" s="775"/>
      <c r="AW441" s="775"/>
      <c r="AX441" s="775"/>
      <c r="AY441" s="775">
        <f>[1]UnObr5!I332</f>
        <v>0</v>
      </c>
      <c r="AZ441" s="775"/>
      <c r="BA441" s="775"/>
      <c r="BB441" s="775"/>
      <c r="BC441" s="775">
        <f>[1]UnObr5!J332</f>
        <v>0</v>
      </c>
      <c r="BD441" s="775"/>
      <c r="BE441" s="775"/>
      <c r="BF441" s="775"/>
      <c r="BG441" s="775"/>
      <c r="BH441" s="775">
        <f>[1]UnObr5!K332</f>
        <v>0</v>
      </c>
      <c r="BI441" s="775"/>
      <c r="BJ441" s="775"/>
      <c r="BK441" s="775"/>
      <c r="BL441" s="774"/>
    </row>
    <row r="442" spans="1:64" ht="15.75" customHeight="1">
      <c r="A442" s="779">
        <v>5329</v>
      </c>
      <c r="B442" s="778"/>
      <c r="C442" s="778"/>
      <c r="D442" s="674">
        <v>482100</v>
      </c>
      <c r="E442" s="674"/>
      <c r="F442" s="674"/>
      <c r="G442" s="674"/>
      <c r="H442" s="276" t="s">
        <v>716</v>
      </c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775">
        <f>[1]UnObr5!D333</f>
        <v>0</v>
      </c>
      <c r="Z442" s="775"/>
      <c r="AA442" s="775"/>
      <c r="AB442" s="775"/>
      <c r="AC442" s="775"/>
      <c r="AD442" s="775">
        <f>[1]UnObr5!E333</f>
        <v>0</v>
      </c>
      <c r="AE442" s="775"/>
      <c r="AF442" s="775"/>
      <c r="AG442" s="775"/>
      <c r="AH442" s="775"/>
      <c r="AI442" s="775"/>
      <c r="AJ442" s="775">
        <f>[1]UnObr5!F333</f>
        <v>0</v>
      </c>
      <c r="AK442" s="775"/>
      <c r="AL442" s="775"/>
      <c r="AM442" s="775"/>
      <c r="AN442" s="775"/>
      <c r="AO442" s="775">
        <f>[1]UnObr5!G333</f>
        <v>0</v>
      </c>
      <c r="AP442" s="775"/>
      <c r="AQ442" s="775"/>
      <c r="AR442" s="775"/>
      <c r="AS442" s="775"/>
      <c r="AT442" s="775">
        <f>[1]UnObr5!H333</f>
        <v>0</v>
      </c>
      <c r="AU442" s="775"/>
      <c r="AV442" s="775"/>
      <c r="AW442" s="775"/>
      <c r="AX442" s="775"/>
      <c r="AY442" s="775">
        <f>[1]UnObr5!I333</f>
        <v>0</v>
      </c>
      <c r="AZ442" s="775"/>
      <c r="BA442" s="775"/>
      <c r="BB442" s="775"/>
      <c r="BC442" s="775">
        <f>[1]UnObr5!J333</f>
        <v>0</v>
      </c>
      <c r="BD442" s="775"/>
      <c r="BE442" s="775"/>
      <c r="BF442" s="775"/>
      <c r="BG442" s="775"/>
      <c r="BH442" s="775">
        <f>[1]UnObr5!K333</f>
        <v>0</v>
      </c>
      <c r="BI442" s="775"/>
      <c r="BJ442" s="775"/>
      <c r="BK442" s="775"/>
      <c r="BL442" s="774"/>
    </row>
    <row r="443" spans="1:64" ht="15" customHeight="1">
      <c r="A443" s="804">
        <v>5330</v>
      </c>
      <c r="B443" s="803"/>
      <c r="C443" s="803"/>
      <c r="D443" s="674">
        <v>482200</v>
      </c>
      <c r="E443" s="674"/>
      <c r="F443" s="674"/>
      <c r="G443" s="674"/>
      <c r="H443" s="276" t="s">
        <v>717</v>
      </c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775">
        <f>[1]UnObr5!D334</f>
        <v>0</v>
      </c>
      <c r="Z443" s="775"/>
      <c r="AA443" s="775"/>
      <c r="AB443" s="775"/>
      <c r="AC443" s="775"/>
      <c r="AD443" s="775">
        <f>[1]UnObr5!E334</f>
        <v>0</v>
      </c>
      <c r="AE443" s="775"/>
      <c r="AF443" s="775"/>
      <c r="AG443" s="775"/>
      <c r="AH443" s="775"/>
      <c r="AI443" s="775"/>
      <c r="AJ443" s="775">
        <f>[1]UnObr5!F334</f>
        <v>0</v>
      </c>
      <c r="AK443" s="775"/>
      <c r="AL443" s="775"/>
      <c r="AM443" s="775"/>
      <c r="AN443" s="775"/>
      <c r="AO443" s="775">
        <f>[1]UnObr5!G334</f>
        <v>0</v>
      </c>
      <c r="AP443" s="775"/>
      <c r="AQ443" s="775"/>
      <c r="AR443" s="775"/>
      <c r="AS443" s="775"/>
      <c r="AT443" s="775">
        <f>[1]UnObr5!H334</f>
        <v>0</v>
      </c>
      <c r="AU443" s="775"/>
      <c r="AV443" s="775"/>
      <c r="AW443" s="775"/>
      <c r="AX443" s="775"/>
      <c r="AY443" s="775">
        <f>[1]UnObr5!I334</f>
        <v>0</v>
      </c>
      <c r="AZ443" s="775"/>
      <c r="BA443" s="775"/>
      <c r="BB443" s="775"/>
      <c r="BC443" s="775">
        <f>[1]UnObr5!J334</f>
        <v>0</v>
      </c>
      <c r="BD443" s="775"/>
      <c r="BE443" s="775"/>
      <c r="BF443" s="775"/>
      <c r="BG443" s="775"/>
      <c r="BH443" s="775">
        <f>[1]UnObr5!K334</f>
        <v>0</v>
      </c>
      <c r="BI443" s="775"/>
      <c r="BJ443" s="775"/>
      <c r="BK443" s="775"/>
      <c r="BL443" s="774"/>
    </row>
    <row r="444" spans="1:64" ht="15" customHeight="1">
      <c r="A444" s="779">
        <v>5331</v>
      </c>
      <c r="B444" s="778"/>
      <c r="C444" s="778"/>
      <c r="D444" s="674">
        <v>482300</v>
      </c>
      <c r="E444" s="674"/>
      <c r="F444" s="674"/>
      <c r="G444" s="674"/>
      <c r="H444" s="276" t="s">
        <v>718</v>
      </c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775">
        <f>[1]UnObr5!D335</f>
        <v>0</v>
      </c>
      <c r="Z444" s="775"/>
      <c r="AA444" s="775"/>
      <c r="AB444" s="775"/>
      <c r="AC444" s="775"/>
      <c r="AD444" s="775">
        <f>[1]UnObr5!E335</f>
        <v>0</v>
      </c>
      <c r="AE444" s="775"/>
      <c r="AF444" s="775"/>
      <c r="AG444" s="775"/>
      <c r="AH444" s="775"/>
      <c r="AI444" s="775"/>
      <c r="AJ444" s="775">
        <f>[1]UnObr5!F335</f>
        <v>0</v>
      </c>
      <c r="AK444" s="775"/>
      <c r="AL444" s="775"/>
      <c r="AM444" s="775"/>
      <c r="AN444" s="775"/>
      <c r="AO444" s="775">
        <f>[1]UnObr5!G335</f>
        <v>0</v>
      </c>
      <c r="AP444" s="775"/>
      <c r="AQ444" s="775"/>
      <c r="AR444" s="775"/>
      <c r="AS444" s="775"/>
      <c r="AT444" s="775">
        <f>[1]UnObr5!H335</f>
        <v>0</v>
      </c>
      <c r="AU444" s="775"/>
      <c r="AV444" s="775"/>
      <c r="AW444" s="775"/>
      <c r="AX444" s="775"/>
      <c r="AY444" s="775">
        <f>[1]UnObr5!I335</f>
        <v>0</v>
      </c>
      <c r="AZ444" s="775"/>
      <c r="BA444" s="775"/>
      <c r="BB444" s="775"/>
      <c r="BC444" s="775">
        <f>[1]UnObr5!J335</f>
        <v>0</v>
      </c>
      <c r="BD444" s="775"/>
      <c r="BE444" s="775"/>
      <c r="BF444" s="775"/>
      <c r="BG444" s="775"/>
      <c r="BH444" s="775">
        <f>[1]UnObr5!K335</f>
        <v>0</v>
      </c>
      <c r="BI444" s="775"/>
      <c r="BJ444" s="775"/>
      <c r="BK444" s="775"/>
      <c r="BL444" s="774"/>
    </row>
    <row r="445" spans="1:64" ht="23.1" customHeight="1">
      <c r="A445" s="777">
        <v>5332</v>
      </c>
      <c r="B445" s="776"/>
      <c r="C445" s="776"/>
      <c r="D445" s="304">
        <v>483000</v>
      </c>
      <c r="E445" s="304"/>
      <c r="F445" s="304"/>
      <c r="G445" s="304"/>
      <c r="H445" s="260" t="s">
        <v>1448</v>
      </c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  <c r="S445" s="260"/>
      <c r="T445" s="260"/>
      <c r="U445" s="260"/>
      <c r="V445" s="260"/>
      <c r="W445" s="260"/>
      <c r="X445" s="260"/>
      <c r="Y445" s="775">
        <f>[1]UnObr5!D336</f>
        <v>0</v>
      </c>
      <c r="Z445" s="775"/>
      <c r="AA445" s="775"/>
      <c r="AB445" s="775"/>
      <c r="AC445" s="775"/>
      <c r="AD445" s="775">
        <f>[1]UnObr5!E336</f>
        <v>0</v>
      </c>
      <c r="AE445" s="775"/>
      <c r="AF445" s="775"/>
      <c r="AG445" s="775"/>
      <c r="AH445" s="775"/>
      <c r="AI445" s="775"/>
      <c r="AJ445" s="775">
        <f>[1]UnObr5!F336</f>
        <v>0</v>
      </c>
      <c r="AK445" s="775"/>
      <c r="AL445" s="775"/>
      <c r="AM445" s="775"/>
      <c r="AN445" s="775"/>
      <c r="AO445" s="775">
        <f>[1]UnObr5!G336</f>
        <v>0</v>
      </c>
      <c r="AP445" s="775"/>
      <c r="AQ445" s="775"/>
      <c r="AR445" s="775"/>
      <c r="AS445" s="775"/>
      <c r="AT445" s="775">
        <f>[1]UnObr5!H336</f>
        <v>0</v>
      </c>
      <c r="AU445" s="775"/>
      <c r="AV445" s="775"/>
      <c r="AW445" s="775"/>
      <c r="AX445" s="775"/>
      <c r="AY445" s="775">
        <f>[1]UnObr5!I336</f>
        <v>0</v>
      </c>
      <c r="AZ445" s="775"/>
      <c r="BA445" s="775"/>
      <c r="BB445" s="775"/>
      <c r="BC445" s="775">
        <f>[1]UnObr5!J336</f>
        <v>0</v>
      </c>
      <c r="BD445" s="775"/>
      <c r="BE445" s="775"/>
      <c r="BF445" s="775"/>
      <c r="BG445" s="775"/>
      <c r="BH445" s="775">
        <f>[1]UnObr5!K336</f>
        <v>0</v>
      </c>
      <c r="BI445" s="775"/>
      <c r="BJ445" s="775"/>
      <c r="BK445" s="775"/>
      <c r="BL445" s="774"/>
    </row>
    <row r="446" spans="1:64" ht="16.5" customHeight="1">
      <c r="A446" s="779">
        <v>5333</v>
      </c>
      <c r="B446" s="778"/>
      <c r="C446" s="778"/>
      <c r="D446" s="572">
        <v>483100</v>
      </c>
      <c r="E446" s="572"/>
      <c r="F446" s="572"/>
      <c r="G446" s="572"/>
      <c r="H446" s="268" t="s">
        <v>720</v>
      </c>
      <c r="I446" s="268"/>
      <c r="J446" s="268"/>
      <c r="K446" s="268"/>
      <c r="L446" s="268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775">
        <f>[1]UnObr5!D337</f>
        <v>0</v>
      </c>
      <c r="Z446" s="775"/>
      <c r="AA446" s="775"/>
      <c r="AB446" s="775"/>
      <c r="AC446" s="775"/>
      <c r="AD446" s="775">
        <f>[1]UnObr5!E337</f>
        <v>0</v>
      </c>
      <c r="AE446" s="775"/>
      <c r="AF446" s="775"/>
      <c r="AG446" s="775"/>
      <c r="AH446" s="775"/>
      <c r="AI446" s="775"/>
      <c r="AJ446" s="775">
        <f>[1]UnObr5!F337</f>
        <v>0</v>
      </c>
      <c r="AK446" s="775"/>
      <c r="AL446" s="775"/>
      <c r="AM446" s="775"/>
      <c r="AN446" s="775"/>
      <c r="AO446" s="775">
        <f>[1]UnObr5!G337</f>
        <v>0</v>
      </c>
      <c r="AP446" s="775"/>
      <c r="AQ446" s="775"/>
      <c r="AR446" s="775"/>
      <c r="AS446" s="775"/>
      <c r="AT446" s="775">
        <f>[1]UnObr5!H337</f>
        <v>0</v>
      </c>
      <c r="AU446" s="775"/>
      <c r="AV446" s="775"/>
      <c r="AW446" s="775"/>
      <c r="AX446" s="775"/>
      <c r="AY446" s="775">
        <f>[1]UnObr5!I337</f>
        <v>0</v>
      </c>
      <c r="AZ446" s="775"/>
      <c r="BA446" s="775"/>
      <c r="BB446" s="775"/>
      <c r="BC446" s="775">
        <f>[1]UnObr5!J337</f>
        <v>0</v>
      </c>
      <c r="BD446" s="775"/>
      <c r="BE446" s="775"/>
      <c r="BF446" s="775"/>
      <c r="BG446" s="775"/>
      <c r="BH446" s="775">
        <f>[1]UnObr5!K337</f>
        <v>0</v>
      </c>
      <c r="BI446" s="775"/>
      <c r="BJ446" s="775"/>
      <c r="BK446" s="775"/>
      <c r="BL446" s="774"/>
    </row>
    <row r="447" spans="1:64" ht="46.15" customHeight="1">
      <c r="A447" s="777">
        <v>5334</v>
      </c>
      <c r="B447" s="776"/>
      <c r="C447" s="776"/>
      <c r="D447" s="668">
        <v>484000</v>
      </c>
      <c r="E447" s="668"/>
      <c r="F447" s="668"/>
      <c r="G447" s="668"/>
      <c r="H447" s="272" t="s">
        <v>1364</v>
      </c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  <c r="X447" s="272"/>
      <c r="Y447" s="775">
        <f>[1]UnObr5!D338</f>
        <v>0</v>
      </c>
      <c r="Z447" s="775"/>
      <c r="AA447" s="775"/>
      <c r="AB447" s="775"/>
      <c r="AC447" s="775"/>
      <c r="AD447" s="775">
        <f>[1]UnObr5!E338</f>
        <v>0</v>
      </c>
      <c r="AE447" s="775"/>
      <c r="AF447" s="775"/>
      <c r="AG447" s="775"/>
      <c r="AH447" s="775"/>
      <c r="AI447" s="775"/>
      <c r="AJ447" s="775">
        <f>[1]UnObr5!F338</f>
        <v>0</v>
      </c>
      <c r="AK447" s="775"/>
      <c r="AL447" s="775"/>
      <c r="AM447" s="775"/>
      <c r="AN447" s="775"/>
      <c r="AO447" s="775">
        <f>[1]UnObr5!G338</f>
        <v>0</v>
      </c>
      <c r="AP447" s="775"/>
      <c r="AQ447" s="775"/>
      <c r="AR447" s="775"/>
      <c r="AS447" s="775"/>
      <c r="AT447" s="775">
        <f>[1]UnObr5!H338</f>
        <v>0</v>
      </c>
      <c r="AU447" s="775"/>
      <c r="AV447" s="775"/>
      <c r="AW447" s="775"/>
      <c r="AX447" s="775"/>
      <c r="AY447" s="775">
        <f>[1]UnObr5!I338</f>
        <v>0</v>
      </c>
      <c r="AZ447" s="775"/>
      <c r="BA447" s="775"/>
      <c r="BB447" s="775"/>
      <c r="BC447" s="775">
        <f>[1]UnObr5!J338</f>
        <v>0</v>
      </c>
      <c r="BD447" s="775"/>
      <c r="BE447" s="775"/>
      <c r="BF447" s="775"/>
      <c r="BG447" s="775"/>
      <c r="BH447" s="775">
        <f>[1]UnObr5!K338</f>
        <v>0</v>
      </c>
      <c r="BI447" s="775"/>
      <c r="BJ447" s="775"/>
      <c r="BK447" s="775"/>
      <c r="BL447" s="774"/>
    </row>
    <row r="448" spans="1:64" ht="28.5" customHeight="1">
      <c r="A448" s="779">
        <v>5335</v>
      </c>
      <c r="B448" s="778"/>
      <c r="C448" s="778"/>
      <c r="D448" s="572">
        <v>484100</v>
      </c>
      <c r="E448" s="572"/>
      <c r="F448" s="572"/>
      <c r="G448" s="572"/>
      <c r="H448" s="268" t="s">
        <v>1447</v>
      </c>
      <c r="I448" s="268"/>
      <c r="J448" s="268"/>
      <c r="K448" s="268"/>
      <c r="L448" s="268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775">
        <f>[1]UnObr5!D339</f>
        <v>0</v>
      </c>
      <c r="Z448" s="775"/>
      <c r="AA448" s="775"/>
      <c r="AB448" s="775"/>
      <c r="AC448" s="775"/>
      <c r="AD448" s="775">
        <f>[1]UnObr5!E339</f>
        <v>0</v>
      </c>
      <c r="AE448" s="775"/>
      <c r="AF448" s="775"/>
      <c r="AG448" s="775"/>
      <c r="AH448" s="775"/>
      <c r="AI448" s="775"/>
      <c r="AJ448" s="775">
        <f>[1]UnObr5!F339</f>
        <v>0</v>
      </c>
      <c r="AK448" s="775"/>
      <c r="AL448" s="775"/>
      <c r="AM448" s="775"/>
      <c r="AN448" s="775"/>
      <c r="AO448" s="775">
        <f>[1]UnObr5!G339</f>
        <v>0</v>
      </c>
      <c r="AP448" s="775"/>
      <c r="AQ448" s="775"/>
      <c r="AR448" s="775"/>
      <c r="AS448" s="775"/>
      <c r="AT448" s="775">
        <f>[1]UnObr5!H339</f>
        <v>0</v>
      </c>
      <c r="AU448" s="775"/>
      <c r="AV448" s="775"/>
      <c r="AW448" s="775"/>
      <c r="AX448" s="775"/>
      <c r="AY448" s="775">
        <f>[1]UnObr5!I339</f>
        <v>0</v>
      </c>
      <c r="AZ448" s="775"/>
      <c r="BA448" s="775"/>
      <c r="BB448" s="775"/>
      <c r="BC448" s="775">
        <f>[1]UnObr5!J339</f>
        <v>0</v>
      </c>
      <c r="BD448" s="775"/>
      <c r="BE448" s="775"/>
      <c r="BF448" s="775"/>
      <c r="BG448" s="775"/>
      <c r="BH448" s="775">
        <f>[1]UnObr5!K339</f>
        <v>0</v>
      </c>
      <c r="BI448" s="775"/>
      <c r="BJ448" s="775"/>
      <c r="BK448" s="775"/>
      <c r="BL448" s="774"/>
    </row>
    <row r="449" spans="1:64" ht="16.5" customHeight="1">
      <c r="A449" s="804">
        <v>5336</v>
      </c>
      <c r="B449" s="803"/>
      <c r="C449" s="803"/>
      <c r="D449" s="345">
        <v>484200</v>
      </c>
      <c r="E449" s="345"/>
      <c r="F449" s="345"/>
      <c r="G449" s="345"/>
      <c r="H449" s="268" t="s">
        <v>723</v>
      </c>
      <c r="I449" s="268"/>
      <c r="J449" s="268"/>
      <c r="K449" s="268"/>
      <c r="L449" s="268"/>
      <c r="M449" s="268"/>
      <c r="N449" s="268"/>
      <c r="O449" s="268"/>
      <c r="P449" s="268"/>
      <c r="Q449" s="268"/>
      <c r="R449" s="268"/>
      <c r="S449" s="268"/>
      <c r="T449" s="268"/>
      <c r="U449" s="268"/>
      <c r="V449" s="268"/>
      <c r="W449" s="268"/>
      <c r="X449" s="268"/>
      <c r="Y449" s="775">
        <f>[1]UnObr5!D340</f>
        <v>0</v>
      </c>
      <c r="Z449" s="775"/>
      <c r="AA449" s="775"/>
      <c r="AB449" s="775"/>
      <c r="AC449" s="775"/>
      <c r="AD449" s="775">
        <f>[1]UnObr5!E340</f>
        <v>0</v>
      </c>
      <c r="AE449" s="775"/>
      <c r="AF449" s="775"/>
      <c r="AG449" s="775"/>
      <c r="AH449" s="775"/>
      <c r="AI449" s="775"/>
      <c r="AJ449" s="775">
        <f>[1]UnObr5!F340</f>
        <v>0</v>
      </c>
      <c r="AK449" s="775"/>
      <c r="AL449" s="775"/>
      <c r="AM449" s="775"/>
      <c r="AN449" s="775"/>
      <c r="AO449" s="775">
        <f>[1]UnObr5!G340</f>
        <v>0</v>
      </c>
      <c r="AP449" s="775"/>
      <c r="AQ449" s="775"/>
      <c r="AR449" s="775"/>
      <c r="AS449" s="775"/>
      <c r="AT449" s="775">
        <f>[1]UnObr5!H340</f>
        <v>0</v>
      </c>
      <c r="AU449" s="775"/>
      <c r="AV449" s="775"/>
      <c r="AW449" s="775"/>
      <c r="AX449" s="775"/>
      <c r="AY449" s="775">
        <f>[1]UnObr5!I340</f>
        <v>0</v>
      </c>
      <c r="AZ449" s="775"/>
      <c r="BA449" s="775"/>
      <c r="BB449" s="775"/>
      <c r="BC449" s="775">
        <f>[1]UnObr5!J340</f>
        <v>0</v>
      </c>
      <c r="BD449" s="775"/>
      <c r="BE449" s="775"/>
      <c r="BF449" s="775"/>
      <c r="BG449" s="775"/>
      <c r="BH449" s="775">
        <f>[1]UnObr5!K340</f>
        <v>0</v>
      </c>
      <c r="BI449" s="775"/>
      <c r="BJ449" s="775"/>
      <c r="BK449" s="775"/>
      <c r="BL449" s="774"/>
    </row>
    <row r="450" spans="1:64" ht="32.25" customHeight="1">
      <c r="A450" s="777">
        <v>5337</v>
      </c>
      <c r="B450" s="776"/>
      <c r="C450" s="776"/>
      <c r="D450" s="304">
        <v>485000</v>
      </c>
      <c r="E450" s="304"/>
      <c r="F450" s="304"/>
      <c r="G450" s="304"/>
      <c r="H450" s="260" t="s">
        <v>1446</v>
      </c>
      <c r="I450" s="260"/>
      <c r="J450" s="260"/>
      <c r="K450" s="260"/>
      <c r="L450" s="260"/>
      <c r="M450" s="260"/>
      <c r="N450" s="260"/>
      <c r="O450" s="260"/>
      <c r="P450" s="260"/>
      <c r="Q450" s="260"/>
      <c r="R450" s="260"/>
      <c r="S450" s="260"/>
      <c r="T450" s="260"/>
      <c r="U450" s="260"/>
      <c r="V450" s="260"/>
      <c r="W450" s="260"/>
      <c r="X450" s="260"/>
      <c r="Y450" s="775">
        <f>[1]UnObr5!D341</f>
        <v>0</v>
      </c>
      <c r="Z450" s="775"/>
      <c r="AA450" s="775"/>
      <c r="AB450" s="775"/>
      <c r="AC450" s="775"/>
      <c r="AD450" s="775">
        <f>[1]UnObr5!E341</f>
        <v>0</v>
      </c>
      <c r="AE450" s="775"/>
      <c r="AF450" s="775"/>
      <c r="AG450" s="775"/>
      <c r="AH450" s="775"/>
      <c r="AI450" s="775"/>
      <c r="AJ450" s="775">
        <f>[1]UnObr5!F341</f>
        <v>0</v>
      </c>
      <c r="AK450" s="775"/>
      <c r="AL450" s="775"/>
      <c r="AM450" s="775"/>
      <c r="AN450" s="775"/>
      <c r="AO450" s="775">
        <f>[1]UnObr5!G341</f>
        <v>0</v>
      </c>
      <c r="AP450" s="775"/>
      <c r="AQ450" s="775"/>
      <c r="AR450" s="775"/>
      <c r="AS450" s="775"/>
      <c r="AT450" s="775">
        <f>[1]UnObr5!H341</f>
        <v>0</v>
      </c>
      <c r="AU450" s="775"/>
      <c r="AV450" s="775"/>
      <c r="AW450" s="775"/>
      <c r="AX450" s="775"/>
      <c r="AY450" s="775">
        <f>[1]UnObr5!I341</f>
        <v>0</v>
      </c>
      <c r="AZ450" s="775"/>
      <c r="BA450" s="775"/>
      <c r="BB450" s="775"/>
      <c r="BC450" s="775">
        <f>[1]UnObr5!J341</f>
        <v>0</v>
      </c>
      <c r="BD450" s="775"/>
      <c r="BE450" s="775"/>
      <c r="BF450" s="775"/>
      <c r="BG450" s="775"/>
      <c r="BH450" s="775">
        <f>[1]UnObr5!K341</f>
        <v>0</v>
      </c>
      <c r="BI450" s="775"/>
      <c r="BJ450" s="775"/>
      <c r="BK450" s="775"/>
      <c r="BL450" s="774"/>
    </row>
    <row r="451" spans="1:64" ht="30" customHeight="1" thickBot="1">
      <c r="A451" s="802">
        <v>5338</v>
      </c>
      <c r="B451" s="801"/>
      <c r="C451" s="801"/>
      <c r="D451" s="851">
        <v>485100</v>
      </c>
      <c r="E451" s="851"/>
      <c r="F451" s="851"/>
      <c r="G451" s="851"/>
      <c r="H451" s="850" t="s">
        <v>725</v>
      </c>
      <c r="I451" s="850"/>
      <c r="J451" s="850"/>
      <c r="K451" s="850"/>
      <c r="L451" s="850"/>
      <c r="M451" s="850"/>
      <c r="N451" s="850"/>
      <c r="O451" s="850"/>
      <c r="P451" s="850"/>
      <c r="Q451" s="850"/>
      <c r="R451" s="850"/>
      <c r="S451" s="850"/>
      <c r="T451" s="850"/>
      <c r="U451" s="850"/>
      <c r="V451" s="850"/>
      <c r="W451" s="850"/>
      <c r="X451" s="850"/>
      <c r="Y451" s="771">
        <f>[1]UnObr5!D342</f>
        <v>0</v>
      </c>
      <c r="Z451" s="771"/>
      <c r="AA451" s="771"/>
      <c r="AB451" s="771"/>
      <c r="AC451" s="771"/>
      <c r="AD451" s="771">
        <f>[1]UnObr5!E342</f>
        <v>0</v>
      </c>
      <c r="AE451" s="771"/>
      <c r="AF451" s="771"/>
      <c r="AG451" s="771"/>
      <c r="AH451" s="771"/>
      <c r="AI451" s="771"/>
      <c r="AJ451" s="771">
        <f>[1]UnObr5!F342</f>
        <v>0</v>
      </c>
      <c r="AK451" s="771"/>
      <c r="AL451" s="771"/>
      <c r="AM451" s="771"/>
      <c r="AN451" s="771"/>
      <c r="AO451" s="771">
        <f>[1]UnObr5!G342</f>
        <v>0</v>
      </c>
      <c r="AP451" s="771"/>
      <c r="AQ451" s="771"/>
      <c r="AR451" s="771"/>
      <c r="AS451" s="771"/>
      <c r="AT451" s="771">
        <f>[1]UnObr5!H342</f>
        <v>0</v>
      </c>
      <c r="AU451" s="771"/>
      <c r="AV451" s="771"/>
      <c r="AW451" s="771"/>
      <c r="AX451" s="771"/>
      <c r="AY451" s="771">
        <f>[1]UnObr5!I342</f>
        <v>0</v>
      </c>
      <c r="AZ451" s="771"/>
      <c r="BA451" s="771"/>
      <c r="BB451" s="771"/>
      <c r="BC451" s="771">
        <f>[1]UnObr5!J342</f>
        <v>0</v>
      </c>
      <c r="BD451" s="771"/>
      <c r="BE451" s="771"/>
      <c r="BF451" s="771"/>
      <c r="BG451" s="771"/>
      <c r="BH451" s="771">
        <f>[1]UnObr5!K342</f>
        <v>0</v>
      </c>
      <c r="BI451" s="771"/>
      <c r="BJ451" s="771"/>
      <c r="BK451" s="771"/>
      <c r="BL451" s="770"/>
    </row>
    <row r="452" spans="1:64" ht="11.45" customHeight="1">
      <c r="A452" s="205" t="s">
        <v>334</v>
      </c>
      <c r="B452" s="830"/>
      <c r="C452" s="829"/>
      <c r="D452" s="206" t="s">
        <v>335</v>
      </c>
      <c r="E452" s="206"/>
      <c r="F452" s="206"/>
      <c r="G452" s="207"/>
      <c r="H452" s="629" t="s">
        <v>204</v>
      </c>
      <c r="I452" s="627"/>
      <c r="J452" s="627"/>
      <c r="K452" s="627"/>
      <c r="L452" s="627"/>
      <c r="M452" s="627"/>
      <c r="N452" s="627"/>
      <c r="O452" s="627"/>
      <c r="P452" s="627"/>
      <c r="Q452" s="627"/>
      <c r="R452" s="627"/>
      <c r="S452" s="627"/>
      <c r="T452" s="627"/>
      <c r="U452" s="627"/>
      <c r="V452" s="627"/>
      <c r="W452" s="627"/>
      <c r="X452" s="628"/>
      <c r="Y452" s="828" t="s">
        <v>1432</v>
      </c>
      <c r="Z452" s="827"/>
      <c r="AA452" s="827"/>
      <c r="AB452" s="827"/>
      <c r="AC452" s="826"/>
      <c r="AD452" s="825" t="s">
        <v>1431</v>
      </c>
      <c r="AE452" s="824"/>
      <c r="AF452" s="824"/>
      <c r="AG452" s="824"/>
      <c r="AH452" s="824"/>
      <c r="AI452" s="824"/>
      <c r="AJ452" s="824"/>
      <c r="AK452" s="824"/>
      <c r="AL452" s="824"/>
      <c r="AM452" s="824"/>
      <c r="AN452" s="824"/>
      <c r="AO452" s="824"/>
      <c r="AP452" s="824"/>
      <c r="AQ452" s="824"/>
      <c r="AR452" s="824"/>
      <c r="AS452" s="824"/>
      <c r="AT452" s="824"/>
      <c r="AU452" s="824"/>
      <c r="AV452" s="824"/>
      <c r="AW452" s="824"/>
      <c r="AX452" s="824"/>
      <c r="AY452" s="824"/>
      <c r="AZ452" s="824"/>
      <c r="BA452" s="824"/>
      <c r="BB452" s="824"/>
      <c r="BC452" s="824"/>
      <c r="BD452" s="824"/>
      <c r="BE452" s="824"/>
      <c r="BF452" s="824"/>
      <c r="BG452" s="824"/>
      <c r="BH452" s="824"/>
      <c r="BI452" s="824"/>
      <c r="BJ452" s="824"/>
      <c r="BK452" s="824"/>
      <c r="BL452" s="823"/>
    </row>
    <row r="453" spans="1:64" ht="11.45" customHeight="1">
      <c r="A453" s="821"/>
      <c r="B453" s="820"/>
      <c r="C453" s="819"/>
      <c r="D453" s="214"/>
      <c r="E453" s="214"/>
      <c r="F453" s="214"/>
      <c r="G453" s="215"/>
      <c r="H453" s="636"/>
      <c r="I453" s="637"/>
      <c r="J453" s="637"/>
      <c r="K453" s="637"/>
      <c r="L453" s="637"/>
      <c r="M453" s="637"/>
      <c r="N453" s="637"/>
      <c r="O453" s="637"/>
      <c r="P453" s="637"/>
      <c r="Q453" s="637"/>
      <c r="R453" s="637"/>
      <c r="S453" s="637"/>
      <c r="T453" s="637"/>
      <c r="U453" s="637"/>
      <c r="V453" s="637"/>
      <c r="W453" s="637"/>
      <c r="X453" s="638"/>
      <c r="Y453" s="818"/>
      <c r="Z453" s="817"/>
      <c r="AA453" s="817"/>
      <c r="AB453" s="817"/>
      <c r="AC453" s="816"/>
      <c r="AD453" s="796" t="s">
        <v>1424</v>
      </c>
      <c r="AE453" s="795"/>
      <c r="AF453" s="795"/>
      <c r="AG453" s="795"/>
      <c r="AH453" s="795"/>
      <c r="AI453" s="794"/>
      <c r="AJ453" s="793" t="s">
        <v>1430</v>
      </c>
      <c r="AK453" s="792"/>
      <c r="AL453" s="792"/>
      <c r="AM453" s="792"/>
      <c r="AN453" s="792"/>
      <c r="AO453" s="792"/>
      <c r="AP453" s="792"/>
      <c r="AQ453" s="792"/>
      <c r="AR453" s="792"/>
      <c r="AS453" s="792"/>
      <c r="AT453" s="792"/>
      <c r="AU453" s="792"/>
      <c r="AV453" s="792"/>
      <c r="AW453" s="792"/>
      <c r="AX453" s="792"/>
      <c r="AY453" s="792"/>
      <c r="AZ453" s="792"/>
      <c r="BA453" s="792"/>
      <c r="BB453" s="791"/>
      <c r="BC453" s="304" t="s">
        <v>1422</v>
      </c>
      <c r="BD453" s="256"/>
      <c r="BE453" s="256"/>
      <c r="BF453" s="256"/>
      <c r="BG453" s="256"/>
      <c r="BH453" s="796" t="s">
        <v>1421</v>
      </c>
      <c r="BI453" s="795"/>
      <c r="BJ453" s="795"/>
      <c r="BK453" s="795"/>
      <c r="BL453" s="822"/>
    </row>
    <row r="454" spans="1:64" ht="11.45" customHeight="1">
      <c r="A454" s="821"/>
      <c r="B454" s="820"/>
      <c r="C454" s="819"/>
      <c r="D454" s="214"/>
      <c r="E454" s="214"/>
      <c r="F454" s="214"/>
      <c r="G454" s="215"/>
      <c r="H454" s="636"/>
      <c r="I454" s="637"/>
      <c r="J454" s="637"/>
      <c r="K454" s="637"/>
      <c r="L454" s="637"/>
      <c r="M454" s="637"/>
      <c r="N454" s="637"/>
      <c r="O454" s="637"/>
      <c r="P454" s="637"/>
      <c r="Q454" s="637"/>
      <c r="R454" s="637"/>
      <c r="S454" s="637"/>
      <c r="T454" s="637"/>
      <c r="U454" s="637"/>
      <c r="V454" s="637"/>
      <c r="W454" s="637"/>
      <c r="X454" s="638"/>
      <c r="Y454" s="818"/>
      <c r="Z454" s="817"/>
      <c r="AA454" s="817"/>
      <c r="AB454" s="817"/>
      <c r="AC454" s="816"/>
      <c r="AD454" s="697"/>
      <c r="AE454" s="790"/>
      <c r="AF454" s="790"/>
      <c r="AG454" s="790"/>
      <c r="AH454" s="790"/>
      <c r="AI454" s="789"/>
      <c r="AJ454" s="256" t="s">
        <v>1420</v>
      </c>
      <c r="AK454" s="256"/>
      <c r="AL454" s="256"/>
      <c r="AM454" s="256"/>
      <c r="AN454" s="256"/>
      <c r="AO454" s="304" t="s">
        <v>1419</v>
      </c>
      <c r="AP454" s="304"/>
      <c r="AQ454" s="304"/>
      <c r="AR454" s="304"/>
      <c r="AS454" s="304"/>
      <c r="AT454" s="304" t="s">
        <v>1418</v>
      </c>
      <c r="AU454" s="256"/>
      <c r="AV454" s="256"/>
      <c r="AW454" s="256"/>
      <c r="AX454" s="256"/>
      <c r="AY454" s="256" t="s">
        <v>1417</v>
      </c>
      <c r="AZ454" s="256"/>
      <c r="BA454" s="256"/>
      <c r="BB454" s="256"/>
      <c r="BC454" s="256"/>
      <c r="BD454" s="256"/>
      <c r="BE454" s="256"/>
      <c r="BF454" s="256"/>
      <c r="BG454" s="256"/>
      <c r="BH454" s="216"/>
      <c r="BI454" s="214"/>
      <c r="BJ454" s="214"/>
      <c r="BK454" s="214"/>
      <c r="BL454" s="815"/>
    </row>
    <row r="455" spans="1:64" ht="11.45" customHeight="1">
      <c r="A455" s="224"/>
      <c r="B455" s="225"/>
      <c r="C455" s="226"/>
      <c r="D455" s="310"/>
      <c r="E455" s="310"/>
      <c r="F455" s="310"/>
      <c r="G455" s="311"/>
      <c r="H455" s="652"/>
      <c r="I455" s="653"/>
      <c r="J455" s="653"/>
      <c r="K455" s="653"/>
      <c r="L455" s="653"/>
      <c r="M455" s="653"/>
      <c r="N455" s="653"/>
      <c r="O455" s="653"/>
      <c r="P455" s="653"/>
      <c r="Q455" s="653"/>
      <c r="R455" s="653"/>
      <c r="S455" s="653"/>
      <c r="T455" s="653"/>
      <c r="U455" s="653"/>
      <c r="V455" s="653"/>
      <c r="W455" s="653"/>
      <c r="X455" s="654"/>
      <c r="Y455" s="814"/>
      <c r="Z455" s="813"/>
      <c r="AA455" s="813"/>
      <c r="AB455" s="813"/>
      <c r="AC455" s="812"/>
      <c r="AD455" s="707"/>
      <c r="AE455" s="787"/>
      <c r="AF455" s="787"/>
      <c r="AG455" s="787"/>
      <c r="AH455" s="787"/>
      <c r="AI455" s="786"/>
      <c r="AJ455" s="256"/>
      <c r="AK455" s="256"/>
      <c r="AL455" s="256"/>
      <c r="AM455" s="256"/>
      <c r="AN455" s="256"/>
      <c r="AO455" s="304"/>
      <c r="AP455" s="304"/>
      <c r="AQ455" s="304"/>
      <c r="AR455" s="304"/>
      <c r="AS455" s="304"/>
      <c r="AT455" s="256"/>
      <c r="AU455" s="256"/>
      <c r="AV455" s="256"/>
      <c r="AW455" s="256"/>
      <c r="AX455" s="256"/>
      <c r="AY455" s="256"/>
      <c r="AZ455" s="256"/>
      <c r="BA455" s="256"/>
      <c r="BB455" s="256"/>
      <c r="BC455" s="256"/>
      <c r="BD455" s="256"/>
      <c r="BE455" s="256"/>
      <c r="BF455" s="256"/>
      <c r="BG455" s="256"/>
      <c r="BH455" s="811"/>
      <c r="BI455" s="310"/>
      <c r="BJ455" s="310"/>
      <c r="BK455" s="310"/>
      <c r="BL455" s="810"/>
    </row>
    <row r="456" spans="1:64" ht="12.75" thickBot="1">
      <c r="A456" s="316">
        <v>1</v>
      </c>
      <c r="B456" s="317"/>
      <c r="C456" s="318"/>
      <c r="D456" s="319">
        <v>2</v>
      </c>
      <c r="E456" s="317"/>
      <c r="F456" s="317"/>
      <c r="G456" s="318"/>
      <c r="H456" s="320">
        <v>3</v>
      </c>
      <c r="I456" s="785"/>
      <c r="J456" s="785"/>
      <c r="K456" s="785"/>
      <c r="L456" s="785"/>
      <c r="M456" s="785"/>
      <c r="N456" s="785"/>
      <c r="O456" s="785"/>
      <c r="P456" s="785"/>
      <c r="Q456" s="785"/>
      <c r="R456" s="785"/>
      <c r="S456" s="785"/>
      <c r="T456" s="785"/>
      <c r="U456" s="785"/>
      <c r="V456" s="785"/>
      <c r="W456" s="785"/>
      <c r="X456" s="785"/>
      <c r="Y456" s="475">
        <v>4</v>
      </c>
      <c r="Z456" s="475"/>
      <c r="AA456" s="475"/>
      <c r="AB456" s="475"/>
      <c r="AC456" s="475"/>
      <c r="AD456" s="476">
        <v>5</v>
      </c>
      <c r="AE456" s="476"/>
      <c r="AF456" s="476"/>
      <c r="AG456" s="476"/>
      <c r="AH456" s="476"/>
      <c r="AI456" s="476"/>
      <c r="AJ456" s="476">
        <v>6</v>
      </c>
      <c r="AK456" s="476"/>
      <c r="AL456" s="476"/>
      <c r="AM456" s="476"/>
      <c r="AN456" s="476"/>
      <c r="AO456" s="476">
        <v>7</v>
      </c>
      <c r="AP456" s="476"/>
      <c r="AQ456" s="476"/>
      <c r="AR456" s="476"/>
      <c r="AS456" s="476"/>
      <c r="AT456" s="476">
        <v>8</v>
      </c>
      <c r="AU456" s="476"/>
      <c r="AV456" s="476"/>
      <c r="AW456" s="476"/>
      <c r="AX456" s="476"/>
      <c r="AY456" s="476">
        <v>9</v>
      </c>
      <c r="AZ456" s="476"/>
      <c r="BA456" s="476"/>
      <c r="BB456" s="476"/>
      <c r="BC456" s="476">
        <v>10</v>
      </c>
      <c r="BD456" s="476"/>
      <c r="BE456" s="476"/>
      <c r="BF456" s="476"/>
      <c r="BG456" s="476"/>
      <c r="BH456" s="476">
        <v>11</v>
      </c>
      <c r="BI456" s="476"/>
      <c r="BJ456" s="476"/>
      <c r="BK456" s="476"/>
      <c r="BL456" s="477"/>
    </row>
    <row r="457" spans="1:64" ht="42" customHeight="1">
      <c r="A457" s="857">
        <v>5339</v>
      </c>
      <c r="B457" s="856"/>
      <c r="C457" s="856"/>
      <c r="D457" s="661">
        <v>489000</v>
      </c>
      <c r="E457" s="661"/>
      <c r="F457" s="661"/>
      <c r="G457" s="661"/>
      <c r="H457" s="662" t="s">
        <v>1445</v>
      </c>
      <c r="I457" s="662"/>
      <c r="J457" s="662"/>
      <c r="K457" s="662"/>
      <c r="L457" s="662"/>
      <c r="M457" s="662"/>
      <c r="N457" s="662"/>
      <c r="O457" s="662"/>
      <c r="P457" s="662"/>
      <c r="Q457" s="662"/>
      <c r="R457" s="662"/>
      <c r="S457" s="662"/>
      <c r="T457" s="662"/>
      <c r="U457" s="662"/>
      <c r="V457" s="662"/>
      <c r="W457" s="662"/>
      <c r="X457" s="662"/>
      <c r="Y457" s="781">
        <f>[1]UnObr5!D343</f>
        <v>0</v>
      </c>
      <c r="Z457" s="781"/>
      <c r="AA457" s="781"/>
      <c r="AB457" s="781"/>
      <c r="AC457" s="781"/>
      <c r="AD457" s="781">
        <f>[1]UnObr5!E343</f>
        <v>0</v>
      </c>
      <c r="AE457" s="781"/>
      <c r="AF457" s="781"/>
      <c r="AG457" s="781"/>
      <c r="AH457" s="781"/>
      <c r="AI457" s="781"/>
      <c r="AJ457" s="781">
        <f>[1]UnObr5!F343</f>
        <v>0</v>
      </c>
      <c r="AK457" s="781"/>
      <c r="AL457" s="781"/>
      <c r="AM457" s="781"/>
      <c r="AN457" s="781"/>
      <c r="AO457" s="781">
        <f>[1]UnObr5!G343</f>
        <v>0</v>
      </c>
      <c r="AP457" s="781"/>
      <c r="AQ457" s="781"/>
      <c r="AR457" s="781"/>
      <c r="AS457" s="781"/>
      <c r="AT457" s="781">
        <f>[1]UnObr5!H343</f>
        <v>0</v>
      </c>
      <c r="AU457" s="781"/>
      <c r="AV457" s="781"/>
      <c r="AW457" s="781"/>
      <c r="AX457" s="781"/>
      <c r="AY457" s="781">
        <f>[1]UnObr5!I343</f>
        <v>0</v>
      </c>
      <c r="AZ457" s="781"/>
      <c r="BA457" s="781"/>
      <c r="BB457" s="781"/>
      <c r="BC457" s="781">
        <f>[1]UnObr5!J343</f>
        <v>0</v>
      </c>
      <c r="BD457" s="781"/>
      <c r="BE457" s="781"/>
      <c r="BF457" s="781"/>
      <c r="BG457" s="781"/>
      <c r="BH457" s="781">
        <f>[1]UnObr5!K343</f>
        <v>0</v>
      </c>
      <c r="BI457" s="781"/>
      <c r="BJ457" s="781"/>
      <c r="BK457" s="781"/>
      <c r="BL457" s="780"/>
    </row>
    <row r="458" spans="1:64" ht="30" customHeight="1">
      <c r="A458" s="779">
        <v>5340</v>
      </c>
      <c r="B458" s="778"/>
      <c r="C458" s="778"/>
      <c r="D458" s="572">
        <v>489100</v>
      </c>
      <c r="E458" s="572"/>
      <c r="F458" s="572"/>
      <c r="G458" s="572"/>
      <c r="H458" s="268" t="s">
        <v>1444</v>
      </c>
      <c r="I458" s="268"/>
      <c r="J458" s="268"/>
      <c r="K458" s="268"/>
      <c r="L458" s="268"/>
      <c r="M458" s="268"/>
      <c r="N458" s="268"/>
      <c r="O458" s="268"/>
      <c r="P458" s="268"/>
      <c r="Q458" s="268"/>
      <c r="R458" s="268"/>
      <c r="S458" s="268"/>
      <c r="T458" s="268"/>
      <c r="U458" s="268"/>
      <c r="V458" s="268"/>
      <c r="W458" s="268"/>
      <c r="X458" s="268"/>
      <c r="Y458" s="775">
        <f>[1]UnObr5!D344</f>
        <v>0</v>
      </c>
      <c r="Z458" s="775"/>
      <c r="AA458" s="775"/>
      <c r="AB458" s="775"/>
      <c r="AC458" s="775"/>
      <c r="AD458" s="775">
        <f>[1]UnObr5!E344</f>
        <v>0</v>
      </c>
      <c r="AE458" s="775"/>
      <c r="AF458" s="775"/>
      <c r="AG458" s="775"/>
      <c r="AH458" s="775"/>
      <c r="AI458" s="775"/>
      <c r="AJ458" s="775">
        <f>[1]UnObr5!F344</f>
        <v>0</v>
      </c>
      <c r="AK458" s="775"/>
      <c r="AL458" s="775"/>
      <c r="AM458" s="775"/>
      <c r="AN458" s="775"/>
      <c r="AO458" s="775">
        <f>[1]UnObr5!G344</f>
        <v>0</v>
      </c>
      <c r="AP458" s="775"/>
      <c r="AQ458" s="775"/>
      <c r="AR458" s="775"/>
      <c r="AS458" s="775"/>
      <c r="AT458" s="775">
        <f>[1]UnObr5!H344</f>
        <v>0</v>
      </c>
      <c r="AU458" s="775"/>
      <c r="AV458" s="775"/>
      <c r="AW458" s="775"/>
      <c r="AX458" s="775"/>
      <c r="AY458" s="775">
        <f>[1]UnObr5!I344</f>
        <v>0</v>
      </c>
      <c r="AZ458" s="775"/>
      <c r="BA458" s="775"/>
      <c r="BB458" s="775"/>
      <c r="BC458" s="775">
        <f>[1]UnObr5!J344</f>
        <v>0</v>
      </c>
      <c r="BD458" s="775"/>
      <c r="BE458" s="775"/>
      <c r="BF458" s="775"/>
      <c r="BG458" s="775"/>
      <c r="BH458" s="775">
        <f>[1]UnObr5!K344</f>
        <v>0</v>
      </c>
      <c r="BI458" s="775"/>
      <c r="BJ458" s="775"/>
      <c r="BK458" s="775"/>
      <c r="BL458" s="774"/>
    </row>
    <row r="459" spans="1:64" ht="23.1" customHeight="1">
      <c r="A459" s="855">
        <v>5341</v>
      </c>
      <c r="B459" s="854"/>
      <c r="C459" s="854"/>
      <c r="D459" s="668">
        <v>500000</v>
      </c>
      <c r="E459" s="668"/>
      <c r="F459" s="668"/>
      <c r="G459" s="668"/>
      <c r="H459" s="272" t="s">
        <v>1443</v>
      </c>
      <c r="I459" s="272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  <c r="X459" s="272"/>
      <c r="Y459" s="775">
        <f>[1]UnObr5!D345</f>
        <v>0</v>
      </c>
      <c r="Z459" s="775"/>
      <c r="AA459" s="775"/>
      <c r="AB459" s="775"/>
      <c r="AC459" s="775"/>
      <c r="AD459" s="775">
        <f>[1]UnObr5!E345</f>
        <v>1400</v>
      </c>
      <c r="AE459" s="775"/>
      <c r="AF459" s="775"/>
      <c r="AG459" s="775"/>
      <c r="AH459" s="775"/>
      <c r="AI459" s="775"/>
      <c r="AJ459" s="775">
        <f>[1]UnObr5!F345</f>
        <v>0</v>
      </c>
      <c r="AK459" s="775"/>
      <c r="AL459" s="775"/>
      <c r="AM459" s="775"/>
      <c r="AN459" s="775"/>
      <c r="AO459" s="775">
        <f>[1]UnObr5!G345</f>
        <v>0</v>
      </c>
      <c r="AP459" s="775"/>
      <c r="AQ459" s="775"/>
      <c r="AR459" s="775"/>
      <c r="AS459" s="775"/>
      <c r="AT459" s="775">
        <f>[1]UnObr5!H345</f>
        <v>1061</v>
      </c>
      <c r="AU459" s="775"/>
      <c r="AV459" s="775"/>
      <c r="AW459" s="775"/>
      <c r="AX459" s="775"/>
      <c r="AY459" s="775">
        <f>[1]UnObr5!I345</f>
        <v>0</v>
      </c>
      <c r="AZ459" s="775"/>
      <c r="BA459" s="775"/>
      <c r="BB459" s="775"/>
      <c r="BC459" s="775">
        <f>[1]UnObr5!J345</f>
        <v>339</v>
      </c>
      <c r="BD459" s="775"/>
      <c r="BE459" s="775"/>
      <c r="BF459" s="775"/>
      <c r="BG459" s="775"/>
      <c r="BH459" s="775">
        <f>[1]UnObr5!K345</f>
        <v>0</v>
      </c>
      <c r="BI459" s="775"/>
      <c r="BJ459" s="775"/>
      <c r="BK459" s="775"/>
      <c r="BL459" s="774"/>
    </row>
    <row r="460" spans="1:64" ht="23.1" customHeight="1">
      <c r="A460" s="777">
        <v>5342</v>
      </c>
      <c r="B460" s="776"/>
      <c r="C460" s="776"/>
      <c r="D460" s="668">
        <v>510000</v>
      </c>
      <c r="E460" s="668"/>
      <c r="F460" s="668"/>
      <c r="G460" s="668"/>
      <c r="H460" s="272" t="s">
        <v>1442</v>
      </c>
      <c r="I460" s="272"/>
      <c r="J460" s="272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72"/>
      <c r="W460" s="272"/>
      <c r="X460" s="272"/>
      <c r="Y460" s="775">
        <f>[1]UnObr5!D346</f>
        <v>0</v>
      </c>
      <c r="Z460" s="775"/>
      <c r="AA460" s="775"/>
      <c r="AB460" s="775"/>
      <c r="AC460" s="775"/>
      <c r="AD460" s="775">
        <f>[1]UnObr5!E346</f>
        <v>1400</v>
      </c>
      <c r="AE460" s="775"/>
      <c r="AF460" s="775"/>
      <c r="AG460" s="775"/>
      <c r="AH460" s="775"/>
      <c r="AI460" s="775"/>
      <c r="AJ460" s="775">
        <f>[1]UnObr5!F346</f>
        <v>0</v>
      </c>
      <c r="AK460" s="775"/>
      <c r="AL460" s="775"/>
      <c r="AM460" s="775"/>
      <c r="AN460" s="775"/>
      <c r="AO460" s="775">
        <f>[1]UnObr5!G346</f>
        <v>0</v>
      </c>
      <c r="AP460" s="775"/>
      <c r="AQ460" s="775"/>
      <c r="AR460" s="775"/>
      <c r="AS460" s="775"/>
      <c r="AT460" s="775">
        <f>[1]UnObr5!H346</f>
        <v>1061</v>
      </c>
      <c r="AU460" s="775"/>
      <c r="AV460" s="775"/>
      <c r="AW460" s="775"/>
      <c r="AX460" s="775"/>
      <c r="AY460" s="775">
        <f>[1]UnObr5!I346</f>
        <v>0</v>
      </c>
      <c r="AZ460" s="775"/>
      <c r="BA460" s="775"/>
      <c r="BB460" s="775"/>
      <c r="BC460" s="775">
        <f>[1]UnObr5!J346</f>
        <v>339</v>
      </c>
      <c r="BD460" s="775"/>
      <c r="BE460" s="775"/>
      <c r="BF460" s="775"/>
      <c r="BG460" s="775"/>
      <c r="BH460" s="775">
        <f>[1]UnObr5!K346</f>
        <v>0</v>
      </c>
      <c r="BI460" s="775"/>
      <c r="BJ460" s="775"/>
      <c r="BK460" s="775"/>
      <c r="BL460" s="774"/>
    </row>
    <row r="461" spans="1:64" ht="23.1" customHeight="1">
      <c r="A461" s="855">
        <v>5343</v>
      </c>
      <c r="B461" s="854"/>
      <c r="C461" s="854"/>
      <c r="D461" s="668">
        <v>511000</v>
      </c>
      <c r="E461" s="668"/>
      <c r="F461" s="668"/>
      <c r="G461" s="668"/>
      <c r="H461" s="272" t="s">
        <v>1441</v>
      </c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  <c r="X461" s="272"/>
      <c r="Y461" s="775">
        <f>[1]UnObr5!D347</f>
        <v>0</v>
      </c>
      <c r="Z461" s="775"/>
      <c r="AA461" s="775"/>
      <c r="AB461" s="775"/>
      <c r="AC461" s="775"/>
      <c r="AD461" s="775">
        <f>[1]UnObr5!E347</f>
        <v>0</v>
      </c>
      <c r="AE461" s="775"/>
      <c r="AF461" s="775"/>
      <c r="AG461" s="775"/>
      <c r="AH461" s="775"/>
      <c r="AI461" s="775"/>
      <c r="AJ461" s="775">
        <f>[1]UnObr5!F347</f>
        <v>0</v>
      </c>
      <c r="AK461" s="775"/>
      <c r="AL461" s="775"/>
      <c r="AM461" s="775"/>
      <c r="AN461" s="775"/>
      <c r="AO461" s="775">
        <f>[1]UnObr5!G347</f>
        <v>0</v>
      </c>
      <c r="AP461" s="775"/>
      <c r="AQ461" s="775"/>
      <c r="AR461" s="775"/>
      <c r="AS461" s="775"/>
      <c r="AT461" s="775">
        <f>[1]UnObr5!H347</f>
        <v>0</v>
      </c>
      <c r="AU461" s="775"/>
      <c r="AV461" s="775"/>
      <c r="AW461" s="775"/>
      <c r="AX461" s="775"/>
      <c r="AY461" s="775">
        <f>[1]UnObr5!I347</f>
        <v>0</v>
      </c>
      <c r="AZ461" s="775"/>
      <c r="BA461" s="775"/>
      <c r="BB461" s="775"/>
      <c r="BC461" s="775">
        <f>[1]UnObr5!J347</f>
        <v>0</v>
      </c>
      <c r="BD461" s="775"/>
      <c r="BE461" s="775"/>
      <c r="BF461" s="775"/>
      <c r="BG461" s="775"/>
      <c r="BH461" s="775">
        <f>[1]UnObr5!K347</f>
        <v>0</v>
      </c>
      <c r="BI461" s="775"/>
      <c r="BJ461" s="775"/>
      <c r="BK461" s="775"/>
      <c r="BL461" s="774"/>
    </row>
    <row r="462" spans="1:64" ht="18.75" customHeight="1">
      <c r="A462" s="779">
        <v>5344</v>
      </c>
      <c r="B462" s="778"/>
      <c r="C462" s="778"/>
      <c r="D462" s="572">
        <v>511100</v>
      </c>
      <c r="E462" s="572"/>
      <c r="F462" s="572"/>
      <c r="G462" s="572"/>
      <c r="H462" s="268" t="s">
        <v>731</v>
      </c>
      <c r="I462" s="268"/>
      <c r="J462" s="268"/>
      <c r="K462" s="268"/>
      <c r="L462" s="268"/>
      <c r="M462" s="268"/>
      <c r="N462" s="268"/>
      <c r="O462" s="268"/>
      <c r="P462" s="268"/>
      <c r="Q462" s="268"/>
      <c r="R462" s="268"/>
      <c r="S462" s="268"/>
      <c r="T462" s="268"/>
      <c r="U462" s="268"/>
      <c r="V462" s="268"/>
      <c r="W462" s="268"/>
      <c r="X462" s="268"/>
      <c r="Y462" s="775">
        <f>[1]UnObr5!D348</f>
        <v>0</v>
      </c>
      <c r="Z462" s="775"/>
      <c r="AA462" s="775"/>
      <c r="AB462" s="775"/>
      <c r="AC462" s="775"/>
      <c r="AD462" s="775">
        <f>[1]UnObr5!E348</f>
        <v>0</v>
      </c>
      <c r="AE462" s="775"/>
      <c r="AF462" s="775"/>
      <c r="AG462" s="775"/>
      <c r="AH462" s="775"/>
      <c r="AI462" s="775"/>
      <c r="AJ462" s="775">
        <f>[1]UnObr5!F348</f>
        <v>0</v>
      </c>
      <c r="AK462" s="775"/>
      <c r="AL462" s="775"/>
      <c r="AM462" s="775"/>
      <c r="AN462" s="775"/>
      <c r="AO462" s="775">
        <f>[1]UnObr5!G348</f>
        <v>0</v>
      </c>
      <c r="AP462" s="775"/>
      <c r="AQ462" s="775"/>
      <c r="AR462" s="775"/>
      <c r="AS462" s="775"/>
      <c r="AT462" s="775">
        <f>[1]UnObr5!H348</f>
        <v>0</v>
      </c>
      <c r="AU462" s="775"/>
      <c r="AV462" s="775"/>
      <c r="AW462" s="775"/>
      <c r="AX462" s="775"/>
      <c r="AY462" s="775">
        <f>[1]UnObr5!I348</f>
        <v>0</v>
      </c>
      <c r="AZ462" s="775"/>
      <c r="BA462" s="775"/>
      <c r="BB462" s="775"/>
      <c r="BC462" s="775">
        <f>[1]UnObr5!J348</f>
        <v>0</v>
      </c>
      <c r="BD462" s="775"/>
      <c r="BE462" s="775"/>
      <c r="BF462" s="775"/>
      <c r="BG462" s="775"/>
      <c r="BH462" s="775">
        <f>[1]UnObr5!K348</f>
        <v>0</v>
      </c>
      <c r="BI462" s="775"/>
      <c r="BJ462" s="775"/>
      <c r="BK462" s="775"/>
      <c r="BL462" s="774"/>
    </row>
    <row r="463" spans="1:64" ht="16.5" customHeight="1">
      <c r="A463" s="779">
        <v>5345</v>
      </c>
      <c r="B463" s="778"/>
      <c r="C463" s="778"/>
      <c r="D463" s="572">
        <v>511200</v>
      </c>
      <c r="E463" s="572"/>
      <c r="F463" s="572"/>
      <c r="G463" s="572"/>
      <c r="H463" s="268" t="s">
        <v>732</v>
      </c>
      <c r="I463" s="268"/>
      <c r="J463" s="268"/>
      <c r="K463" s="268"/>
      <c r="L463" s="268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775">
        <f>[1]UnObr5!D349</f>
        <v>0</v>
      </c>
      <c r="Z463" s="775"/>
      <c r="AA463" s="775"/>
      <c r="AB463" s="775"/>
      <c r="AC463" s="775"/>
      <c r="AD463" s="775">
        <f>[1]UnObr5!E349</f>
        <v>0</v>
      </c>
      <c r="AE463" s="775"/>
      <c r="AF463" s="775"/>
      <c r="AG463" s="775"/>
      <c r="AH463" s="775"/>
      <c r="AI463" s="775"/>
      <c r="AJ463" s="775">
        <f>[1]UnObr5!F349</f>
        <v>0</v>
      </c>
      <c r="AK463" s="775"/>
      <c r="AL463" s="775"/>
      <c r="AM463" s="775"/>
      <c r="AN463" s="775"/>
      <c r="AO463" s="775">
        <f>[1]UnObr5!G349</f>
        <v>0</v>
      </c>
      <c r="AP463" s="775"/>
      <c r="AQ463" s="775"/>
      <c r="AR463" s="775"/>
      <c r="AS463" s="775"/>
      <c r="AT463" s="775">
        <f>[1]UnObr5!H349</f>
        <v>0</v>
      </c>
      <c r="AU463" s="775"/>
      <c r="AV463" s="775"/>
      <c r="AW463" s="775"/>
      <c r="AX463" s="775"/>
      <c r="AY463" s="775">
        <f>[1]UnObr5!I349</f>
        <v>0</v>
      </c>
      <c r="AZ463" s="775"/>
      <c r="BA463" s="775"/>
      <c r="BB463" s="775"/>
      <c r="BC463" s="775">
        <f>[1]UnObr5!J349</f>
        <v>0</v>
      </c>
      <c r="BD463" s="775"/>
      <c r="BE463" s="775"/>
      <c r="BF463" s="775"/>
      <c r="BG463" s="775"/>
      <c r="BH463" s="775">
        <f>[1]UnObr5!K349</f>
        <v>0</v>
      </c>
      <c r="BI463" s="775"/>
      <c r="BJ463" s="775"/>
      <c r="BK463" s="775"/>
      <c r="BL463" s="774"/>
    </row>
    <row r="464" spans="1:64" ht="18.75" customHeight="1">
      <c r="A464" s="779">
        <v>5346</v>
      </c>
      <c r="B464" s="778"/>
      <c r="C464" s="778"/>
      <c r="D464" s="572">
        <v>511300</v>
      </c>
      <c r="E464" s="572"/>
      <c r="F464" s="572"/>
      <c r="G464" s="572"/>
      <c r="H464" s="268" t="s">
        <v>733</v>
      </c>
      <c r="I464" s="268"/>
      <c r="J464" s="268"/>
      <c r="K464" s="268"/>
      <c r="L464" s="268"/>
      <c r="M464" s="268"/>
      <c r="N464" s="268"/>
      <c r="O464" s="268"/>
      <c r="P464" s="268"/>
      <c r="Q464" s="268"/>
      <c r="R464" s="268"/>
      <c r="S464" s="268"/>
      <c r="T464" s="268"/>
      <c r="U464" s="268"/>
      <c r="V464" s="268"/>
      <c r="W464" s="268"/>
      <c r="X464" s="268"/>
      <c r="Y464" s="775">
        <f>[1]UnObr5!D350</f>
        <v>0</v>
      </c>
      <c r="Z464" s="775"/>
      <c r="AA464" s="775"/>
      <c r="AB464" s="775"/>
      <c r="AC464" s="775"/>
      <c r="AD464" s="775">
        <f>[1]UnObr5!E350</f>
        <v>0</v>
      </c>
      <c r="AE464" s="775"/>
      <c r="AF464" s="775"/>
      <c r="AG464" s="775"/>
      <c r="AH464" s="775"/>
      <c r="AI464" s="775"/>
      <c r="AJ464" s="775">
        <f>[1]UnObr5!F350</f>
        <v>0</v>
      </c>
      <c r="AK464" s="775"/>
      <c r="AL464" s="775"/>
      <c r="AM464" s="775"/>
      <c r="AN464" s="775"/>
      <c r="AO464" s="775">
        <f>[1]UnObr5!G350</f>
        <v>0</v>
      </c>
      <c r="AP464" s="775"/>
      <c r="AQ464" s="775"/>
      <c r="AR464" s="775"/>
      <c r="AS464" s="775"/>
      <c r="AT464" s="775">
        <f>[1]UnObr5!H350</f>
        <v>0</v>
      </c>
      <c r="AU464" s="775"/>
      <c r="AV464" s="775"/>
      <c r="AW464" s="775"/>
      <c r="AX464" s="775"/>
      <c r="AY464" s="775">
        <f>[1]UnObr5!I350</f>
        <v>0</v>
      </c>
      <c r="AZ464" s="775"/>
      <c r="BA464" s="775"/>
      <c r="BB464" s="775"/>
      <c r="BC464" s="775">
        <f>[1]UnObr5!J350</f>
        <v>0</v>
      </c>
      <c r="BD464" s="775"/>
      <c r="BE464" s="775"/>
      <c r="BF464" s="775"/>
      <c r="BG464" s="775"/>
      <c r="BH464" s="775">
        <f>[1]UnObr5!K350</f>
        <v>0</v>
      </c>
      <c r="BI464" s="775"/>
      <c r="BJ464" s="775"/>
      <c r="BK464" s="775"/>
      <c r="BL464" s="774"/>
    </row>
    <row r="465" spans="1:64" ht="18" customHeight="1">
      <c r="A465" s="779">
        <v>5347</v>
      </c>
      <c r="B465" s="778"/>
      <c r="C465" s="778"/>
      <c r="D465" s="674">
        <v>511400</v>
      </c>
      <c r="E465" s="674"/>
      <c r="F465" s="674"/>
      <c r="G465" s="674"/>
      <c r="H465" s="276" t="s">
        <v>734</v>
      </c>
      <c r="I465" s="276"/>
      <c r="J465" s="276"/>
      <c r="K465" s="276"/>
      <c r="L465" s="276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775">
        <f>[1]UnObr5!D351</f>
        <v>0</v>
      </c>
      <c r="Z465" s="775"/>
      <c r="AA465" s="775"/>
      <c r="AB465" s="775"/>
      <c r="AC465" s="775"/>
      <c r="AD465" s="775">
        <f>[1]UnObr5!E351</f>
        <v>0</v>
      </c>
      <c r="AE465" s="775"/>
      <c r="AF465" s="775"/>
      <c r="AG465" s="775"/>
      <c r="AH465" s="775"/>
      <c r="AI465" s="775"/>
      <c r="AJ465" s="775">
        <f>[1]UnObr5!F351</f>
        <v>0</v>
      </c>
      <c r="AK465" s="775"/>
      <c r="AL465" s="775"/>
      <c r="AM465" s="775"/>
      <c r="AN465" s="775"/>
      <c r="AO465" s="775">
        <f>[1]UnObr5!G351</f>
        <v>0</v>
      </c>
      <c r="AP465" s="775"/>
      <c r="AQ465" s="775"/>
      <c r="AR465" s="775"/>
      <c r="AS465" s="775"/>
      <c r="AT465" s="775">
        <f>[1]UnObr5!H351</f>
        <v>0</v>
      </c>
      <c r="AU465" s="775"/>
      <c r="AV465" s="775"/>
      <c r="AW465" s="775"/>
      <c r="AX465" s="775"/>
      <c r="AY465" s="775">
        <f>[1]UnObr5!I351</f>
        <v>0</v>
      </c>
      <c r="AZ465" s="775"/>
      <c r="BA465" s="775"/>
      <c r="BB465" s="775"/>
      <c r="BC465" s="775">
        <f>[1]UnObr5!J351</f>
        <v>0</v>
      </c>
      <c r="BD465" s="775"/>
      <c r="BE465" s="775"/>
      <c r="BF465" s="775"/>
      <c r="BG465" s="775"/>
      <c r="BH465" s="775">
        <f>[1]UnObr5!K351</f>
        <v>0</v>
      </c>
      <c r="BI465" s="775"/>
      <c r="BJ465" s="775"/>
      <c r="BK465" s="775"/>
      <c r="BL465" s="774"/>
    </row>
    <row r="466" spans="1:64" ht="15.75" customHeight="1">
      <c r="A466" s="777">
        <v>5348</v>
      </c>
      <c r="B466" s="776"/>
      <c r="C466" s="776"/>
      <c r="D466" s="668">
        <v>512000</v>
      </c>
      <c r="E466" s="668"/>
      <c r="F466" s="668"/>
      <c r="G466" s="668"/>
      <c r="H466" s="272" t="s">
        <v>1371</v>
      </c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  <c r="X466" s="272"/>
      <c r="Y466" s="775">
        <f>[1]UnObr5!D352</f>
        <v>0</v>
      </c>
      <c r="Z466" s="775"/>
      <c r="AA466" s="775"/>
      <c r="AB466" s="775"/>
      <c r="AC466" s="775"/>
      <c r="AD466" s="775">
        <f>[1]UnObr5!E352</f>
        <v>1380</v>
      </c>
      <c r="AE466" s="775"/>
      <c r="AF466" s="775"/>
      <c r="AG466" s="775"/>
      <c r="AH466" s="775"/>
      <c r="AI466" s="775"/>
      <c r="AJ466" s="775">
        <f>[1]UnObr5!F352</f>
        <v>0</v>
      </c>
      <c r="AK466" s="775"/>
      <c r="AL466" s="775"/>
      <c r="AM466" s="775"/>
      <c r="AN466" s="775"/>
      <c r="AO466" s="775">
        <f>[1]UnObr5!G352</f>
        <v>0</v>
      </c>
      <c r="AP466" s="775"/>
      <c r="AQ466" s="775"/>
      <c r="AR466" s="775"/>
      <c r="AS466" s="775"/>
      <c r="AT466" s="775">
        <f>[1]UnObr5!H352</f>
        <v>1046</v>
      </c>
      <c r="AU466" s="775"/>
      <c r="AV466" s="775"/>
      <c r="AW466" s="775"/>
      <c r="AX466" s="775"/>
      <c r="AY466" s="775">
        <f>[1]UnObr5!I352</f>
        <v>0</v>
      </c>
      <c r="AZ466" s="775"/>
      <c r="BA466" s="775"/>
      <c r="BB466" s="775"/>
      <c r="BC466" s="775">
        <f>[1]UnObr5!J352</f>
        <v>334</v>
      </c>
      <c r="BD466" s="775"/>
      <c r="BE466" s="775"/>
      <c r="BF466" s="775"/>
      <c r="BG466" s="775"/>
      <c r="BH466" s="775">
        <f>[1]UnObr5!K352</f>
        <v>0</v>
      </c>
      <c r="BI466" s="775"/>
      <c r="BJ466" s="775"/>
      <c r="BK466" s="775"/>
      <c r="BL466" s="774"/>
    </row>
    <row r="467" spans="1:64" ht="15.75" customHeight="1">
      <c r="A467" s="779">
        <v>5349</v>
      </c>
      <c r="B467" s="778"/>
      <c r="C467" s="778"/>
      <c r="D467" s="572">
        <v>512100</v>
      </c>
      <c r="E467" s="572"/>
      <c r="F467" s="572"/>
      <c r="G467" s="572"/>
      <c r="H467" s="268" t="s">
        <v>736</v>
      </c>
      <c r="I467" s="268"/>
      <c r="J467" s="268"/>
      <c r="K467" s="268"/>
      <c r="L467" s="268"/>
      <c r="M467" s="268"/>
      <c r="N467" s="268"/>
      <c r="O467" s="268"/>
      <c r="P467" s="268"/>
      <c r="Q467" s="268"/>
      <c r="R467" s="268"/>
      <c r="S467" s="268"/>
      <c r="T467" s="268"/>
      <c r="U467" s="268"/>
      <c r="V467" s="268"/>
      <c r="W467" s="268"/>
      <c r="X467" s="268"/>
      <c r="Y467" s="775">
        <f>[1]UnObr5!D353</f>
        <v>0</v>
      </c>
      <c r="Z467" s="775"/>
      <c r="AA467" s="775"/>
      <c r="AB467" s="775"/>
      <c r="AC467" s="775"/>
      <c r="AD467" s="775">
        <f>[1]UnObr5!E353</f>
        <v>0</v>
      </c>
      <c r="AE467" s="775"/>
      <c r="AF467" s="775"/>
      <c r="AG467" s="775"/>
      <c r="AH467" s="775"/>
      <c r="AI467" s="775"/>
      <c r="AJ467" s="775">
        <f>[1]UnObr5!F353</f>
        <v>0</v>
      </c>
      <c r="AK467" s="775"/>
      <c r="AL467" s="775"/>
      <c r="AM467" s="775"/>
      <c r="AN467" s="775"/>
      <c r="AO467" s="775">
        <f>[1]UnObr5!G353</f>
        <v>0</v>
      </c>
      <c r="AP467" s="775"/>
      <c r="AQ467" s="775"/>
      <c r="AR467" s="775"/>
      <c r="AS467" s="775"/>
      <c r="AT467" s="775">
        <f>[1]UnObr5!H353</f>
        <v>0</v>
      </c>
      <c r="AU467" s="775"/>
      <c r="AV467" s="775"/>
      <c r="AW467" s="775"/>
      <c r="AX467" s="775"/>
      <c r="AY467" s="775">
        <f>[1]UnObr5!I353</f>
        <v>0</v>
      </c>
      <c r="AZ467" s="775"/>
      <c r="BA467" s="775"/>
      <c r="BB467" s="775"/>
      <c r="BC467" s="775">
        <f>[1]UnObr5!J353</f>
        <v>0</v>
      </c>
      <c r="BD467" s="775"/>
      <c r="BE467" s="775"/>
      <c r="BF467" s="775"/>
      <c r="BG467" s="775"/>
      <c r="BH467" s="775">
        <f>[1]UnObr5!K353</f>
        <v>0</v>
      </c>
      <c r="BI467" s="775"/>
      <c r="BJ467" s="775"/>
      <c r="BK467" s="775"/>
      <c r="BL467" s="774"/>
    </row>
    <row r="468" spans="1:64" ht="18.75" customHeight="1">
      <c r="A468" s="779">
        <v>5350</v>
      </c>
      <c r="B468" s="778"/>
      <c r="C468" s="778"/>
      <c r="D468" s="674">
        <v>512200</v>
      </c>
      <c r="E468" s="674"/>
      <c r="F468" s="674"/>
      <c r="G468" s="674"/>
      <c r="H468" s="276" t="s">
        <v>737</v>
      </c>
      <c r="I468" s="276"/>
      <c r="J468" s="276"/>
      <c r="K468" s="276"/>
      <c r="L468" s="276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775">
        <f>[1]UnObr5!D354</f>
        <v>0</v>
      </c>
      <c r="Z468" s="775"/>
      <c r="AA468" s="775"/>
      <c r="AB468" s="775"/>
      <c r="AC468" s="775"/>
      <c r="AD468" s="775">
        <f>[1]UnObr5!E354</f>
        <v>0</v>
      </c>
      <c r="AE468" s="775"/>
      <c r="AF468" s="775"/>
      <c r="AG468" s="775"/>
      <c r="AH468" s="775"/>
      <c r="AI468" s="775"/>
      <c r="AJ468" s="775">
        <f>[1]UnObr5!F354</f>
        <v>0</v>
      </c>
      <c r="AK468" s="775"/>
      <c r="AL468" s="775"/>
      <c r="AM468" s="775"/>
      <c r="AN468" s="775"/>
      <c r="AO468" s="775">
        <f>[1]UnObr5!G354</f>
        <v>0</v>
      </c>
      <c r="AP468" s="775"/>
      <c r="AQ468" s="775"/>
      <c r="AR468" s="775"/>
      <c r="AS468" s="775"/>
      <c r="AT468" s="775">
        <f>[1]UnObr5!H354</f>
        <v>0</v>
      </c>
      <c r="AU468" s="775"/>
      <c r="AV468" s="775"/>
      <c r="AW468" s="775"/>
      <c r="AX468" s="775"/>
      <c r="AY468" s="775">
        <f>[1]UnObr5!I354</f>
        <v>0</v>
      </c>
      <c r="AZ468" s="775"/>
      <c r="BA468" s="775"/>
      <c r="BB468" s="775"/>
      <c r="BC468" s="775">
        <f>[1]UnObr5!J354</f>
        <v>0</v>
      </c>
      <c r="BD468" s="775"/>
      <c r="BE468" s="775"/>
      <c r="BF468" s="775"/>
      <c r="BG468" s="775"/>
      <c r="BH468" s="775">
        <f>[1]UnObr5!K354</f>
        <v>0</v>
      </c>
      <c r="BI468" s="775"/>
      <c r="BJ468" s="775"/>
      <c r="BK468" s="775"/>
      <c r="BL468" s="774"/>
    </row>
    <row r="469" spans="1:64" ht="17.25" customHeight="1">
      <c r="A469" s="779">
        <v>5351</v>
      </c>
      <c r="B469" s="778"/>
      <c r="C469" s="778"/>
      <c r="D469" s="674">
        <v>512300</v>
      </c>
      <c r="E469" s="674"/>
      <c r="F469" s="674"/>
      <c r="G469" s="674"/>
      <c r="H469" s="276" t="s">
        <v>738</v>
      </c>
      <c r="I469" s="276"/>
      <c r="J469" s="276"/>
      <c r="K469" s="276"/>
      <c r="L469" s="276"/>
      <c r="M469" s="276"/>
      <c r="N469" s="276"/>
      <c r="O469" s="276"/>
      <c r="P469" s="276"/>
      <c r="Q469" s="276"/>
      <c r="R469" s="276"/>
      <c r="S469" s="276"/>
      <c r="T469" s="276"/>
      <c r="U469" s="276"/>
      <c r="V469" s="276"/>
      <c r="W469" s="276"/>
      <c r="X469" s="276"/>
      <c r="Y469" s="775">
        <f>[1]UnObr5!D355</f>
        <v>0</v>
      </c>
      <c r="Z469" s="775"/>
      <c r="AA469" s="775"/>
      <c r="AB469" s="775"/>
      <c r="AC469" s="775"/>
      <c r="AD469" s="775">
        <f>[1]UnObr5!E355</f>
        <v>0</v>
      </c>
      <c r="AE469" s="775"/>
      <c r="AF469" s="775"/>
      <c r="AG469" s="775"/>
      <c r="AH469" s="775"/>
      <c r="AI469" s="775"/>
      <c r="AJ469" s="775">
        <f>[1]UnObr5!F355</f>
        <v>0</v>
      </c>
      <c r="AK469" s="775"/>
      <c r="AL469" s="775"/>
      <c r="AM469" s="775"/>
      <c r="AN469" s="775"/>
      <c r="AO469" s="775">
        <f>[1]UnObr5!G355</f>
        <v>0</v>
      </c>
      <c r="AP469" s="775"/>
      <c r="AQ469" s="775"/>
      <c r="AR469" s="775"/>
      <c r="AS469" s="775"/>
      <c r="AT469" s="775">
        <f>[1]UnObr5!H355</f>
        <v>0</v>
      </c>
      <c r="AU469" s="775"/>
      <c r="AV469" s="775"/>
      <c r="AW469" s="775"/>
      <c r="AX469" s="775"/>
      <c r="AY469" s="775">
        <f>[1]UnObr5!I355</f>
        <v>0</v>
      </c>
      <c r="AZ469" s="775"/>
      <c r="BA469" s="775"/>
      <c r="BB469" s="775"/>
      <c r="BC469" s="775">
        <f>[1]UnObr5!J355</f>
        <v>0</v>
      </c>
      <c r="BD469" s="775"/>
      <c r="BE469" s="775"/>
      <c r="BF469" s="775"/>
      <c r="BG469" s="775"/>
      <c r="BH469" s="775">
        <f>[1]UnObr5!K355</f>
        <v>0</v>
      </c>
      <c r="BI469" s="775"/>
      <c r="BJ469" s="775"/>
      <c r="BK469" s="775"/>
      <c r="BL469" s="774"/>
    </row>
    <row r="470" spans="1:64" ht="18" customHeight="1">
      <c r="A470" s="779">
        <v>5352</v>
      </c>
      <c r="B470" s="778"/>
      <c r="C470" s="778"/>
      <c r="D470" s="572">
        <v>512400</v>
      </c>
      <c r="E470" s="572"/>
      <c r="F470" s="572"/>
      <c r="G470" s="572"/>
      <c r="H470" s="268" t="s">
        <v>739</v>
      </c>
      <c r="I470" s="268"/>
      <c r="J470" s="268"/>
      <c r="K470" s="268"/>
      <c r="L470" s="268"/>
      <c r="M470" s="268"/>
      <c r="N470" s="268"/>
      <c r="O470" s="268"/>
      <c r="P470" s="268"/>
      <c r="Q470" s="268"/>
      <c r="R470" s="268"/>
      <c r="S470" s="268"/>
      <c r="T470" s="268"/>
      <c r="U470" s="268"/>
      <c r="V470" s="268"/>
      <c r="W470" s="268"/>
      <c r="X470" s="268"/>
      <c r="Y470" s="775">
        <f>[1]UnObr5!D356</f>
        <v>0</v>
      </c>
      <c r="Z470" s="775"/>
      <c r="AA470" s="775"/>
      <c r="AB470" s="775"/>
      <c r="AC470" s="775"/>
      <c r="AD470" s="775">
        <f>[1]UnObr5!E356</f>
        <v>0</v>
      </c>
      <c r="AE470" s="775"/>
      <c r="AF470" s="775"/>
      <c r="AG470" s="775"/>
      <c r="AH470" s="775"/>
      <c r="AI470" s="775"/>
      <c r="AJ470" s="775">
        <f>[1]UnObr5!F356</f>
        <v>0</v>
      </c>
      <c r="AK470" s="775"/>
      <c r="AL470" s="775"/>
      <c r="AM470" s="775"/>
      <c r="AN470" s="775"/>
      <c r="AO470" s="775">
        <f>[1]UnObr5!G356</f>
        <v>0</v>
      </c>
      <c r="AP470" s="775"/>
      <c r="AQ470" s="775"/>
      <c r="AR470" s="775"/>
      <c r="AS470" s="775"/>
      <c r="AT470" s="775">
        <f>[1]UnObr5!H356</f>
        <v>0</v>
      </c>
      <c r="AU470" s="775"/>
      <c r="AV470" s="775"/>
      <c r="AW470" s="775"/>
      <c r="AX470" s="775"/>
      <c r="AY470" s="775">
        <f>[1]UnObr5!I356</f>
        <v>0</v>
      </c>
      <c r="AZ470" s="775"/>
      <c r="BA470" s="775"/>
      <c r="BB470" s="775"/>
      <c r="BC470" s="775">
        <f>[1]UnObr5!J356</f>
        <v>0</v>
      </c>
      <c r="BD470" s="775"/>
      <c r="BE470" s="775"/>
      <c r="BF470" s="775"/>
      <c r="BG470" s="775"/>
      <c r="BH470" s="775">
        <f>[1]UnObr5!K356</f>
        <v>0</v>
      </c>
      <c r="BI470" s="775"/>
      <c r="BJ470" s="775"/>
      <c r="BK470" s="775"/>
      <c r="BL470" s="774"/>
    </row>
    <row r="471" spans="1:64" ht="18" customHeight="1">
      <c r="A471" s="779">
        <v>5353</v>
      </c>
      <c r="B471" s="778"/>
      <c r="C471" s="778"/>
      <c r="D471" s="674">
        <v>512500</v>
      </c>
      <c r="E471" s="674"/>
      <c r="F471" s="674"/>
      <c r="G471" s="674"/>
      <c r="H471" s="276" t="s">
        <v>740</v>
      </c>
      <c r="I471" s="276"/>
      <c r="J471" s="276"/>
      <c r="K471" s="276"/>
      <c r="L471" s="276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276"/>
      <c r="X471" s="276"/>
      <c r="Y471" s="775">
        <f>[1]UnObr5!D357</f>
        <v>0</v>
      </c>
      <c r="Z471" s="775"/>
      <c r="AA471" s="775"/>
      <c r="AB471" s="775"/>
      <c r="AC471" s="775"/>
      <c r="AD471" s="775">
        <f>[1]UnObr5!E357</f>
        <v>0</v>
      </c>
      <c r="AE471" s="775"/>
      <c r="AF471" s="775"/>
      <c r="AG471" s="775"/>
      <c r="AH471" s="775"/>
      <c r="AI471" s="775"/>
      <c r="AJ471" s="775">
        <f>[1]UnObr5!F357</f>
        <v>0</v>
      </c>
      <c r="AK471" s="775"/>
      <c r="AL471" s="775"/>
      <c r="AM471" s="775"/>
      <c r="AN471" s="775"/>
      <c r="AO471" s="775">
        <f>[1]UnObr5!G357</f>
        <v>0</v>
      </c>
      <c r="AP471" s="775"/>
      <c r="AQ471" s="775"/>
      <c r="AR471" s="775"/>
      <c r="AS471" s="775"/>
      <c r="AT471" s="775">
        <f>[1]UnObr5!H357</f>
        <v>0</v>
      </c>
      <c r="AU471" s="775"/>
      <c r="AV471" s="775"/>
      <c r="AW471" s="775"/>
      <c r="AX471" s="775"/>
      <c r="AY471" s="775">
        <f>[1]UnObr5!I357</f>
        <v>0</v>
      </c>
      <c r="AZ471" s="775"/>
      <c r="BA471" s="775"/>
      <c r="BB471" s="775"/>
      <c r="BC471" s="775">
        <f>[1]UnObr5!J357</f>
        <v>0</v>
      </c>
      <c r="BD471" s="775"/>
      <c r="BE471" s="775"/>
      <c r="BF471" s="775"/>
      <c r="BG471" s="775"/>
      <c r="BH471" s="775">
        <f>[1]UnObr5!K357</f>
        <v>0</v>
      </c>
      <c r="BI471" s="775"/>
      <c r="BJ471" s="775"/>
      <c r="BK471" s="775"/>
      <c r="BL471" s="774"/>
    </row>
    <row r="472" spans="1:64" ht="18" customHeight="1">
      <c r="A472" s="779">
        <v>5354</v>
      </c>
      <c r="B472" s="778"/>
      <c r="C472" s="778"/>
      <c r="D472" s="572">
        <v>512600</v>
      </c>
      <c r="E472" s="572"/>
      <c r="F472" s="572"/>
      <c r="G472" s="572"/>
      <c r="H472" s="268" t="s">
        <v>936</v>
      </c>
      <c r="I472" s="268"/>
      <c r="J472" s="268"/>
      <c r="K472" s="268"/>
      <c r="L472" s="268"/>
      <c r="M472" s="268"/>
      <c r="N472" s="268"/>
      <c r="O472" s="268"/>
      <c r="P472" s="268"/>
      <c r="Q472" s="268"/>
      <c r="R472" s="268"/>
      <c r="S472" s="268"/>
      <c r="T472" s="268"/>
      <c r="U472" s="268"/>
      <c r="V472" s="268"/>
      <c r="W472" s="268"/>
      <c r="X472" s="268"/>
      <c r="Y472" s="775">
        <f>[1]UnObr5!D358</f>
        <v>0</v>
      </c>
      <c r="Z472" s="775"/>
      <c r="AA472" s="775"/>
      <c r="AB472" s="775"/>
      <c r="AC472" s="775"/>
      <c r="AD472" s="775">
        <f>[1]UnObr5!E358</f>
        <v>1380</v>
      </c>
      <c r="AE472" s="775"/>
      <c r="AF472" s="775"/>
      <c r="AG472" s="775"/>
      <c r="AH472" s="775"/>
      <c r="AI472" s="775"/>
      <c r="AJ472" s="775">
        <f>[1]UnObr5!F358</f>
        <v>0</v>
      </c>
      <c r="AK472" s="775"/>
      <c r="AL472" s="775"/>
      <c r="AM472" s="775"/>
      <c r="AN472" s="775"/>
      <c r="AO472" s="775">
        <f>[1]UnObr5!G358</f>
        <v>0</v>
      </c>
      <c r="AP472" s="775"/>
      <c r="AQ472" s="775"/>
      <c r="AR472" s="775"/>
      <c r="AS472" s="775"/>
      <c r="AT472" s="775">
        <f>[1]UnObr5!H358</f>
        <v>1046</v>
      </c>
      <c r="AU472" s="775"/>
      <c r="AV472" s="775"/>
      <c r="AW472" s="775"/>
      <c r="AX472" s="775"/>
      <c r="AY472" s="775">
        <f>[1]UnObr5!I358</f>
        <v>0</v>
      </c>
      <c r="AZ472" s="775"/>
      <c r="BA472" s="775"/>
      <c r="BB472" s="775"/>
      <c r="BC472" s="775">
        <f>[1]UnObr5!J358</f>
        <v>334</v>
      </c>
      <c r="BD472" s="775"/>
      <c r="BE472" s="775"/>
      <c r="BF472" s="775"/>
      <c r="BG472" s="775"/>
      <c r="BH472" s="775">
        <f>[1]UnObr5!K358</f>
        <v>0</v>
      </c>
      <c r="BI472" s="775"/>
      <c r="BJ472" s="775"/>
      <c r="BK472" s="775"/>
      <c r="BL472" s="774"/>
    </row>
    <row r="473" spans="1:64" ht="18" customHeight="1">
      <c r="A473" s="779">
        <v>5355</v>
      </c>
      <c r="B473" s="778"/>
      <c r="C473" s="778"/>
      <c r="D473" s="572">
        <v>512700</v>
      </c>
      <c r="E473" s="572"/>
      <c r="F473" s="572"/>
      <c r="G473" s="572"/>
      <c r="H473" s="268" t="s">
        <v>742</v>
      </c>
      <c r="I473" s="268"/>
      <c r="J473" s="268"/>
      <c r="K473" s="268"/>
      <c r="L473" s="268"/>
      <c r="M473" s="268"/>
      <c r="N473" s="268"/>
      <c r="O473" s="268"/>
      <c r="P473" s="268"/>
      <c r="Q473" s="268"/>
      <c r="R473" s="268"/>
      <c r="S473" s="268"/>
      <c r="T473" s="268"/>
      <c r="U473" s="268"/>
      <c r="V473" s="268"/>
      <c r="W473" s="268"/>
      <c r="X473" s="268"/>
      <c r="Y473" s="775">
        <f>[1]UnObr5!D359</f>
        <v>0</v>
      </c>
      <c r="Z473" s="775"/>
      <c r="AA473" s="775"/>
      <c r="AB473" s="775"/>
      <c r="AC473" s="775"/>
      <c r="AD473" s="775">
        <f>[1]UnObr5!E359</f>
        <v>0</v>
      </c>
      <c r="AE473" s="775"/>
      <c r="AF473" s="775"/>
      <c r="AG473" s="775"/>
      <c r="AH473" s="775"/>
      <c r="AI473" s="775"/>
      <c r="AJ473" s="775">
        <f>[1]UnObr5!F359</f>
        <v>0</v>
      </c>
      <c r="AK473" s="775"/>
      <c r="AL473" s="775"/>
      <c r="AM473" s="775"/>
      <c r="AN473" s="775"/>
      <c r="AO473" s="775">
        <f>[1]UnObr5!G359</f>
        <v>0</v>
      </c>
      <c r="AP473" s="775"/>
      <c r="AQ473" s="775"/>
      <c r="AR473" s="775"/>
      <c r="AS473" s="775"/>
      <c r="AT473" s="775">
        <f>[1]UnObr5!H359</f>
        <v>0</v>
      </c>
      <c r="AU473" s="775"/>
      <c r="AV473" s="775"/>
      <c r="AW473" s="775"/>
      <c r="AX473" s="775"/>
      <c r="AY473" s="775">
        <f>[1]UnObr5!I359</f>
        <v>0</v>
      </c>
      <c r="AZ473" s="775"/>
      <c r="BA473" s="775"/>
      <c r="BB473" s="775"/>
      <c r="BC473" s="775">
        <f>[1]UnObr5!J359</f>
        <v>0</v>
      </c>
      <c r="BD473" s="775"/>
      <c r="BE473" s="775"/>
      <c r="BF473" s="775"/>
      <c r="BG473" s="775"/>
      <c r="BH473" s="775">
        <f>[1]UnObr5!K359</f>
        <v>0</v>
      </c>
      <c r="BI473" s="775"/>
      <c r="BJ473" s="775"/>
      <c r="BK473" s="775"/>
      <c r="BL473" s="774"/>
    </row>
    <row r="474" spans="1:64" ht="17.25" customHeight="1">
      <c r="A474" s="779">
        <v>5356</v>
      </c>
      <c r="B474" s="778"/>
      <c r="C474" s="778"/>
      <c r="D474" s="572">
        <v>512800</v>
      </c>
      <c r="E474" s="572"/>
      <c r="F474" s="572"/>
      <c r="G474" s="572"/>
      <c r="H474" s="268" t="s">
        <v>743</v>
      </c>
      <c r="I474" s="268"/>
      <c r="J474" s="268"/>
      <c r="K474" s="268"/>
      <c r="L474" s="268"/>
      <c r="M474" s="268"/>
      <c r="N474" s="268"/>
      <c r="O474" s="268"/>
      <c r="P474" s="268"/>
      <c r="Q474" s="268"/>
      <c r="R474" s="268"/>
      <c r="S474" s="268"/>
      <c r="T474" s="268"/>
      <c r="U474" s="268"/>
      <c r="V474" s="268"/>
      <c r="W474" s="268"/>
      <c r="X474" s="268"/>
      <c r="Y474" s="775">
        <f>[1]UnObr5!D360</f>
        <v>0</v>
      </c>
      <c r="Z474" s="775"/>
      <c r="AA474" s="775"/>
      <c r="AB474" s="775"/>
      <c r="AC474" s="775"/>
      <c r="AD474" s="775">
        <f>[1]UnObr5!E360</f>
        <v>0</v>
      </c>
      <c r="AE474" s="775"/>
      <c r="AF474" s="775"/>
      <c r="AG474" s="775"/>
      <c r="AH474" s="775"/>
      <c r="AI474" s="775"/>
      <c r="AJ474" s="775">
        <f>[1]UnObr5!F360</f>
        <v>0</v>
      </c>
      <c r="AK474" s="775"/>
      <c r="AL474" s="775"/>
      <c r="AM474" s="775"/>
      <c r="AN474" s="775"/>
      <c r="AO474" s="775">
        <f>[1]UnObr5!G360</f>
        <v>0</v>
      </c>
      <c r="AP474" s="775"/>
      <c r="AQ474" s="775"/>
      <c r="AR474" s="775"/>
      <c r="AS474" s="775"/>
      <c r="AT474" s="775">
        <f>[1]UnObr5!H360</f>
        <v>0</v>
      </c>
      <c r="AU474" s="775"/>
      <c r="AV474" s="775"/>
      <c r="AW474" s="775"/>
      <c r="AX474" s="775"/>
      <c r="AY474" s="775">
        <f>[1]UnObr5!I360</f>
        <v>0</v>
      </c>
      <c r="AZ474" s="775"/>
      <c r="BA474" s="775"/>
      <c r="BB474" s="775"/>
      <c r="BC474" s="775">
        <f>[1]UnObr5!J360</f>
        <v>0</v>
      </c>
      <c r="BD474" s="775"/>
      <c r="BE474" s="775"/>
      <c r="BF474" s="775"/>
      <c r="BG474" s="775"/>
      <c r="BH474" s="775">
        <f>[1]UnObr5!K360</f>
        <v>0</v>
      </c>
      <c r="BI474" s="775"/>
      <c r="BJ474" s="775"/>
      <c r="BK474" s="775"/>
      <c r="BL474" s="774"/>
    </row>
    <row r="475" spans="1:64" ht="29.25" customHeight="1">
      <c r="A475" s="779">
        <v>5357</v>
      </c>
      <c r="B475" s="778"/>
      <c r="C475" s="778"/>
      <c r="D475" s="674">
        <v>512900</v>
      </c>
      <c r="E475" s="674"/>
      <c r="F475" s="674"/>
      <c r="G475" s="674"/>
      <c r="H475" s="276" t="s">
        <v>744</v>
      </c>
      <c r="I475" s="276"/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276"/>
      <c r="X475" s="276"/>
      <c r="Y475" s="775">
        <f>[1]UnObr5!D361</f>
        <v>0</v>
      </c>
      <c r="Z475" s="775"/>
      <c r="AA475" s="775"/>
      <c r="AB475" s="775"/>
      <c r="AC475" s="775"/>
      <c r="AD475" s="775">
        <f>[1]UnObr5!E361</f>
        <v>0</v>
      </c>
      <c r="AE475" s="775"/>
      <c r="AF475" s="775"/>
      <c r="AG475" s="775"/>
      <c r="AH475" s="775"/>
      <c r="AI475" s="775"/>
      <c r="AJ475" s="775">
        <f>[1]UnObr5!F361</f>
        <v>0</v>
      </c>
      <c r="AK475" s="775"/>
      <c r="AL475" s="775"/>
      <c r="AM475" s="775"/>
      <c r="AN475" s="775"/>
      <c r="AO475" s="775">
        <f>[1]UnObr5!G361</f>
        <v>0</v>
      </c>
      <c r="AP475" s="775"/>
      <c r="AQ475" s="775"/>
      <c r="AR475" s="775"/>
      <c r="AS475" s="775"/>
      <c r="AT475" s="775">
        <f>[1]UnObr5!H361</f>
        <v>0</v>
      </c>
      <c r="AU475" s="775"/>
      <c r="AV475" s="775"/>
      <c r="AW475" s="775"/>
      <c r="AX475" s="775"/>
      <c r="AY475" s="775">
        <f>[1]UnObr5!I361</f>
        <v>0</v>
      </c>
      <c r="AZ475" s="775"/>
      <c r="BA475" s="775"/>
      <c r="BB475" s="775"/>
      <c r="BC475" s="775">
        <f>[1]UnObr5!J361</f>
        <v>0</v>
      </c>
      <c r="BD475" s="775"/>
      <c r="BE475" s="775"/>
      <c r="BF475" s="775"/>
      <c r="BG475" s="775"/>
      <c r="BH475" s="775">
        <f>[1]UnObr5!K361</f>
        <v>0</v>
      </c>
      <c r="BI475" s="775"/>
      <c r="BJ475" s="775"/>
      <c r="BK475" s="775"/>
      <c r="BL475" s="774"/>
    </row>
    <row r="476" spans="1:64">
      <c r="A476" s="777">
        <v>5358</v>
      </c>
      <c r="B476" s="776"/>
      <c r="C476" s="776"/>
      <c r="D476" s="668">
        <v>513000</v>
      </c>
      <c r="E476" s="668"/>
      <c r="F476" s="668"/>
      <c r="G476" s="668"/>
      <c r="H476" s="272" t="s">
        <v>1372</v>
      </c>
      <c r="I476" s="272"/>
      <c r="J476" s="272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72"/>
      <c r="W476" s="272"/>
      <c r="X476" s="272"/>
      <c r="Y476" s="775">
        <f>[1]UnObr5!D362</f>
        <v>0</v>
      </c>
      <c r="Z476" s="775"/>
      <c r="AA476" s="775"/>
      <c r="AB476" s="775"/>
      <c r="AC476" s="775"/>
      <c r="AD476" s="775">
        <f>[1]UnObr5!E362</f>
        <v>0</v>
      </c>
      <c r="AE476" s="775"/>
      <c r="AF476" s="775"/>
      <c r="AG476" s="775"/>
      <c r="AH476" s="775"/>
      <c r="AI476" s="775"/>
      <c r="AJ476" s="775">
        <f>[1]UnObr5!F362</f>
        <v>0</v>
      </c>
      <c r="AK476" s="775"/>
      <c r="AL476" s="775"/>
      <c r="AM476" s="775"/>
      <c r="AN476" s="775"/>
      <c r="AO476" s="775">
        <f>[1]UnObr5!G362</f>
        <v>0</v>
      </c>
      <c r="AP476" s="775"/>
      <c r="AQ476" s="775"/>
      <c r="AR476" s="775"/>
      <c r="AS476" s="775"/>
      <c r="AT476" s="775">
        <f>[1]UnObr5!H362</f>
        <v>0</v>
      </c>
      <c r="AU476" s="775"/>
      <c r="AV476" s="775"/>
      <c r="AW476" s="775"/>
      <c r="AX476" s="775"/>
      <c r="AY476" s="775">
        <f>[1]UnObr5!I362</f>
        <v>0</v>
      </c>
      <c r="AZ476" s="775"/>
      <c r="BA476" s="775"/>
      <c r="BB476" s="775"/>
      <c r="BC476" s="775">
        <f>[1]UnObr5!J362</f>
        <v>0</v>
      </c>
      <c r="BD476" s="775"/>
      <c r="BE476" s="775"/>
      <c r="BF476" s="775"/>
      <c r="BG476" s="775"/>
      <c r="BH476" s="775">
        <f>[1]UnObr5!K362</f>
        <v>0</v>
      </c>
      <c r="BI476" s="775"/>
      <c r="BJ476" s="775"/>
      <c r="BK476" s="775"/>
      <c r="BL476" s="774"/>
    </row>
    <row r="477" spans="1:64" ht="18" customHeight="1" thickBot="1">
      <c r="A477" s="853">
        <v>5359</v>
      </c>
      <c r="B477" s="852"/>
      <c r="C477" s="852"/>
      <c r="D477" s="831">
        <v>513100</v>
      </c>
      <c r="E477" s="831"/>
      <c r="F477" s="831"/>
      <c r="G477" s="831"/>
      <c r="H477" s="282" t="s">
        <v>295</v>
      </c>
      <c r="I477" s="282"/>
      <c r="J477" s="282"/>
      <c r="K477" s="282"/>
      <c r="L477" s="282"/>
      <c r="M477" s="282"/>
      <c r="N477" s="282"/>
      <c r="O477" s="282"/>
      <c r="P477" s="282"/>
      <c r="Q477" s="282"/>
      <c r="R477" s="282"/>
      <c r="S477" s="282"/>
      <c r="T477" s="282"/>
      <c r="U477" s="282"/>
      <c r="V477" s="282"/>
      <c r="W477" s="282"/>
      <c r="X477" s="282"/>
      <c r="Y477" s="771">
        <f>[1]UnObr5!D363</f>
        <v>0</v>
      </c>
      <c r="Z477" s="771"/>
      <c r="AA477" s="771"/>
      <c r="AB477" s="771"/>
      <c r="AC477" s="771"/>
      <c r="AD477" s="771">
        <f>[1]UnObr5!E363</f>
        <v>0</v>
      </c>
      <c r="AE477" s="771"/>
      <c r="AF477" s="771"/>
      <c r="AG477" s="771"/>
      <c r="AH477" s="771"/>
      <c r="AI477" s="771"/>
      <c r="AJ477" s="771">
        <f>[1]UnObr5!F363</f>
        <v>0</v>
      </c>
      <c r="AK477" s="771"/>
      <c r="AL477" s="771"/>
      <c r="AM477" s="771"/>
      <c r="AN477" s="771"/>
      <c r="AO477" s="771">
        <f>[1]UnObr5!G363</f>
        <v>0</v>
      </c>
      <c r="AP477" s="771"/>
      <c r="AQ477" s="771"/>
      <c r="AR477" s="771"/>
      <c r="AS477" s="771"/>
      <c r="AT477" s="771">
        <f>[1]UnObr5!H363</f>
        <v>0</v>
      </c>
      <c r="AU477" s="771"/>
      <c r="AV477" s="771"/>
      <c r="AW477" s="771"/>
      <c r="AX477" s="771"/>
      <c r="AY477" s="771">
        <f>[1]UnObr5!I363</f>
        <v>0</v>
      </c>
      <c r="AZ477" s="771"/>
      <c r="BA477" s="771"/>
      <c r="BB477" s="771"/>
      <c r="BC477" s="771">
        <f>[1]UnObr5!J363</f>
        <v>0</v>
      </c>
      <c r="BD477" s="771"/>
      <c r="BE477" s="771"/>
      <c r="BF477" s="771"/>
      <c r="BG477" s="771"/>
      <c r="BH477" s="771">
        <f>[1]UnObr5!K363</f>
        <v>0</v>
      </c>
      <c r="BI477" s="771"/>
      <c r="BJ477" s="771"/>
      <c r="BK477" s="771"/>
      <c r="BL477" s="770"/>
    </row>
    <row r="478" spans="1:64" ht="11.45" customHeight="1">
      <c r="A478" s="205" t="s">
        <v>334</v>
      </c>
      <c r="B478" s="830"/>
      <c r="C478" s="829"/>
      <c r="D478" s="206" t="s">
        <v>335</v>
      </c>
      <c r="E478" s="206"/>
      <c r="F478" s="206"/>
      <c r="G478" s="207"/>
      <c r="H478" s="629" t="s">
        <v>204</v>
      </c>
      <c r="I478" s="627"/>
      <c r="J478" s="627"/>
      <c r="K478" s="627"/>
      <c r="L478" s="627"/>
      <c r="M478" s="627"/>
      <c r="N478" s="627"/>
      <c r="O478" s="627"/>
      <c r="P478" s="627"/>
      <c r="Q478" s="627"/>
      <c r="R478" s="627"/>
      <c r="S478" s="627"/>
      <c r="T478" s="627"/>
      <c r="U478" s="627"/>
      <c r="V478" s="627"/>
      <c r="W478" s="627"/>
      <c r="X478" s="628"/>
      <c r="Y478" s="828" t="s">
        <v>1432</v>
      </c>
      <c r="Z478" s="827"/>
      <c r="AA478" s="827"/>
      <c r="AB478" s="827"/>
      <c r="AC478" s="826"/>
      <c r="AD478" s="825" t="s">
        <v>1431</v>
      </c>
      <c r="AE478" s="824"/>
      <c r="AF478" s="824"/>
      <c r="AG478" s="824"/>
      <c r="AH478" s="824"/>
      <c r="AI478" s="824"/>
      <c r="AJ478" s="824"/>
      <c r="AK478" s="824"/>
      <c r="AL478" s="824"/>
      <c r="AM478" s="824"/>
      <c r="AN478" s="824"/>
      <c r="AO478" s="824"/>
      <c r="AP478" s="824"/>
      <c r="AQ478" s="824"/>
      <c r="AR478" s="824"/>
      <c r="AS478" s="824"/>
      <c r="AT478" s="824"/>
      <c r="AU478" s="824"/>
      <c r="AV478" s="824"/>
      <c r="AW478" s="824"/>
      <c r="AX478" s="824"/>
      <c r="AY478" s="824"/>
      <c r="AZ478" s="824"/>
      <c r="BA478" s="824"/>
      <c r="BB478" s="824"/>
      <c r="BC478" s="824"/>
      <c r="BD478" s="824"/>
      <c r="BE478" s="824"/>
      <c r="BF478" s="824"/>
      <c r="BG478" s="824"/>
      <c r="BH478" s="824"/>
      <c r="BI478" s="824"/>
      <c r="BJ478" s="824"/>
      <c r="BK478" s="824"/>
      <c r="BL478" s="823"/>
    </row>
    <row r="479" spans="1:64" ht="11.45" customHeight="1">
      <c r="A479" s="821"/>
      <c r="B479" s="820"/>
      <c r="C479" s="819"/>
      <c r="D479" s="214"/>
      <c r="E479" s="214"/>
      <c r="F479" s="214"/>
      <c r="G479" s="215"/>
      <c r="H479" s="636"/>
      <c r="I479" s="637"/>
      <c r="J479" s="637"/>
      <c r="K479" s="637"/>
      <c r="L479" s="637"/>
      <c r="M479" s="637"/>
      <c r="N479" s="637"/>
      <c r="O479" s="637"/>
      <c r="P479" s="637"/>
      <c r="Q479" s="637"/>
      <c r="R479" s="637"/>
      <c r="S479" s="637"/>
      <c r="T479" s="637"/>
      <c r="U479" s="637"/>
      <c r="V479" s="637"/>
      <c r="W479" s="637"/>
      <c r="X479" s="638"/>
      <c r="Y479" s="818"/>
      <c r="Z479" s="817"/>
      <c r="AA479" s="817"/>
      <c r="AB479" s="817"/>
      <c r="AC479" s="816"/>
      <c r="AD479" s="796" t="s">
        <v>1424</v>
      </c>
      <c r="AE479" s="795"/>
      <c r="AF479" s="795"/>
      <c r="AG479" s="795"/>
      <c r="AH479" s="795"/>
      <c r="AI479" s="794"/>
      <c r="AJ479" s="793" t="s">
        <v>1430</v>
      </c>
      <c r="AK479" s="792"/>
      <c r="AL479" s="792"/>
      <c r="AM479" s="792"/>
      <c r="AN479" s="792"/>
      <c r="AO479" s="792"/>
      <c r="AP479" s="792"/>
      <c r="AQ479" s="792"/>
      <c r="AR479" s="792"/>
      <c r="AS479" s="792"/>
      <c r="AT479" s="792"/>
      <c r="AU479" s="792"/>
      <c r="AV479" s="792"/>
      <c r="AW479" s="792"/>
      <c r="AX479" s="792"/>
      <c r="AY479" s="792"/>
      <c r="AZ479" s="792"/>
      <c r="BA479" s="792"/>
      <c r="BB479" s="791"/>
      <c r="BC479" s="304" t="s">
        <v>1422</v>
      </c>
      <c r="BD479" s="256"/>
      <c r="BE479" s="256"/>
      <c r="BF479" s="256"/>
      <c r="BG479" s="256"/>
      <c r="BH479" s="796" t="s">
        <v>1421</v>
      </c>
      <c r="BI479" s="795"/>
      <c r="BJ479" s="795"/>
      <c r="BK479" s="795"/>
      <c r="BL479" s="822"/>
    </row>
    <row r="480" spans="1:64" ht="11.45" customHeight="1">
      <c r="A480" s="821"/>
      <c r="B480" s="820"/>
      <c r="C480" s="819"/>
      <c r="D480" s="214"/>
      <c r="E480" s="214"/>
      <c r="F480" s="214"/>
      <c r="G480" s="215"/>
      <c r="H480" s="636"/>
      <c r="I480" s="637"/>
      <c r="J480" s="637"/>
      <c r="K480" s="637"/>
      <c r="L480" s="637"/>
      <c r="M480" s="637"/>
      <c r="N480" s="637"/>
      <c r="O480" s="637"/>
      <c r="P480" s="637"/>
      <c r="Q480" s="637"/>
      <c r="R480" s="637"/>
      <c r="S480" s="637"/>
      <c r="T480" s="637"/>
      <c r="U480" s="637"/>
      <c r="V480" s="637"/>
      <c r="W480" s="637"/>
      <c r="X480" s="638"/>
      <c r="Y480" s="818"/>
      <c r="Z480" s="817"/>
      <c r="AA480" s="817"/>
      <c r="AB480" s="817"/>
      <c r="AC480" s="816"/>
      <c r="AD480" s="697"/>
      <c r="AE480" s="790"/>
      <c r="AF480" s="790"/>
      <c r="AG480" s="790"/>
      <c r="AH480" s="790"/>
      <c r="AI480" s="789"/>
      <c r="AJ480" s="256" t="s">
        <v>1420</v>
      </c>
      <c r="AK480" s="256"/>
      <c r="AL480" s="256"/>
      <c r="AM480" s="256"/>
      <c r="AN480" s="256"/>
      <c r="AO480" s="304" t="s">
        <v>1419</v>
      </c>
      <c r="AP480" s="304"/>
      <c r="AQ480" s="304"/>
      <c r="AR480" s="304"/>
      <c r="AS480" s="304"/>
      <c r="AT480" s="304" t="s">
        <v>1418</v>
      </c>
      <c r="AU480" s="256"/>
      <c r="AV480" s="256"/>
      <c r="AW480" s="256"/>
      <c r="AX480" s="256"/>
      <c r="AY480" s="256" t="s">
        <v>1417</v>
      </c>
      <c r="AZ480" s="256"/>
      <c r="BA480" s="256"/>
      <c r="BB480" s="256"/>
      <c r="BC480" s="256"/>
      <c r="BD480" s="256"/>
      <c r="BE480" s="256"/>
      <c r="BF480" s="256"/>
      <c r="BG480" s="256"/>
      <c r="BH480" s="216"/>
      <c r="BI480" s="214"/>
      <c r="BJ480" s="214"/>
      <c r="BK480" s="214"/>
      <c r="BL480" s="815"/>
    </row>
    <row r="481" spans="1:64" ht="11.45" customHeight="1">
      <c r="A481" s="224"/>
      <c r="B481" s="225"/>
      <c r="C481" s="226"/>
      <c r="D481" s="310"/>
      <c r="E481" s="310"/>
      <c r="F481" s="310"/>
      <c r="G481" s="311"/>
      <c r="H481" s="652"/>
      <c r="I481" s="653"/>
      <c r="J481" s="653"/>
      <c r="K481" s="653"/>
      <c r="L481" s="653"/>
      <c r="M481" s="653"/>
      <c r="N481" s="653"/>
      <c r="O481" s="653"/>
      <c r="P481" s="653"/>
      <c r="Q481" s="653"/>
      <c r="R481" s="653"/>
      <c r="S481" s="653"/>
      <c r="T481" s="653"/>
      <c r="U481" s="653"/>
      <c r="V481" s="653"/>
      <c r="W481" s="653"/>
      <c r="X481" s="654"/>
      <c r="Y481" s="814"/>
      <c r="Z481" s="813"/>
      <c r="AA481" s="813"/>
      <c r="AB481" s="813"/>
      <c r="AC481" s="812"/>
      <c r="AD481" s="707"/>
      <c r="AE481" s="787"/>
      <c r="AF481" s="787"/>
      <c r="AG481" s="787"/>
      <c r="AH481" s="787"/>
      <c r="AI481" s="786"/>
      <c r="AJ481" s="256"/>
      <c r="AK481" s="256"/>
      <c r="AL481" s="256"/>
      <c r="AM481" s="256"/>
      <c r="AN481" s="256"/>
      <c r="AO481" s="304"/>
      <c r="AP481" s="304"/>
      <c r="AQ481" s="304"/>
      <c r="AR481" s="304"/>
      <c r="AS481" s="304"/>
      <c r="AT481" s="256"/>
      <c r="AU481" s="256"/>
      <c r="AV481" s="256"/>
      <c r="AW481" s="256"/>
      <c r="AX481" s="256"/>
      <c r="AY481" s="256"/>
      <c r="AZ481" s="256"/>
      <c r="BA481" s="256"/>
      <c r="BB481" s="256"/>
      <c r="BC481" s="256"/>
      <c r="BD481" s="256"/>
      <c r="BE481" s="256"/>
      <c r="BF481" s="256"/>
      <c r="BG481" s="256"/>
      <c r="BH481" s="811"/>
      <c r="BI481" s="310"/>
      <c r="BJ481" s="310"/>
      <c r="BK481" s="310"/>
      <c r="BL481" s="810"/>
    </row>
    <row r="482" spans="1:64" ht="12.75" thickBot="1">
      <c r="A482" s="316">
        <v>1</v>
      </c>
      <c r="B482" s="317"/>
      <c r="C482" s="318"/>
      <c r="D482" s="319">
        <v>2</v>
      </c>
      <c r="E482" s="317"/>
      <c r="F482" s="317"/>
      <c r="G482" s="318"/>
      <c r="H482" s="320">
        <v>3</v>
      </c>
      <c r="I482" s="785"/>
      <c r="J482" s="785"/>
      <c r="K482" s="785"/>
      <c r="L482" s="785"/>
      <c r="M482" s="785"/>
      <c r="N482" s="785"/>
      <c r="O482" s="785"/>
      <c r="P482" s="785"/>
      <c r="Q482" s="785"/>
      <c r="R482" s="785"/>
      <c r="S482" s="785"/>
      <c r="T482" s="785"/>
      <c r="U482" s="785"/>
      <c r="V482" s="785"/>
      <c r="W482" s="785"/>
      <c r="X482" s="785"/>
      <c r="Y482" s="475">
        <v>4</v>
      </c>
      <c r="Z482" s="475"/>
      <c r="AA482" s="475"/>
      <c r="AB482" s="475"/>
      <c r="AC482" s="475"/>
      <c r="AD482" s="476">
        <v>5</v>
      </c>
      <c r="AE482" s="476"/>
      <c r="AF482" s="476"/>
      <c r="AG482" s="476"/>
      <c r="AH482" s="476"/>
      <c r="AI482" s="476"/>
      <c r="AJ482" s="476">
        <v>6</v>
      </c>
      <c r="AK482" s="476"/>
      <c r="AL482" s="476"/>
      <c r="AM482" s="476"/>
      <c r="AN482" s="476"/>
      <c r="AO482" s="476">
        <v>7</v>
      </c>
      <c r="AP482" s="476"/>
      <c r="AQ482" s="476"/>
      <c r="AR482" s="476"/>
      <c r="AS482" s="476"/>
      <c r="AT482" s="476">
        <v>8</v>
      </c>
      <c r="AU482" s="476"/>
      <c r="AV482" s="476"/>
      <c r="AW482" s="476"/>
      <c r="AX482" s="476"/>
      <c r="AY482" s="476">
        <v>9</v>
      </c>
      <c r="AZ482" s="476"/>
      <c r="BA482" s="476"/>
      <c r="BB482" s="476"/>
      <c r="BC482" s="476">
        <v>10</v>
      </c>
      <c r="BD482" s="476"/>
      <c r="BE482" s="476"/>
      <c r="BF482" s="476"/>
      <c r="BG482" s="476"/>
      <c r="BH482" s="476">
        <v>11</v>
      </c>
      <c r="BI482" s="476"/>
      <c r="BJ482" s="476"/>
      <c r="BK482" s="476"/>
      <c r="BL482" s="477"/>
    </row>
    <row r="483" spans="1:64" ht="16.5" customHeight="1">
      <c r="A483" s="784">
        <v>5360</v>
      </c>
      <c r="B483" s="783"/>
      <c r="C483" s="783"/>
      <c r="D483" s="297">
        <v>514000</v>
      </c>
      <c r="E483" s="297"/>
      <c r="F483" s="297"/>
      <c r="G483" s="297"/>
      <c r="H483" s="782" t="s">
        <v>1373</v>
      </c>
      <c r="I483" s="782"/>
      <c r="J483" s="782"/>
      <c r="K483" s="782"/>
      <c r="L483" s="782"/>
      <c r="M483" s="782"/>
      <c r="N483" s="782"/>
      <c r="O483" s="782"/>
      <c r="P483" s="782"/>
      <c r="Q483" s="782"/>
      <c r="R483" s="782"/>
      <c r="S483" s="782"/>
      <c r="T483" s="782"/>
      <c r="U483" s="782"/>
      <c r="V483" s="782"/>
      <c r="W483" s="782"/>
      <c r="X483" s="782"/>
      <c r="Y483" s="781">
        <f>[1]UnObr5!D364</f>
        <v>0</v>
      </c>
      <c r="Z483" s="781"/>
      <c r="AA483" s="781"/>
      <c r="AB483" s="781"/>
      <c r="AC483" s="781"/>
      <c r="AD483" s="781">
        <f>[1]UnObr5!E364</f>
        <v>0</v>
      </c>
      <c r="AE483" s="781"/>
      <c r="AF483" s="781"/>
      <c r="AG483" s="781"/>
      <c r="AH483" s="781"/>
      <c r="AI483" s="781"/>
      <c r="AJ483" s="781">
        <f>[1]UnObr5!F364</f>
        <v>0</v>
      </c>
      <c r="AK483" s="781"/>
      <c r="AL483" s="781"/>
      <c r="AM483" s="781"/>
      <c r="AN483" s="781"/>
      <c r="AO483" s="781">
        <f>[1]UnObr5!G364</f>
        <v>0</v>
      </c>
      <c r="AP483" s="781"/>
      <c r="AQ483" s="781"/>
      <c r="AR483" s="781"/>
      <c r="AS483" s="781"/>
      <c r="AT483" s="781">
        <f>[1]UnObr5!H364</f>
        <v>0</v>
      </c>
      <c r="AU483" s="781"/>
      <c r="AV483" s="781"/>
      <c r="AW483" s="781"/>
      <c r="AX483" s="781"/>
      <c r="AY483" s="781">
        <f>[1]UnObr5!I364</f>
        <v>0</v>
      </c>
      <c r="AZ483" s="781"/>
      <c r="BA483" s="781"/>
      <c r="BB483" s="781"/>
      <c r="BC483" s="781">
        <f>[1]UnObr5!J364</f>
        <v>0</v>
      </c>
      <c r="BD483" s="781"/>
      <c r="BE483" s="781"/>
      <c r="BF483" s="781"/>
      <c r="BG483" s="781"/>
      <c r="BH483" s="781">
        <f>[1]UnObr5!K364</f>
        <v>0</v>
      </c>
      <c r="BI483" s="781"/>
      <c r="BJ483" s="781"/>
      <c r="BK483" s="781"/>
      <c r="BL483" s="780"/>
    </row>
    <row r="484" spans="1:64" ht="15.75" customHeight="1">
      <c r="A484" s="779">
        <v>5361</v>
      </c>
      <c r="B484" s="778"/>
      <c r="C484" s="778"/>
      <c r="D484" s="572">
        <v>514100</v>
      </c>
      <c r="E484" s="572"/>
      <c r="F484" s="572"/>
      <c r="G484" s="572"/>
      <c r="H484" s="268" t="s">
        <v>291</v>
      </c>
      <c r="I484" s="268"/>
      <c r="J484" s="268"/>
      <c r="K484" s="268"/>
      <c r="L484" s="268"/>
      <c r="M484" s="268"/>
      <c r="N484" s="268"/>
      <c r="O484" s="268"/>
      <c r="P484" s="268"/>
      <c r="Q484" s="268"/>
      <c r="R484" s="268"/>
      <c r="S484" s="268"/>
      <c r="T484" s="268"/>
      <c r="U484" s="268"/>
      <c r="V484" s="268"/>
      <c r="W484" s="268"/>
      <c r="X484" s="268"/>
      <c r="Y484" s="775">
        <f>[1]UnObr5!D365</f>
        <v>0</v>
      </c>
      <c r="Z484" s="775"/>
      <c r="AA484" s="775"/>
      <c r="AB484" s="775"/>
      <c r="AC484" s="775"/>
      <c r="AD484" s="775">
        <f>[1]UnObr5!E365</f>
        <v>0</v>
      </c>
      <c r="AE484" s="775"/>
      <c r="AF484" s="775"/>
      <c r="AG484" s="775"/>
      <c r="AH484" s="775"/>
      <c r="AI484" s="775"/>
      <c r="AJ484" s="775">
        <f>[1]UnObr5!F365</f>
        <v>0</v>
      </c>
      <c r="AK484" s="775"/>
      <c r="AL484" s="775"/>
      <c r="AM484" s="775"/>
      <c r="AN484" s="775"/>
      <c r="AO484" s="775">
        <f>[1]UnObr5!G365</f>
        <v>0</v>
      </c>
      <c r="AP484" s="775"/>
      <c r="AQ484" s="775"/>
      <c r="AR484" s="775"/>
      <c r="AS484" s="775"/>
      <c r="AT484" s="775">
        <f>[1]UnObr5!H365</f>
        <v>0</v>
      </c>
      <c r="AU484" s="775"/>
      <c r="AV484" s="775"/>
      <c r="AW484" s="775"/>
      <c r="AX484" s="775"/>
      <c r="AY484" s="775">
        <f>[1]UnObr5!I365</f>
        <v>0</v>
      </c>
      <c r="AZ484" s="775"/>
      <c r="BA484" s="775"/>
      <c r="BB484" s="775"/>
      <c r="BC484" s="775">
        <f>[1]UnObr5!J365</f>
        <v>0</v>
      </c>
      <c r="BD484" s="775"/>
      <c r="BE484" s="775"/>
      <c r="BF484" s="775"/>
      <c r="BG484" s="775"/>
      <c r="BH484" s="775">
        <f>[1]UnObr5!K365</f>
        <v>0</v>
      </c>
      <c r="BI484" s="775"/>
      <c r="BJ484" s="775"/>
      <c r="BK484" s="775"/>
      <c r="BL484" s="774"/>
    </row>
    <row r="485" spans="1:64" ht="17.25" customHeight="1">
      <c r="A485" s="777">
        <v>5362</v>
      </c>
      <c r="B485" s="776"/>
      <c r="C485" s="776"/>
      <c r="D485" s="304">
        <v>515000</v>
      </c>
      <c r="E485" s="304"/>
      <c r="F485" s="304"/>
      <c r="G485" s="304"/>
      <c r="H485" s="260" t="s">
        <v>1374</v>
      </c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775">
        <f>[1]UnObr5!D366</f>
        <v>0</v>
      </c>
      <c r="Z485" s="775"/>
      <c r="AA485" s="775"/>
      <c r="AB485" s="775"/>
      <c r="AC485" s="775"/>
      <c r="AD485" s="775">
        <f>[1]UnObr5!E366</f>
        <v>20</v>
      </c>
      <c r="AE485" s="775"/>
      <c r="AF485" s="775"/>
      <c r="AG485" s="775"/>
      <c r="AH485" s="775"/>
      <c r="AI485" s="775"/>
      <c r="AJ485" s="775">
        <f>[1]UnObr5!F366</f>
        <v>0</v>
      </c>
      <c r="AK485" s="775"/>
      <c r="AL485" s="775"/>
      <c r="AM485" s="775"/>
      <c r="AN485" s="775"/>
      <c r="AO485" s="775">
        <f>[1]UnObr5!G366</f>
        <v>0</v>
      </c>
      <c r="AP485" s="775"/>
      <c r="AQ485" s="775"/>
      <c r="AR485" s="775"/>
      <c r="AS485" s="775"/>
      <c r="AT485" s="775">
        <f>[1]UnObr5!H366</f>
        <v>15</v>
      </c>
      <c r="AU485" s="775"/>
      <c r="AV485" s="775"/>
      <c r="AW485" s="775"/>
      <c r="AX485" s="775"/>
      <c r="AY485" s="775">
        <f>[1]UnObr5!I366</f>
        <v>0</v>
      </c>
      <c r="AZ485" s="775"/>
      <c r="BA485" s="775"/>
      <c r="BB485" s="775"/>
      <c r="BC485" s="775">
        <f>[1]UnObr5!J366</f>
        <v>5</v>
      </c>
      <c r="BD485" s="775"/>
      <c r="BE485" s="775"/>
      <c r="BF485" s="775"/>
      <c r="BG485" s="775"/>
      <c r="BH485" s="775">
        <f>[1]UnObr5!K366</f>
        <v>0</v>
      </c>
      <c r="BI485" s="775"/>
      <c r="BJ485" s="775"/>
      <c r="BK485" s="775"/>
      <c r="BL485" s="774"/>
    </row>
    <row r="486" spans="1:64" ht="16.5" customHeight="1">
      <c r="A486" s="779">
        <v>5363</v>
      </c>
      <c r="B486" s="778"/>
      <c r="C486" s="778"/>
      <c r="D486" s="674">
        <v>515100</v>
      </c>
      <c r="E486" s="674"/>
      <c r="F486" s="674"/>
      <c r="G486" s="674"/>
      <c r="H486" s="276" t="s">
        <v>269</v>
      </c>
      <c r="I486" s="276"/>
      <c r="J486" s="276"/>
      <c r="K486" s="276"/>
      <c r="L486" s="276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6"/>
      <c r="Y486" s="775">
        <f>[1]UnObr5!D367</f>
        <v>0</v>
      </c>
      <c r="Z486" s="775"/>
      <c r="AA486" s="775"/>
      <c r="AB486" s="775"/>
      <c r="AC486" s="775"/>
      <c r="AD486" s="775">
        <f>[1]UnObr5!E367</f>
        <v>20</v>
      </c>
      <c r="AE486" s="775"/>
      <c r="AF486" s="775"/>
      <c r="AG486" s="775"/>
      <c r="AH486" s="775"/>
      <c r="AI486" s="775"/>
      <c r="AJ486" s="775">
        <f>[1]UnObr5!F367</f>
        <v>0</v>
      </c>
      <c r="AK486" s="775"/>
      <c r="AL486" s="775"/>
      <c r="AM486" s="775"/>
      <c r="AN486" s="775"/>
      <c r="AO486" s="775">
        <f>[1]UnObr5!G367</f>
        <v>0</v>
      </c>
      <c r="AP486" s="775"/>
      <c r="AQ486" s="775"/>
      <c r="AR486" s="775"/>
      <c r="AS486" s="775"/>
      <c r="AT486" s="775">
        <f>[1]UnObr5!H367</f>
        <v>15</v>
      </c>
      <c r="AU486" s="775"/>
      <c r="AV486" s="775"/>
      <c r="AW486" s="775"/>
      <c r="AX486" s="775"/>
      <c r="AY486" s="775">
        <f>[1]UnObr5!I367</f>
        <v>0</v>
      </c>
      <c r="AZ486" s="775"/>
      <c r="BA486" s="775"/>
      <c r="BB486" s="775"/>
      <c r="BC486" s="775">
        <f>[1]UnObr5!J367</f>
        <v>5</v>
      </c>
      <c r="BD486" s="775"/>
      <c r="BE486" s="775"/>
      <c r="BF486" s="775"/>
      <c r="BG486" s="775"/>
      <c r="BH486" s="775">
        <f>[1]UnObr5!K367</f>
        <v>0</v>
      </c>
      <c r="BI486" s="775"/>
      <c r="BJ486" s="775"/>
      <c r="BK486" s="775"/>
      <c r="BL486" s="774"/>
    </row>
    <row r="487" spans="1:64" ht="16.5" customHeight="1">
      <c r="A487" s="777">
        <v>5364</v>
      </c>
      <c r="B487" s="776"/>
      <c r="C487" s="776"/>
      <c r="D487" s="668">
        <v>520000</v>
      </c>
      <c r="E487" s="668"/>
      <c r="F487" s="668"/>
      <c r="G487" s="668"/>
      <c r="H487" s="272" t="s">
        <v>1375</v>
      </c>
      <c r="I487" s="272"/>
      <c r="J487" s="272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  <c r="X487" s="272"/>
      <c r="Y487" s="775">
        <f>[1]UnObr5!D368</f>
        <v>0</v>
      </c>
      <c r="Z487" s="775"/>
      <c r="AA487" s="775"/>
      <c r="AB487" s="775"/>
      <c r="AC487" s="775"/>
      <c r="AD487" s="775">
        <f>[1]UnObr5!E368</f>
        <v>0</v>
      </c>
      <c r="AE487" s="775"/>
      <c r="AF487" s="775"/>
      <c r="AG487" s="775"/>
      <c r="AH487" s="775"/>
      <c r="AI487" s="775"/>
      <c r="AJ487" s="775">
        <f>[1]UnObr5!F368</f>
        <v>0</v>
      </c>
      <c r="AK487" s="775"/>
      <c r="AL487" s="775"/>
      <c r="AM487" s="775"/>
      <c r="AN487" s="775"/>
      <c r="AO487" s="775">
        <f>[1]UnObr5!G368</f>
        <v>0</v>
      </c>
      <c r="AP487" s="775"/>
      <c r="AQ487" s="775"/>
      <c r="AR487" s="775"/>
      <c r="AS487" s="775"/>
      <c r="AT487" s="775">
        <f>[1]UnObr5!H368</f>
        <v>0</v>
      </c>
      <c r="AU487" s="775"/>
      <c r="AV487" s="775"/>
      <c r="AW487" s="775"/>
      <c r="AX487" s="775"/>
      <c r="AY487" s="775">
        <f>[1]UnObr5!I368</f>
        <v>0</v>
      </c>
      <c r="AZ487" s="775"/>
      <c r="BA487" s="775"/>
      <c r="BB487" s="775"/>
      <c r="BC487" s="775">
        <f>[1]UnObr5!J368</f>
        <v>0</v>
      </c>
      <c r="BD487" s="775"/>
      <c r="BE487" s="775"/>
      <c r="BF487" s="775"/>
      <c r="BG487" s="775"/>
      <c r="BH487" s="775">
        <f>[1]UnObr5!K368</f>
        <v>0</v>
      </c>
      <c r="BI487" s="775"/>
      <c r="BJ487" s="775"/>
      <c r="BK487" s="775"/>
      <c r="BL487" s="774"/>
    </row>
    <row r="488" spans="1:64" ht="15.75" customHeight="1">
      <c r="A488" s="777">
        <v>5365</v>
      </c>
      <c r="B488" s="776"/>
      <c r="C488" s="776"/>
      <c r="D488" s="304">
        <v>521000</v>
      </c>
      <c r="E488" s="304"/>
      <c r="F488" s="304"/>
      <c r="G488" s="304"/>
      <c r="H488" s="260" t="s">
        <v>1376</v>
      </c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775">
        <f>[1]UnObr5!D369</f>
        <v>0</v>
      </c>
      <c r="Z488" s="775"/>
      <c r="AA488" s="775"/>
      <c r="AB488" s="775"/>
      <c r="AC488" s="775"/>
      <c r="AD488" s="775">
        <f>[1]UnObr5!E369</f>
        <v>0</v>
      </c>
      <c r="AE488" s="775"/>
      <c r="AF488" s="775"/>
      <c r="AG488" s="775"/>
      <c r="AH488" s="775"/>
      <c r="AI488" s="775"/>
      <c r="AJ488" s="775">
        <f>[1]UnObr5!F369</f>
        <v>0</v>
      </c>
      <c r="AK488" s="775"/>
      <c r="AL488" s="775"/>
      <c r="AM488" s="775"/>
      <c r="AN488" s="775"/>
      <c r="AO488" s="775">
        <f>[1]UnObr5!G369</f>
        <v>0</v>
      </c>
      <c r="AP488" s="775"/>
      <c r="AQ488" s="775"/>
      <c r="AR488" s="775"/>
      <c r="AS488" s="775"/>
      <c r="AT488" s="775">
        <f>[1]UnObr5!H369</f>
        <v>0</v>
      </c>
      <c r="AU488" s="775"/>
      <c r="AV488" s="775"/>
      <c r="AW488" s="775"/>
      <c r="AX488" s="775"/>
      <c r="AY488" s="775">
        <f>[1]UnObr5!I369</f>
        <v>0</v>
      </c>
      <c r="AZ488" s="775"/>
      <c r="BA488" s="775"/>
      <c r="BB488" s="775"/>
      <c r="BC488" s="775">
        <f>[1]UnObr5!J369</f>
        <v>0</v>
      </c>
      <c r="BD488" s="775"/>
      <c r="BE488" s="775"/>
      <c r="BF488" s="775"/>
      <c r="BG488" s="775"/>
      <c r="BH488" s="775">
        <f>[1]UnObr5!K369</f>
        <v>0</v>
      </c>
      <c r="BI488" s="775"/>
      <c r="BJ488" s="775"/>
      <c r="BK488" s="775"/>
      <c r="BL488" s="774"/>
    </row>
    <row r="489" spans="1:64" ht="20.25" customHeight="1">
      <c r="A489" s="779">
        <v>5366</v>
      </c>
      <c r="B489" s="778"/>
      <c r="C489" s="778"/>
      <c r="D489" s="572">
        <v>521100</v>
      </c>
      <c r="E489" s="572"/>
      <c r="F489" s="572"/>
      <c r="G489" s="572"/>
      <c r="H489" s="268" t="s">
        <v>263</v>
      </c>
      <c r="I489" s="268"/>
      <c r="J489" s="268"/>
      <c r="K489" s="268"/>
      <c r="L489" s="268"/>
      <c r="M489" s="268"/>
      <c r="N489" s="268"/>
      <c r="O489" s="268"/>
      <c r="P489" s="268"/>
      <c r="Q489" s="268"/>
      <c r="R489" s="268"/>
      <c r="S489" s="268"/>
      <c r="T489" s="268"/>
      <c r="U489" s="268"/>
      <c r="V489" s="268"/>
      <c r="W489" s="268"/>
      <c r="X489" s="268"/>
      <c r="Y489" s="775">
        <f>[1]UnObr5!D370</f>
        <v>0</v>
      </c>
      <c r="Z489" s="775"/>
      <c r="AA489" s="775"/>
      <c r="AB489" s="775"/>
      <c r="AC489" s="775"/>
      <c r="AD489" s="775">
        <f>[1]UnObr5!E370</f>
        <v>0</v>
      </c>
      <c r="AE489" s="775"/>
      <c r="AF489" s="775"/>
      <c r="AG489" s="775"/>
      <c r="AH489" s="775"/>
      <c r="AI489" s="775"/>
      <c r="AJ489" s="775">
        <f>[1]UnObr5!F370</f>
        <v>0</v>
      </c>
      <c r="AK489" s="775"/>
      <c r="AL489" s="775"/>
      <c r="AM489" s="775"/>
      <c r="AN489" s="775"/>
      <c r="AO489" s="775">
        <f>[1]UnObr5!G370</f>
        <v>0</v>
      </c>
      <c r="AP489" s="775"/>
      <c r="AQ489" s="775"/>
      <c r="AR489" s="775"/>
      <c r="AS489" s="775"/>
      <c r="AT489" s="775">
        <f>[1]UnObr5!H370</f>
        <v>0</v>
      </c>
      <c r="AU489" s="775"/>
      <c r="AV489" s="775"/>
      <c r="AW489" s="775"/>
      <c r="AX489" s="775"/>
      <c r="AY489" s="775">
        <f>[1]UnObr5!I370</f>
        <v>0</v>
      </c>
      <c r="AZ489" s="775"/>
      <c r="BA489" s="775"/>
      <c r="BB489" s="775"/>
      <c r="BC489" s="775">
        <f>[1]UnObr5!J370</f>
        <v>0</v>
      </c>
      <c r="BD489" s="775"/>
      <c r="BE489" s="775"/>
      <c r="BF489" s="775"/>
      <c r="BG489" s="775"/>
      <c r="BH489" s="775">
        <f>[1]UnObr5!K370</f>
        <v>0</v>
      </c>
      <c r="BI489" s="775"/>
      <c r="BJ489" s="775"/>
      <c r="BK489" s="775"/>
      <c r="BL489" s="774"/>
    </row>
    <row r="490" spans="1:64" ht="17.25" customHeight="1">
      <c r="A490" s="777">
        <v>5367</v>
      </c>
      <c r="B490" s="776"/>
      <c r="C490" s="776"/>
      <c r="D490" s="304">
        <v>522000</v>
      </c>
      <c r="E490" s="304"/>
      <c r="F490" s="304"/>
      <c r="G490" s="304"/>
      <c r="H490" s="260" t="s">
        <v>1377</v>
      </c>
      <c r="I490" s="260"/>
      <c r="J490" s="260"/>
      <c r="K490" s="260"/>
      <c r="L490" s="260"/>
      <c r="M490" s="260"/>
      <c r="N490" s="260"/>
      <c r="O490" s="260"/>
      <c r="P490" s="260"/>
      <c r="Q490" s="260"/>
      <c r="R490" s="260"/>
      <c r="S490" s="260"/>
      <c r="T490" s="260"/>
      <c r="U490" s="260"/>
      <c r="V490" s="260"/>
      <c r="W490" s="260"/>
      <c r="X490" s="260"/>
      <c r="Y490" s="775">
        <f>[1]UnObr5!D371</f>
        <v>0</v>
      </c>
      <c r="Z490" s="775"/>
      <c r="AA490" s="775"/>
      <c r="AB490" s="775"/>
      <c r="AC490" s="775"/>
      <c r="AD490" s="775">
        <f>[1]UnObr5!E371</f>
        <v>0</v>
      </c>
      <c r="AE490" s="775"/>
      <c r="AF490" s="775"/>
      <c r="AG490" s="775"/>
      <c r="AH490" s="775"/>
      <c r="AI490" s="775"/>
      <c r="AJ490" s="775">
        <f>[1]UnObr5!F371</f>
        <v>0</v>
      </c>
      <c r="AK490" s="775"/>
      <c r="AL490" s="775"/>
      <c r="AM490" s="775"/>
      <c r="AN490" s="775"/>
      <c r="AO490" s="775">
        <f>[1]UnObr5!G371</f>
        <v>0</v>
      </c>
      <c r="AP490" s="775"/>
      <c r="AQ490" s="775"/>
      <c r="AR490" s="775"/>
      <c r="AS490" s="775"/>
      <c r="AT490" s="775">
        <f>[1]UnObr5!H371</f>
        <v>0</v>
      </c>
      <c r="AU490" s="775"/>
      <c r="AV490" s="775"/>
      <c r="AW490" s="775"/>
      <c r="AX490" s="775"/>
      <c r="AY490" s="775">
        <f>[1]UnObr5!I371</f>
        <v>0</v>
      </c>
      <c r="AZ490" s="775"/>
      <c r="BA490" s="775"/>
      <c r="BB490" s="775"/>
      <c r="BC490" s="775">
        <f>[1]UnObr5!J371</f>
        <v>0</v>
      </c>
      <c r="BD490" s="775"/>
      <c r="BE490" s="775"/>
      <c r="BF490" s="775"/>
      <c r="BG490" s="775"/>
      <c r="BH490" s="775">
        <f>[1]UnObr5!K371</f>
        <v>0</v>
      </c>
      <c r="BI490" s="775"/>
      <c r="BJ490" s="775"/>
      <c r="BK490" s="775"/>
      <c r="BL490" s="774"/>
    </row>
    <row r="491" spans="1:64" ht="18.75" customHeight="1">
      <c r="A491" s="779">
        <v>5368</v>
      </c>
      <c r="B491" s="778"/>
      <c r="C491" s="778"/>
      <c r="D491" s="572">
        <v>522100</v>
      </c>
      <c r="E491" s="572"/>
      <c r="F491" s="572"/>
      <c r="G491" s="572"/>
      <c r="H491" s="268" t="s">
        <v>751</v>
      </c>
      <c r="I491" s="268"/>
      <c r="J491" s="268"/>
      <c r="K491" s="268"/>
      <c r="L491" s="268"/>
      <c r="M491" s="268"/>
      <c r="N491" s="268"/>
      <c r="O491" s="268"/>
      <c r="P491" s="268"/>
      <c r="Q491" s="268"/>
      <c r="R491" s="268"/>
      <c r="S491" s="268"/>
      <c r="T491" s="268"/>
      <c r="U491" s="268"/>
      <c r="V491" s="268"/>
      <c r="W491" s="268"/>
      <c r="X491" s="268"/>
      <c r="Y491" s="775">
        <f>[1]UnObr5!D372</f>
        <v>0</v>
      </c>
      <c r="Z491" s="775"/>
      <c r="AA491" s="775"/>
      <c r="AB491" s="775"/>
      <c r="AC491" s="775"/>
      <c r="AD491" s="775">
        <f>[1]UnObr5!E372</f>
        <v>0</v>
      </c>
      <c r="AE491" s="775"/>
      <c r="AF491" s="775"/>
      <c r="AG491" s="775"/>
      <c r="AH491" s="775"/>
      <c r="AI491" s="775"/>
      <c r="AJ491" s="775">
        <f>[1]UnObr5!F372</f>
        <v>0</v>
      </c>
      <c r="AK491" s="775"/>
      <c r="AL491" s="775"/>
      <c r="AM491" s="775"/>
      <c r="AN491" s="775"/>
      <c r="AO491" s="775">
        <f>[1]UnObr5!G372</f>
        <v>0</v>
      </c>
      <c r="AP491" s="775"/>
      <c r="AQ491" s="775"/>
      <c r="AR491" s="775"/>
      <c r="AS491" s="775"/>
      <c r="AT491" s="775">
        <f>[1]UnObr5!H372</f>
        <v>0</v>
      </c>
      <c r="AU491" s="775"/>
      <c r="AV491" s="775"/>
      <c r="AW491" s="775"/>
      <c r="AX491" s="775"/>
      <c r="AY491" s="775">
        <f>[1]UnObr5!I372</f>
        <v>0</v>
      </c>
      <c r="AZ491" s="775"/>
      <c r="BA491" s="775"/>
      <c r="BB491" s="775"/>
      <c r="BC491" s="775">
        <f>[1]UnObr5!J372</f>
        <v>0</v>
      </c>
      <c r="BD491" s="775"/>
      <c r="BE491" s="775"/>
      <c r="BF491" s="775"/>
      <c r="BG491" s="775"/>
      <c r="BH491" s="775">
        <f>[1]UnObr5!K372</f>
        <v>0</v>
      </c>
      <c r="BI491" s="775"/>
      <c r="BJ491" s="775"/>
      <c r="BK491" s="775"/>
      <c r="BL491" s="774"/>
    </row>
    <row r="492" spans="1:64" ht="17.25" customHeight="1">
      <c r="A492" s="779">
        <v>5369</v>
      </c>
      <c r="B492" s="778"/>
      <c r="C492" s="778"/>
      <c r="D492" s="572">
        <v>522200</v>
      </c>
      <c r="E492" s="572"/>
      <c r="F492" s="572"/>
      <c r="G492" s="572"/>
      <c r="H492" s="268" t="s">
        <v>752</v>
      </c>
      <c r="I492" s="268"/>
      <c r="J492" s="268"/>
      <c r="K492" s="268"/>
      <c r="L492" s="268"/>
      <c r="M492" s="268"/>
      <c r="N492" s="268"/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775">
        <f>[1]UnObr5!D373</f>
        <v>0</v>
      </c>
      <c r="Z492" s="775"/>
      <c r="AA492" s="775"/>
      <c r="AB492" s="775"/>
      <c r="AC492" s="775"/>
      <c r="AD492" s="775">
        <f>[1]UnObr5!E373</f>
        <v>0</v>
      </c>
      <c r="AE492" s="775"/>
      <c r="AF492" s="775"/>
      <c r="AG492" s="775"/>
      <c r="AH492" s="775"/>
      <c r="AI492" s="775"/>
      <c r="AJ492" s="775">
        <f>[1]UnObr5!F373</f>
        <v>0</v>
      </c>
      <c r="AK492" s="775"/>
      <c r="AL492" s="775"/>
      <c r="AM492" s="775"/>
      <c r="AN492" s="775"/>
      <c r="AO492" s="775">
        <f>[1]UnObr5!G373</f>
        <v>0</v>
      </c>
      <c r="AP492" s="775"/>
      <c r="AQ492" s="775"/>
      <c r="AR492" s="775"/>
      <c r="AS492" s="775"/>
      <c r="AT492" s="775">
        <f>[1]UnObr5!H373</f>
        <v>0</v>
      </c>
      <c r="AU492" s="775"/>
      <c r="AV492" s="775"/>
      <c r="AW492" s="775"/>
      <c r="AX492" s="775"/>
      <c r="AY492" s="775">
        <f>[1]UnObr5!I373</f>
        <v>0</v>
      </c>
      <c r="AZ492" s="775"/>
      <c r="BA492" s="775"/>
      <c r="BB492" s="775"/>
      <c r="BC492" s="775">
        <f>[1]UnObr5!J373</f>
        <v>0</v>
      </c>
      <c r="BD492" s="775"/>
      <c r="BE492" s="775"/>
      <c r="BF492" s="775"/>
      <c r="BG492" s="775"/>
      <c r="BH492" s="775">
        <f>[1]UnObr5!K373</f>
        <v>0</v>
      </c>
      <c r="BI492" s="775"/>
      <c r="BJ492" s="775"/>
      <c r="BK492" s="775"/>
      <c r="BL492" s="774"/>
    </row>
    <row r="493" spans="1:64" ht="18" customHeight="1">
      <c r="A493" s="779">
        <v>5370</v>
      </c>
      <c r="B493" s="778"/>
      <c r="C493" s="778"/>
      <c r="D493" s="674">
        <v>522300</v>
      </c>
      <c r="E493" s="674"/>
      <c r="F493" s="674"/>
      <c r="G493" s="674"/>
      <c r="H493" s="276" t="s">
        <v>753</v>
      </c>
      <c r="I493" s="276"/>
      <c r="J493" s="276"/>
      <c r="K493" s="276"/>
      <c r="L493" s="276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276"/>
      <c r="X493" s="276"/>
      <c r="Y493" s="775">
        <f>[1]UnObr5!D374</f>
        <v>0</v>
      </c>
      <c r="Z493" s="775"/>
      <c r="AA493" s="775"/>
      <c r="AB493" s="775"/>
      <c r="AC493" s="775"/>
      <c r="AD493" s="775">
        <f>[1]UnObr5!E374</f>
        <v>0</v>
      </c>
      <c r="AE493" s="775"/>
      <c r="AF493" s="775"/>
      <c r="AG493" s="775"/>
      <c r="AH493" s="775"/>
      <c r="AI493" s="775"/>
      <c r="AJ493" s="775">
        <f>[1]UnObr5!F374</f>
        <v>0</v>
      </c>
      <c r="AK493" s="775"/>
      <c r="AL493" s="775"/>
      <c r="AM493" s="775"/>
      <c r="AN493" s="775"/>
      <c r="AO493" s="775">
        <f>[1]UnObr5!G374</f>
        <v>0</v>
      </c>
      <c r="AP493" s="775"/>
      <c r="AQ493" s="775"/>
      <c r="AR493" s="775"/>
      <c r="AS493" s="775"/>
      <c r="AT493" s="775">
        <f>[1]UnObr5!H374</f>
        <v>0</v>
      </c>
      <c r="AU493" s="775"/>
      <c r="AV493" s="775"/>
      <c r="AW493" s="775"/>
      <c r="AX493" s="775"/>
      <c r="AY493" s="775">
        <f>[1]UnObr5!I374</f>
        <v>0</v>
      </c>
      <c r="AZ493" s="775"/>
      <c r="BA493" s="775"/>
      <c r="BB493" s="775"/>
      <c r="BC493" s="775">
        <f>[1]UnObr5!J374</f>
        <v>0</v>
      </c>
      <c r="BD493" s="775"/>
      <c r="BE493" s="775"/>
      <c r="BF493" s="775"/>
      <c r="BG493" s="775"/>
      <c r="BH493" s="775">
        <f>[1]UnObr5!K374</f>
        <v>0</v>
      </c>
      <c r="BI493" s="775"/>
      <c r="BJ493" s="775"/>
      <c r="BK493" s="775"/>
      <c r="BL493" s="774"/>
    </row>
    <row r="494" spans="1:64" ht="18" customHeight="1">
      <c r="A494" s="777">
        <v>5371</v>
      </c>
      <c r="B494" s="776"/>
      <c r="C494" s="776"/>
      <c r="D494" s="304">
        <v>523000</v>
      </c>
      <c r="E494" s="304"/>
      <c r="F494" s="304"/>
      <c r="G494" s="304"/>
      <c r="H494" s="260" t="s">
        <v>1378</v>
      </c>
      <c r="I494" s="260"/>
      <c r="J494" s="260"/>
      <c r="K494" s="260"/>
      <c r="L494" s="260"/>
      <c r="M494" s="260"/>
      <c r="N494" s="260"/>
      <c r="O494" s="260"/>
      <c r="P494" s="260"/>
      <c r="Q494" s="260"/>
      <c r="R494" s="260"/>
      <c r="S494" s="260"/>
      <c r="T494" s="260"/>
      <c r="U494" s="260"/>
      <c r="V494" s="260"/>
      <c r="W494" s="260"/>
      <c r="X494" s="260"/>
      <c r="Y494" s="775">
        <f>[1]UnObr5!D375</f>
        <v>0</v>
      </c>
      <c r="Z494" s="775"/>
      <c r="AA494" s="775"/>
      <c r="AB494" s="775"/>
      <c r="AC494" s="775"/>
      <c r="AD494" s="775">
        <f>[1]UnObr5!E375</f>
        <v>0</v>
      </c>
      <c r="AE494" s="775"/>
      <c r="AF494" s="775"/>
      <c r="AG494" s="775"/>
      <c r="AH494" s="775"/>
      <c r="AI494" s="775"/>
      <c r="AJ494" s="775">
        <f>[1]UnObr5!F375</f>
        <v>0</v>
      </c>
      <c r="AK494" s="775"/>
      <c r="AL494" s="775"/>
      <c r="AM494" s="775"/>
      <c r="AN494" s="775"/>
      <c r="AO494" s="775">
        <f>[1]UnObr5!G375</f>
        <v>0</v>
      </c>
      <c r="AP494" s="775"/>
      <c r="AQ494" s="775"/>
      <c r="AR494" s="775"/>
      <c r="AS494" s="775"/>
      <c r="AT494" s="775">
        <f>[1]UnObr5!H375</f>
        <v>0</v>
      </c>
      <c r="AU494" s="775"/>
      <c r="AV494" s="775"/>
      <c r="AW494" s="775"/>
      <c r="AX494" s="775"/>
      <c r="AY494" s="775">
        <f>[1]UnObr5!I375</f>
        <v>0</v>
      </c>
      <c r="AZ494" s="775"/>
      <c r="BA494" s="775"/>
      <c r="BB494" s="775"/>
      <c r="BC494" s="775">
        <f>[1]UnObr5!J375</f>
        <v>0</v>
      </c>
      <c r="BD494" s="775"/>
      <c r="BE494" s="775"/>
      <c r="BF494" s="775"/>
      <c r="BG494" s="775"/>
      <c r="BH494" s="775">
        <f>[1]UnObr5!K375</f>
        <v>0</v>
      </c>
      <c r="BI494" s="775"/>
      <c r="BJ494" s="775"/>
      <c r="BK494" s="775"/>
      <c r="BL494" s="774"/>
    </row>
    <row r="495" spans="1:64" ht="16.5" customHeight="1">
      <c r="A495" s="779">
        <v>5372</v>
      </c>
      <c r="B495" s="778"/>
      <c r="C495" s="778"/>
      <c r="D495" s="674">
        <v>523100</v>
      </c>
      <c r="E495" s="674"/>
      <c r="F495" s="674"/>
      <c r="G495" s="674"/>
      <c r="H495" s="276" t="s">
        <v>755</v>
      </c>
      <c r="I495" s="276"/>
      <c r="J495" s="276"/>
      <c r="K495" s="276"/>
      <c r="L495" s="276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  <c r="Y495" s="775">
        <f>[1]UnObr5!D376</f>
        <v>0</v>
      </c>
      <c r="Z495" s="775"/>
      <c r="AA495" s="775"/>
      <c r="AB495" s="775"/>
      <c r="AC495" s="775"/>
      <c r="AD495" s="775">
        <f>[1]UnObr5!E376</f>
        <v>0</v>
      </c>
      <c r="AE495" s="775"/>
      <c r="AF495" s="775"/>
      <c r="AG495" s="775"/>
      <c r="AH495" s="775"/>
      <c r="AI495" s="775"/>
      <c r="AJ495" s="775">
        <f>[1]UnObr5!F376</f>
        <v>0</v>
      </c>
      <c r="AK495" s="775"/>
      <c r="AL495" s="775"/>
      <c r="AM495" s="775"/>
      <c r="AN495" s="775"/>
      <c r="AO495" s="775">
        <f>[1]UnObr5!G376</f>
        <v>0</v>
      </c>
      <c r="AP495" s="775"/>
      <c r="AQ495" s="775"/>
      <c r="AR495" s="775"/>
      <c r="AS495" s="775"/>
      <c r="AT495" s="775">
        <f>[1]UnObr5!H376</f>
        <v>0</v>
      </c>
      <c r="AU495" s="775"/>
      <c r="AV495" s="775"/>
      <c r="AW495" s="775"/>
      <c r="AX495" s="775"/>
      <c r="AY495" s="775">
        <f>[1]UnObr5!I376</f>
        <v>0</v>
      </c>
      <c r="AZ495" s="775"/>
      <c r="BA495" s="775"/>
      <c r="BB495" s="775"/>
      <c r="BC495" s="775">
        <f>[1]UnObr5!J376</f>
        <v>0</v>
      </c>
      <c r="BD495" s="775"/>
      <c r="BE495" s="775"/>
      <c r="BF495" s="775"/>
      <c r="BG495" s="775"/>
      <c r="BH495" s="775">
        <f>[1]UnObr5!K376</f>
        <v>0</v>
      </c>
      <c r="BI495" s="775"/>
      <c r="BJ495" s="775"/>
      <c r="BK495" s="775"/>
      <c r="BL495" s="774"/>
    </row>
    <row r="496" spans="1:64" ht="15.75" customHeight="1">
      <c r="A496" s="777">
        <v>5373</v>
      </c>
      <c r="B496" s="776"/>
      <c r="C496" s="776"/>
      <c r="D496" s="668">
        <v>530000</v>
      </c>
      <c r="E496" s="668"/>
      <c r="F496" s="668"/>
      <c r="G496" s="668"/>
      <c r="H496" s="272" t="s">
        <v>1379</v>
      </c>
      <c r="I496" s="272"/>
      <c r="J496" s="272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72"/>
      <c r="W496" s="272"/>
      <c r="X496" s="272"/>
      <c r="Y496" s="775">
        <f>[1]UnObr5!D377</f>
        <v>0</v>
      </c>
      <c r="Z496" s="775"/>
      <c r="AA496" s="775"/>
      <c r="AB496" s="775"/>
      <c r="AC496" s="775"/>
      <c r="AD496" s="775">
        <f>[1]UnObr5!E377</f>
        <v>0</v>
      </c>
      <c r="AE496" s="775"/>
      <c r="AF496" s="775"/>
      <c r="AG496" s="775"/>
      <c r="AH496" s="775"/>
      <c r="AI496" s="775"/>
      <c r="AJ496" s="775">
        <f>[1]UnObr5!F377</f>
        <v>0</v>
      </c>
      <c r="AK496" s="775"/>
      <c r="AL496" s="775"/>
      <c r="AM496" s="775"/>
      <c r="AN496" s="775"/>
      <c r="AO496" s="775">
        <f>[1]UnObr5!G377</f>
        <v>0</v>
      </c>
      <c r="AP496" s="775"/>
      <c r="AQ496" s="775"/>
      <c r="AR496" s="775"/>
      <c r="AS496" s="775"/>
      <c r="AT496" s="775">
        <f>[1]UnObr5!H377</f>
        <v>0</v>
      </c>
      <c r="AU496" s="775"/>
      <c r="AV496" s="775"/>
      <c r="AW496" s="775"/>
      <c r="AX496" s="775"/>
      <c r="AY496" s="775">
        <f>[1]UnObr5!I377</f>
        <v>0</v>
      </c>
      <c r="AZ496" s="775"/>
      <c r="BA496" s="775"/>
      <c r="BB496" s="775"/>
      <c r="BC496" s="775">
        <f>[1]UnObr5!J377</f>
        <v>0</v>
      </c>
      <c r="BD496" s="775"/>
      <c r="BE496" s="775"/>
      <c r="BF496" s="775"/>
      <c r="BG496" s="775"/>
      <c r="BH496" s="775">
        <f>[1]UnObr5!K377</f>
        <v>0</v>
      </c>
      <c r="BI496" s="775"/>
      <c r="BJ496" s="775"/>
      <c r="BK496" s="775"/>
      <c r="BL496" s="774"/>
    </row>
    <row r="497" spans="1:64" ht="18" customHeight="1">
      <c r="A497" s="777">
        <v>5374</v>
      </c>
      <c r="B497" s="776"/>
      <c r="C497" s="776"/>
      <c r="D497" s="668">
        <v>531000</v>
      </c>
      <c r="E497" s="668"/>
      <c r="F497" s="668"/>
      <c r="G497" s="668"/>
      <c r="H497" s="272" t="s">
        <v>1380</v>
      </c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  <c r="X497" s="272"/>
      <c r="Y497" s="775">
        <f>[1]UnObr5!D378</f>
        <v>0</v>
      </c>
      <c r="Z497" s="775"/>
      <c r="AA497" s="775"/>
      <c r="AB497" s="775"/>
      <c r="AC497" s="775"/>
      <c r="AD497" s="775">
        <f>[1]UnObr5!E378</f>
        <v>0</v>
      </c>
      <c r="AE497" s="775"/>
      <c r="AF497" s="775"/>
      <c r="AG497" s="775"/>
      <c r="AH497" s="775"/>
      <c r="AI497" s="775"/>
      <c r="AJ497" s="775">
        <f>[1]UnObr5!F378</f>
        <v>0</v>
      </c>
      <c r="AK497" s="775"/>
      <c r="AL497" s="775"/>
      <c r="AM497" s="775"/>
      <c r="AN497" s="775"/>
      <c r="AO497" s="775">
        <f>[1]UnObr5!G378</f>
        <v>0</v>
      </c>
      <c r="AP497" s="775"/>
      <c r="AQ497" s="775"/>
      <c r="AR497" s="775"/>
      <c r="AS497" s="775"/>
      <c r="AT497" s="775">
        <f>[1]UnObr5!H378</f>
        <v>0</v>
      </c>
      <c r="AU497" s="775"/>
      <c r="AV497" s="775"/>
      <c r="AW497" s="775"/>
      <c r="AX497" s="775"/>
      <c r="AY497" s="775">
        <f>[1]UnObr5!I378</f>
        <v>0</v>
      </c>
      <c r="AZ497" s="775"/>
      <c r="BA497" s="775"/>
      <c r="BB497" s="775"/>
      <c r="BC497" s="775">
        <f>[1]UnObr5!J378</f>
        <v>0</v>
      </c>
      <c r="BD497" s="775"/>
      <c r="BE497" s="775"/>
      <c r="BF497" s="775"/>
      <c r="BG497" s="775"/>
      <c r="BH497" s="775">
        <f>[1]UnObr5!K378</f>
        <v>0</v>
      </c>
      <c r="BI497" s="775"/>
      <c r="BJ497" s="775"/>
      <c r="BK497" s="775"/>
      <c r="BL497" s="774"/>
    </row>
    <row r="498" spans="1:64" ht="18" customHeight="1">
      <c r="A498" s="779">
        <v>5375</v>
      </c>
      <c r="B498" s="778"/>
      <c r="C498" s="778"/>
      <c r="D498" s="572">
        <v>531100</v>
      </c>
      <c r="E498" s="572"/>
      <c r="F498" s="572"/>
      <c r="G498" s="572"/>
      <c r="H498" s="268" t="s">
        <v>287</v>
      </c>
      <c r="I498" s="268"/>
      <c r="J498" s="268"/>
      <c r="K498" s="268"/>
      <c r="L498" s="268"/>
      <c r="M498" s="268"/>
      <c r="N498" s="268"/>
      <c r="O498" s="268"/>
      <c r="P498" s="268"/>
      <c r="Q498" s="268"/>
      <c r="R498" s="268"/>
      <c r="S498" s="268"/>
      <c r="T498" s="268"/>
      <c r="U498" s="268"/>
      <c r="V498" s="268"/>
      <c r="W498" s="268"/>
      <c r="X498" s="268"/>
      <c r="Y498" s="775">
        <f>[1]UnObr5!D379</f>
        <v>0</v>
      </c>
      <c r="Z498" s="775"/>
      <c r="AA498" s="775"/>
      <c r="AB498" s="775"/>
      <c r="AC498" s="775"/>
      <c r="AD498" s="775">
        <f>[1]UnObr5!E379</f>
        <v>0</v>
      </c>
      <c r="AE498" s="775"/>
      <c r="AF498" s="775"/>
      <c r="AG498" s="775"/>
      <c r="AH498" s="775"/>
      <c r="AI498" s="775"/>
      <c r="AJ498" s="775">
        <f>[1]UnObr5!F379</f>
        <v>0</v>
      </c>
      <c r="AK498" s="775"/>
      <c r="AL498" s="775"/>
      <c r="AM498" s="775"/>
      <c r="AN498" s="775"/>
      <c r="AO498" s="775">
        <f>[1]UnObr5!G379</f>
        <v>0</v>
      </c>
      <c r="AP498" s="775"/>
      <c r="AQ498" s="775"/>
      <c r="AR498" s="775"/>
      <c r="AS498" s="775"/>
      <c r="AT498" s="775">
        <f>[1]UnObr5!H379</f>
        <v>0</v>
      </c>
      <c r="AU498" s="775"/>
      <c r="AV498" s="775"/>
      <c r="AW498" s="775"/>
      <c r="AX498" s="775"/>
      <c r="AY498" s="775">
        <f>[1]UnObr5!I379</f>
        <v>0</v>
      </c>
      <c r="AZ498" s="775"/>
      <c r="BA498" s="775"/>
      <c r="BB498" s="775"/>
      <c r="BC498" s="775">
        <f>[1]UnObr5!J379</f>
        <v>0</v>
      </c>
      <c r="BD498" s="775"/>
      <c r="BE498" s="775"/>
      <c r="BF498" s="775"/>
      <c r="BG498" s="775"/>
      <c r="BH498" s="775">
        <f>[1]UnObr5!K379</f>
        <v>0</v>
      </c>
      <c r="BI498" s="775"/>
      <c r="BJ498" s="775"/>
      <c r="BK498" s="775"/>
      <c r="BL498" s="774"/>
    </row>
    <row r="499" spans="1:64" ht="16.5" customHeight="1">
      <c r="A499" s="777">
        <v>5376</v>
      </c>
      <c r="B499" s="776"/>
      <c r="C499" s="776"/>
      <c r="D499" s="668">
        <v>540000</v>
      </c>
      <c r="E499" s="668"/>
      <c r="F499" s="668"/>
      <c r="G499" s="668"/>
      <c r="H499" s="272" t="s">
        <v>1381</v>
      </c>
      <c r="I499" s="272"/>
      <c r="J499" s="272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72"/>
      <c r="W499" s="272"/>
      <c r="X499" s="272"/>
      <c r="Y499" s="775">
        <f>[1]UnObr5!D380</f>
        <v>0</v>
      </c>
      <c r="Z499" s="775"/>
      <c r="AA499" s="775"/>
      <c r="AB499" s="775"/>
      <c r="AC499" s="775"/>
      <c r="AD499" s="775">
        <f>[1]UnObr5!E380</f>
        <v>0</v>
      </c>
      <c r="AE499" s="775"/>
      <c r="AF499" s="775"/>
      <c r="AG499" s="775"/>
      <c r="AH499" s="775"/>
      <c r="AI499" s="775"/>
      <c r="AJ499" s="775">
        <f>[1]UnObr5!F380</f>
        <v>0</v>
      </c>
      <c r="AK499" s="775"/>
      <c r="AL499" s="775"/>
      <c r="AM499" s="775"/>
      <c r="AN499" s="775"/>
      <c r="AO499" s="775">
        <f>[1]UnObr5!G380</f>
        <v>0</v>
      </c>
      <c r="AP499" s="775"/>
      <c r="AQ499" s="775"/>
      <c r="AR499" s="775"/>
      <c r="AS499" s="775"/>
      <c r="AT499" s="775">
        <f>[1]UnObr5!H380</f>
        <v>0</v>
      </c>
      <c r="AU499" s="775"/>
      <c r="AV499" s="775"/>
      <c r="AW499" s="775"/>
      <c r="AX499" s="775"/>
      <c r="AY499" s="775">
        <f>[1]UnObr5!I380</f>
        <v>0</v>
      </c>
      <c r="AZ499" s="775"/>
      <c r="BA499" s="775"/>
      <c r="BB499" s="775"/>
      <c r="BC499" s="775">
        <f>[1]UnObr5!J380</f>
        <v>0</v>
      </c>
      <c r="BD499" s="775"/>
      <c r="BE499" s="775"/>
      <c r="BF499" s="775"/>
      <c r="BG499" s="775"/>
      <c r="BH499" s="775">
        <f>[1]UnObr5!K380</f>
        <v>0</v>
      </c>
      <c r="BI499" s="775"/>
      <c r="BJ499" s="775"/>
      <c r="BK499" s="775"/>
      <c r="BL499" s="774"/>
    </row>
    <row r="500" spans="1:64" ht="15.75" customHeight="1">
      <c r="A500" s="777">
        <v>5377</v>
      </c>
      <c r="B500" s="776"/>
      <c r="C500" s="776"/>
      <c r="D500" s="668">
        <v>541000</v>
      </c>
      <c r="E500" s="668"/>
      <c r="F500" s="668"/>
      <c r="G500" s="668"/>
      <c r="H500" s="272" t="s">
        <v>1382</v>
      </c>
      <c r="I500" s="272"/>
      <c r="J500" s="272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  <c r="X500" s="272"/>
      <c r="Y500" s="775">
        <f>[1]UnObr5!D381</f>
        <v>0</v>
      </c>
      <c r="Z500" s="775"/>
      <c r="AA500" s="775"/>
      <c r="AB500" s="775"/>
      <c r="AC500" s="775"/>
      <c r="AD500" s="775">
        <f>[1]UnObr5!E381</f>
        <v>0</v>
      </c>
      <c r="AE500" s="775"/>
      <c r="AF500" s="775"/>
      <c r="AG500" s="775"/>
      <c r="AH500" s="775"/>
      <c r="AI500" s="775"/>
      <c r="AJ500" s="775">
        <f>[1]UnObr5!F381</f>
        <v>0</v>
      </c>
      <c r="AK500" s="775"/>
      <c r="AL500" s="775"/>
      <c r="AM500" s="775"/>
      <c r="AN500" s="775"/>
      <c r="AO500" s="775">
        <f>[1]UnObr5!G381</f>
        <v>0</v>
      </c>
      <c r="AP500" s="775"/>
      <c r="AQ500" s="775"/>
      <c r="AR500" s="775"/>
      <c r="AS500" s="775"/>
      <c r="AT500" s="775">
        <f>[1]UnObr5!H381</f>
        <v>0</v>
      </c>
      <c r="AU500" s="775"/>
      <c r="AV500" s="775"/>
      <c r="AW500" s="775"/>
      <c r="AX500" s="775"/>
      <c r="AY500" s="775">
        <f>[1]UnObr5!I381</f>
        <v>0</v>
      </c>
      <c r="AZ500" s="775"/>
      <c r="BA500" s="775"/>
      <c r="BB500" s="775"/>
      <c r="BC500" s="775">
        <f>[1]UnObr5!J381</f>
        <v>0</v>
      </c>
      <c r="BD500" s="775"/>
      <c r="BE500" s="775"/>
      <c r="BF500" s="775"/>
      <c r="BG500" s="775"/>
      <c r="BH500" s="775">
        <f>[1]UnObr5!K381</f>
        <v>0</v>
      </c>
      <c r="BI500" s="775"/>
      <c r="BJ500" s="775"/>
      <c r="BK500" s="775"/>
      <c r="BL500" s="774"/>
    </row>
    <row r="501" spans="1:64" ht="16.5" customHeight="1">
      <c r="A501" s="779">
        <v>5378</v>
      </c>
      <c r="B501" s="778"/>
      <c r="C501" s="778"/>
      <c r="D501" s="572">
        <v>541100</v>
      </c>
      <c r="E501" s="572"/>
      <c r="F501" s="572"/>
      <c r="G501" s="572"/>
      <c r="H501" s="268" t="s">
        <v>760</v>
      </c>
      <c r="I501" s="268"/>
      <c r="J501" s="268"/>
      <c r="K501" s="268"/>
      <c r="L501" s="268"/>
      <c r="M501" s="268"/>
      <c r="N501" s="268"/>
      <c r="O501" s="268"/>
      <c r="P501" s="268"/>
      <c r="Q501" s="268"/>
      <c r="R501" s="268"/>
      <c r="S501" s="268"/>
      <c r="T501" s="268"/>
      <c r="U501" s="268"/>
      <c r="V501" s="268"/>
      <c r="W501" s="268"/>
      <c r="X501" s="268"/>
      <c r="Y501" s="775">
        <f>[1]UnObr5!D382</f>
        <v>0</v>
      </c>
      <c r="Z501" s="775"/>
      <c r="AA501" s="775"/>
      <c r="AB501" s="775"/>
      <c r="AC501" s="775"/>
      <c r="AD501" s="775">
        <f>[1]UnObr5!E382</f>
        <v>0</v>
      </c>
      <c r="AE501" s="775"/>
      <c r="AF501" s="775"/>
      <c r="AG501" s="775"/>
      <c r="AH501" s="775"/>
      <c r="AI501" s="775"/>
      <c r="AJ501" s="775">
        <f>[1]UnObr5!F382</f>
        <v>0</v>
      </c>
      <c r="AK501" s="775"/>
      <c r="AL501" s="775"/>
      <c r="AM501" s="775"/>
      <c r="AN501" s="775"/>
      <c r="AO501" s="775">
        <f>[1]UnObr5!G382</f>
        <v>0</v>
      </c>
      <c r="AP501" s="775"/>
      <c r="AQ501" s="775"/>
      <c r="AR501" s="775"/>
      <c r="AS501" s="775"/>
      <c r="AT501" s="775">
        <f>[1]UnObr5!H382</f>
        <v>0</v>
      </c>
      <c r="AU501" s="775"/>
      <c r="AV501" s="775"/>
      <c r="AW501" s="775"/>
      <c r="AX501" s="775"/>
      <c r="AY501" s="775">
        <f>[1]UnObr5!I382</f>
        <v>0</v>
      </c>
      <c r="AZ501" s="775"/>
      <c r="BA501" s="775"/>
      <c r="BB501" s="775"/>
      <c r="BC501" s="775">
        <f>[1]UnObr5!J382</f>
        <v>0</v>
      </c>
      <c r="BD501" s="775"/>
      <c r="BE501" s="775"/>
      <c r="BF501" s="775"/>
      <c r="BG501" s="775"/>
      <c r="BH501" s="775">
        <f>[1]UnObr5!K382</f>
        <v>0</v>
      </c>
      <c r="BI501" s="775"/>
      <c r="BJ501" s="775"/>
      <c r="BK501" s="775"/>
      <c r="BL501" s="774"/>
    </row>
    <row r="502" spans="1:64" ht="17.25" customHeight="1">
      <c r="A502" s="777">
        <v>5379</v>
      </c>
      <c r="B502" s="776"/>
      <c r="C502" s="776"/>
      <c r="D502" s="668">
        <v>542000</v>
      </c>
      <c r="E502" s="668"/>
      <c r="F502" s="668"/>
      <c r="G502" s="668"/>
      <c r="H502" s="272" t="s">
        <v>1383</v>
      </c>
      <c r="I502" s="272"/>
      <c r="J502" s="272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  <c r="X502" s="272"/>
      <c r="Y502" s="775">
        <f>[1]UnObr5!D383</f>
        <v>0</v>
      </c>
      <c r="Z502" s="775"/>
      <c r="AA502" s="775"/>
      <c r="AB502" s="775"/>
      <c r="AC502" s="775"/>
      <c r="AD502" s="775">
        <f>[1]UnObr5!E383</f>
        <v>0</v>
      </c>
      <c r="AE502" s="775"/>
      <c r="AF502" s="775"/>
      <c r="AG502" s="775"/>
      <c r="AH502" s="775"/>
      <c r="AI502" s="775"/>
      <c r="AJ502" s="775">
        <f>[1]UnObr5!F383</f>
        <v>0</v>
      </c>
      <c r="AK502" s="775"/>
      <c r="AL502" s="775"/>
      <c r="AM502" s="775"/>
      <c r="AN502" s="775"/>
      <c r="AO502" s="775">
        <f>[1]UnObr5!G383</f>
        <v>0</v>
      </c>
      <c r="AP502" s="775"/>
      <c r="AQ502" s="775"/>
      <c r="AR502" s="775"/>
      <c r="AS502" s="775"/>
      <c r="AT502" s="775">
        <f>[1]UnObr5!H383</f>
        <v>0</v>
      </c>
      <c r="AU502" s="775"/>
      <c r="AV502" s="775"/>
      <c r="AW502" s="775"/>
      <c r="AX502" s="775"/>
      <c r="AY502" s="775">
        <f>[1]UnObr5!I383</f>
        <v>0</v>
      </c>
      <c r="AZ502" s="775"/>
      <c r="BA502" s="775"/>
      <c r="BB502" s="775"/>
      <c r="BC502" s="775">
        <f>[1]UnObr5!J383</f>
        <v>0</v>
      </c>
      <c r="BD502" s="775"/>
      <c r="BE502" s="775"/>
      <c r="BF502" s="775"/>
      <c r="BG502" s="775"/>
      <c r="BH502" s="775">
        <f>[1]UnObr5!K383</f>
        <v>0</v>
      </c>
      <c r="BI502" s="775"/>
      <c r="BJ502" s="775"/>
      <c r="BK502" s="775"/>
      <c r="BL502" s="774"/>
    </row>
    <row r="503" spans="1:64" ht="16.5" customHeight="1">
      <c r="A503" s="779">
        <v>5380</v>
      </c>
      <c r="B503" s="778"/>
      <c r="C503" s="778"/>
      <c r="D503" s="572">
        <v>542100</v>
      </c>
      <c r="E503" s="572"/>
      <c r="F503" s="572"/>
      <c r="G503" s="572"/>
      <c r="H503" s="268" t="s">
        <v>762</v>
      </c>
      <c r="I503" s="268"/>
      <c r="J503" s="268"/>
      <c r="K503" s="268"/>
      <c r="L503" s="268"/>
      <c r="M503" s="268"/>
      <c r="N503" s="268"/>
      <c r="O503" s="268"/>
      <c r="P503" s="268"/>
      <c r="Q503" s="268"/>
      <c r="R503" s="268"/>
      <c r="S503" s="268"/>
      <c r="T503" s="268"/>
      <c r="U503" s="268"/>
      <c r="V503" s="268"/>
      <c r="W503" s="268"/>
      <c r="X503" s="268"/>
      <c r="Y503" s="775">
        <f>[1]UnObr5!D384</f>
        <v>0</v>
      </c>
      <c r="Z503" s="775"/>
      <c r="AA503" s="775"/>
      <c r="AB503" s="775"/>
      <c r="AC503" s="775"/>
      <c r="AD503" s="775">
        <f>[1]UnObr5!E384</f>
        <v>0</v>
      </c>
      <c r="AE503" s="775"/>
      <c r="AF503" s="775"/>
      <c r="AG503" s="775"/>
      <c r="AH503" s="775"/>
      <c r="AI503" s="775"/>
      <c r="AJ503" s="775">
        <f>[1]UnObr5!F384</f>
        <v>0</v>
      </c>
      <c r="AK503" s="775"/>
      <c r="AL503" s="775"/>
      <c r="AM503" s="775"/>
      <c r="AN503" s="775"/>
      <c r="AO503" s="775">
        <f>[1]UnObr5!G384</f>
        <v>0</v>
      </c>
      <c r="AP503" s="775"/>
      <c r="AQ503" s="775"/>
      <c r="AR503" s="775"/>
      <c r="AS503" s="775"/>
      <c r="AT503" s="775">
        <f>[1]UnObr5!H384</f>
        <v>0</v>
      </c>
      <c r="AU503" s="775"/>
      <c r="AV503" s="775"/>
      <c r="AW503" s="775"/>
      <c r="AX503" s="775"/>
      <c r="AY503" s="775">
        <f>[1]UnObr5!I384</f>
        <v>0</v>
      </c>
      <c r="AZ503" s="775"/>
      <c r="BA503" s="775"/>
      <c r="BB503" s="775"/>
      <c r="BC503" s="775">
        <f>[1]UnObr5!J384</f>
        <v>0</v>
      </c>
      <c r="BD503" s="775"/>
      <c r="BE503" s="775"/>
      <c r="BF503" s="775"/>
      <c r="BG503" s="775"/>
      <c r="BH503" s="775">
        <f>[1]UnObr5!K384</f>
        <v>0</v>
      </c>
      <c r="BI503" s="775"/>
      <c r="BJ503" s="775"/>
      <c r="BK503" s="775"/>
      <c r="BL503" s="774"/>
    </row>
    <row r="504" spans="1:64" ht="17.25" customHeight="1">
      <c r="A504" s="777">
        <v>5381</v>
      </c>
      <c r="B504" s="776"/>
      <c r="C504" s="776"/>
      <c r="D504" s="668">
        <v>543000</v>
      </c>
      <c r="E504" s="668"/>
      <c r="F504" s="668"/>
      <c r="G504" s="668"/>
      <c r="H504" s="272" t="s">
        <v>1384</v>
      </c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  <c r="X504" s="272"/>
      <c r="Y504" s="775">
        <f>[1]UnObr5!D385</f>
        <v>0</v>
      </c>
      <c r="Z504" s="775"/>
      <c r="AA504" s="775"/>
      <c r="AB504" s="775"/>
      <c r="AC504" s="775"/>
      <c r="AD504" s="775">
        <f>[1]UnObr5!E385</f>
        <v>0</v>
      </c>
      <c r="AE504" s="775"/>
      <c r="AF504" s="775"/>
      <c r="AG504" s="775"/>
      <c r="AH504" s="775"/>
      <c r="AI504" s="775"/>
      <c r="AJ504" s="775">
        <f>[1]UnObr5!F385</f>
        <v>0</v>
      </c>
      <c r="AK504" s="775"/>
      <c r="AL504" s="775"/>
      <c r="AM504" s="775"/>
      <c r="AN504" s="775"/>
      <c r="AO504" s="775">
        <f>[1]UnObr5!G385</f>
        <v>0</v>
      </c>
      <c r="AP504" s="775"/>
      <c r="AQ504" s="775"/>
      <c r="AR504" s="775"/>
      <c r="AS504" s="775"/>
      <c r="AT504" s="775">
        <f>[1]UnObr5!H385</f>
        <v>0</v>
      </c>
      <c r="AU504" s="775"/>
      <c r="AV504" s="775"/>
      <c r="AW504" s="775"/>
      <c r="AX504" s="775"/>
      <c r="AY504" s="775">
        <f>[1]UnObr5!I385</f>
        <v>0</v>
      </c>
      <c r="AZ504" s="775"/>
      <c r="BA504" s="775"/>
      <c r="BB504" s="775"/>
      <c r="BC504" s="775">
        <f>[1]UnObr5!J385</f>
        <v>0</v>
      </c>
      <c r="BD504" s="775"/>
      <c r="BE504" s="775"/>
      <c r="BF504" s="775"/>
      <c r="BG504" s="775"/>
      <c r="BH504" s="775">
        <f>[1]UnObr5!K385</f>
        <v>0</v>
      </c>
      <c r="BI504" s="775"/>
      <c r="BJ504" s="775"/>
      <c r="BK504" s="775"/>
      <c r="BL504" s="774"/>
    </row>
    <row r="505" spans="1:64" ht="20.25" customHeight="1">
      <c r="A505" s="779">
        <v>5382</v>
      </c>
      <c r="B505" s="778"/>
      <c r="C505" s="778"/>
      <c r="D505" s="674">
        <v>543100</v>
      </c>
      <c r="E505" s="674"/>
      <c r="F505" s="674"/>
      <c r="G505" s="674"/>
      <c r="H505" s="276" t="s">
        <v>764</v>
      </c>
      <c r="I505" s="276"/>
      <c r="J505" s="276"/>
      <c r="K505" s="276"/>
      <c r="L505" s="276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276"/>
      <c r="X505" s="276"/>
      <c r="Y505" s="775">
        <f>[1]UnObr5!D386</f>
        <v>0</v>
      </c>
      <c r="Z505" s="775"/>
      <c r="AA505" s="775"/>
      <c r="AB505" s="775"/>
      <c r="AC505" s="775"/>
      <c r="AD505" s="775">
        <f>[1]UnObr5!E386</f>
        <v>0</v>
      </c>
      <c r="AE505" s="775"/>
      <c r="AF505" s="775"/>
      <c r="AG505" s="775"/>
      <c r="AH505" s="775"/>
      <c r="AI505" s="775"/>
      <c r="AJ505" s="775">
        <f>[1]UnObr5!F386</f>
        <v>0</v>
      </c>
      <c r="AK505" s="775"/>
      <c r="AL505" s="775"/>
      <c r="AM505" s="775"/>
      <c r="AN505" s="775"/>
      <c r="AO505" s="775">
        <f>[1]UnObr5!G386</f>
        <v>0</v>
      </c>
      <c r="AP505" s="775"/>
      <c r="AQ505" s="775"/>
      <c r="AR505" s="775"/>
      <c r="AS505" s="775"/>
      <c r="AT505" s="775">
        <f>[1]UnObr5!H386</f>
        <v>0</v>
      </c>
      <c r="AU505" s="775"/>
      <c r="AV505" s="775"/>
      <c r="AW505" s="775"/>
      <c r="AX505" s="775"/>
      <c r="AY505" s="775">
        <f>[1]UnObr5!I386</f>
        <v>0</v>
      </c>
      <c r="AZ505" s="775"/>
      <c r="BA505" s="775"/>
      <c r="BB505" s="775"/>
      <c r="BC505" s="775">
        <f>[1]UnObr5!J386</f>
        <v>0</v>
      </c>
      <c r="BD505" s="775"/>
      <c r="BE505" s="775"/>
      <c r="BF505" s="775"/>
      <c r="BG505" s="775"/>
      <c r="BH505" s="775">
        <f>[1]UnObr5!K386</f>
        <v>0</v>
      </c>
      <c r="BI505" s="775"/>
      <c r="BJ505" s="775"/>
      <c r="BK505" s="775"/>
      <c r="BL505" s="774"/>
    </row>
    <row r="506" spans="1:64" ht="18.75" customHeight="1" thickBot="1">
      <c r="A506" s="853">
        <v>5383</v>
      </c>
      <c r="B506" s="852"/>
      <c r="C506" s="852"/>
      <c r="D506" s="851">
        <v>543200</v>
      </c>
      <c r="E506" s="851"/>
      <c r="F506" s="851"/>
      <c r="G506" s="851"/>
      <c r="H506" s="850" t="s">
        <v>765</v>
      </c>
      <c r="I506" s="850"/>
      <c r="J506" s="850"/>
      <c r="K506" s="850"/>
      <c r="L506" s="850"/>
      <c r="M506" s="850"/>
      <c r="N506" s="850"/>
      <c r="O506" s="850"/>
      <c r="P506" s="850"/>
      <c r="Q506" s="850"/>
      <c r="R506" s="850"/>
      <c r="S506" s="850"/>
      <c r="T506" s="850"/>
      <c r="U506" s="850"/>
      <c r="V506" s="850"/>
      <c r="W506" s="850"/>
      <c r="X506" s="850"/>
      <c r="Y506" s="771">
        <f>[1]UnObr5!D387</f>
        <v>0</v>
      </c>
      <c r="Z506" s="771"/>
      <c r="AA506" s="771"/>
      <c r="AB506" s="771"/>
      <c r="AC506" s="771"/>
      <c r="AD506" s="771">
        <f>[1]UnObr5!E387</f>
        <v>0</v>
      </c>
      <c r="AE506" s="771"/>
      <c r="AF506" s="771"/>
      <c r="AG506" s="771"/>
      <c r="AH506" s="771"/>
      <c r="AI506" s="771"/>
      <c r="AJ506" s="771">
        <f>[1]UnObr5!F387</f>
        <v>0</v>
      </c>
      <c r="AK506" s="771"/>
      <c r="AL506" s="771"/>
      <c r="AM506" s="771"/>
      <c r="AN506" s="771"/>
      <c r="AO506" s="771">
        <f>[1]UnObr5!G387</f>
        <v>0</v>
      </c>
      <c r="AP506" s="771"/>
      <c r="AQ506" s="771"/>
      <c r="AR506" s="771"/>
      <c r="AS506" s="771"/>
      <c r="AT506" s="771">
        <f>[1]UnObr5!H387</f>
        <v>0</v>
      </c>
      <c r="AU506" s="771"/>
      <c r="AV506" s="771"/>
      <c r="AW506" s="771"/>
      <c r="AX506" s="771"/>
      <c r="AY506" s="771">
        <f>[1]UnObr5!I387</f>
        <v>0</v>
      </c>
      <c r="AZ506" s="771"/>
      <c r="BA506" s="771"/>
      <c r="BB506" s="771"/>
      <c r="BC506" s="771">
        <f>[1]UnObr5!J387</f>
        <v>0</v>
      </c>
      <c r="BD506" s="771"/>
      <c r="BE506" s="771"/>
      <c r="BF506" s="771"/>
      <c r="BG506" s="771"/>
      <c r="BH506" s="771">
        <f>[1]UnObr5!K387</f>
        <v>0</v>
      </c>
      <c r="BI506" s="771"/>
      <c r="BJ506" s="771"/>
      <c r="BK506" s="771"/>
      <c r="BL506" s="770"/>
    </row>
    <row r="507" spans="1:64" ht="11.45" customHeight="1">
      <c r="A507" s="205" t="s">
        <v>334</v>
      </c>
      <c r="B507" s="830"/>
      <c r="C507" s="829"/>
      <c r="D507" s="206" t="s">
        <v>335</v>
      </c>
      <c r="E507" s="206"/>
      <c r="F507" s="206"/>
      <c r="G507" s="207"/>
      <c r="H507" s="629" t="s">
        <v>204</v>
      </c>
      <c r="I507" s="627"/>
      <c r="J507" s="627"/>
      <c r="K507" s="627"/>
      <c r="L507" s="627"/>
      <c r="M507" s="627"/>
      <c r="N507" s="627"/>
      <c r="O507" s="627"/>
      <c r="P507" s="627"/>
      <c r="Q507" s="627"/>
      <c r="R507" s="627"/>
      <c r="S507" s="627"/>
      <c r="T507" s="627"/>
      <c r="U507" s="627"/>
      <c r="V507" s="627"/>
      <c r="W507" s="627"/>
      <c r="X507" s="628"/>
      <c r="Y507" s="828" t="s">
        <v>1432</v>
      </c>
      <c r="Z507" s="827"/>
      <c r="AA507" s="827"/>
      <c r="AB507" s="827"/>
      <c r="AC507" s="826"/>
      <c r="AD507" s="825" t="s">
        <v>1431</v>
      </c>
      <c r="AE507" s="824"/>
      <c r="AF507" s="824"/>
      <c r="AG507" s="824"/>
      <c r="AH507" s="824"/>
      <c r="AI507" s="824"/>
      <c r="AJ507" s="824"/>
      <c r="AK507" s="824"/>
      <c r="AL507" s="824"/>
      <c r="AM507" s="824"/>
      <c r="AN507" s="824"/>
      <c r="AO507" s="824"/>
      <c r="AP507" s="824"/>
      <c r="AQ507" s="824"/>
      <c r="AR507" s="824"/>
      <c r="AS507" s="824"/>
      <c r="AT507" s="824"/>
      <c r="AU507" s="824"/>
      <c r="AV507" s="824"/>
      <c r="AW507" s="824"/>
      <c r="AX507" s="824"/>
      <c r="AY507" s="824"/>
      <c r="AZ507" s="824"/>
      <c r="BA507" s="824"/>
      <c r="BB507" s="824"/>
      <c r="BC507" s="824"/>
      <c r="BD507" s="824"/>
      <c r="BE507" s="824"/>
      <c r="BF507" s="824"/>
      <c r="BG507" s="824"/>
      <c r="BH507" s="824"/>
      <c r="BI507" s="824"/>
      <c r="BJ507" s="824"/>
      <c r="BK507" s="824"/>
      <c r="BL507" s="823"/>
    </row>
    <row r="508" spans="1:64" ht="11.45" customHeight="1">
      <c r="A508" s="821"/>
      <c r="B508" s="820"/>
      <c r="C508" s="819"/>
      <c r="D508" s="214"/>
      <c r="E508" s="214"/>
      <c r="F508" s="214"/>
      <c r="G508" s="215"/>
      <c r="H508" s="636"/>
      <c r="I508" s="637"/>
      <c r="J508" s="637"/>
      <c r="K508" s="637"/>
      <c r="L508" s="637"/>
      <c r="M508" s="637"/>
      <c r="N508" s="637"/>
      <c r="O508" s="637"/>
      <c r="P508" s="637"/>
      <c r="Q508" s="637"/>
      <c r="R508" s="637"/>
      <c r="S508" s="637"/>
      <c r="T508" s="637"/>
      <c r="U508" s="637"/>
      <c r="V508" s="637"/>
      <c r="W508" s="637"/>
      <c r="X508" s="638"/>
      <c r="Y508" s="818"/>
      <c r="Z508" s="817"/>
      <c r="AA508" s="817"/>
      <c r="AB508" s="817"/>
      <c r="AC508" s="816"/>
      <c r="AD508" s="796" t="s">
        <v>1424</v>
      </c>
      <c r="AE508" s="795"/>
      <c r="AF508" s="795"/>
      <c r="AG508" s="795"/>
      <c r="AH508" s="795"/>
      <c r="AI508" s="794"/>
      <c r="AJ508" s="793" t="s">
        <v>1430</v>
      </c>
      <c r="AK508" s="792"/>
      <c r="AL508" s="792"/>
      <c r="AM508" s="792"/>
      <c r="AN508" s="792"/>
      <c r="AO508" s="792"/>
      <c r="AP508" s="792"/>
      <c r="AQ508" s="792"/>
      <c r="AR508" s="792"/>
      <c r="AS508" s="792"/>
      <c r="AT508" s="792"/>
      <c r="AU508" s="792"/>
      <c r="AV508" s="792"/>
      <c r="AW508" s="792"/>
      <c r="AX508" s="792"/>
      <c r="AY508" s="792"/>
      <c r="AZ508" s="792"/>
      <c r="BA508" s="792"/>
      <c r="BB508" s="791"/>
      <c r="BC508" s="304" t="s">
        <v>1422</v>
      </c>
      <c r="BD508" s="256"/>
      <c r="BE508" s="256"/>
      <c r="BF508" s="256"/>
      <c r="BG508" s="256"/>
      <c r="BH508" s="796" t="s">
        <v>1421</v>
      </c>
      <c r="BI508" s="795"/>
      <c r="BJ508" s="795"/>
      <c r="BK508" s="795"/>
      <c r="BL508" s="822"/>
    </row>
    <row r="509" spans="1:64" ht="11.45" customHeight="1">
      <c r="A509" s="821"/>
      <c r="B509" s="820"/>
      <c r="C509" s="819"/>
      <c r="D509" s="214"/>
      <c r="E509" s="214"/>
      <c r="F509" s="214"/>
      <c r="G509" s="215"/>
      <c r="H509" s="636"/>
      <c r="I509" s="637"/>
      <c r="J509" s="637"/>
      <c r="K509" s="637"/>
      <c r="L509" s="637"/>
      <c r="M509" s="637"/>
      <c r="N509" s="637"/>
      <c r="O509" s="637"/>
      <c r="P509" s="637"/>
      <c r="Q509" s="637"/>
      <c r="R509" s="637"/>
      <c r="S509" s="637"/>
      <c r="T509" s="637"/>
      <c r="U509" s="637"/>
      <c r="V509" s="637"/>
      <c r="W509" s="637"/>
      <c r="X509" s="638"/>
      <c r="Y509" s="818"/>
      <c r="Z509" s="817"/>
      <c r="AA509" s="817"/>
      <c r="AB509" s="817"/>
      <c r="AC509" s="816"/>
      <c r="AD509" s="697"/>
      <c r="AE509" s="790"/>
      <c r="AF509" s="790"/>
      <c r="AG509" s="790"/>
      <c r="AH509" s="790"/>
      <c r="AI509" s="789"/>
      <c r="AJ509" s="256" t="s">
        <v>1420</v>
      </c>
      <c r="AK509" s="256"/>
      <c r="AL509" s="256"/>
      <c r="AM509" s="256"/>
      <c r="AN509" s="256"/>
      <c r="AO509" s="304" t="s">
        <v>1419</v>
      </c>
      <c r="AP509" s="304"/>
      <c r="AQ509" s="304"/>
      <c r="AR509" s="304"/>
      <c r="AS509" s="304"/>
      <c r="AT509" s="304" t="s">
        <v>1418</v>
      </c>
      <c r="AU509" s="256"/>
      <c r="AV509" s="256"/>
      <c r="AW509" s="256"/>
      <c r="AX509" s="256"/>
      <c r="AY509" s="256" t="s">
        <v>1417</v>
      </c>
      <c r="AZ509" s="256"/>
      <c r="BA509" s="256"/>
      <c r="BB509" s="256"/>
      <c r="BC509" s="256"/>
      <c r="BD509" s="256"/>
      <c r="BE509" s="256"/>
      <c r="BF509" s="256"/>
      <c r="BG509" s="256"/>
      <c r="BH509" s="216"/>
      <c r="BI509" s="214"/>
      <c r="BJ509" s="214"/>
      <c r="BK509" s="214"/>
      <c r="BL509" s="815"/>
    </row>
    <row r="510" spans="1:64" ht="11.45" customHeight="1">
      <c r="A510" s="224"/>
      <c r="B510" s="225"/>
      <c r="C510" s="226"/>
      <c r="D510" s="310"/>
      <c r="E510" s="310"/>
      <c r="F510" s="310"/>
      <c r="G510" s="311"/>
      <c r="H510" s="652"/>
      <c r="I510" s="653"/>
      <c r="J510" s="653"/>
      <c r="K510" s="653"/>
      <c r="L510" s="653"/>
      <c r="M510" s="653"/>
      <c r="N510" s="653"/>
      <c r="O510" s="653"/>
      <c r="P510" s="653"/>
      <c r="Q510" s="653"/>
      <c r="R510" s="653"/>
      <c r="S510" s="653"/>
      <c r="T510" s="653"/>
      <c r="U510" s="653"/>
      <c r="V510" s="653"/>
      <c r="W510" s="653"/>
      <c r="X510" s="654"/>
      <c r="Y510" s="814"/>
      <c r="Z510" s="813"/>
      <c r="AA510" s="813"/>
      <c r="AB510" s="813"/>
      <c r="AC510" s="812"/>
      <c r="AD510" s="707"/>
      <c r="AE510" s="787"/>
      <c r="AF510" s="787"/>
      <c r="AG510" s="787"/>
      <c r="AH510" s="787"/>
      <c r="AI510" s="786"/>
      <c r="AJ510" s="256"/>
      <c r="AK510" s="256"/>
      <c r="AL510" s="256"/>
      <c r="AM510" s="256"/>
      <c r="AN510" s="256"/>
      <c r="AO510" s="304"/>
      <c r="AP510" s="304"/>
      <c r="AQ510" s="304"/>
      <c r="AR510" s="304"/>
      <c r="AS510" s="304"/>
      <c r="AT510" s="256"/>
      <c r="AU510" s="256"/>
      <c r="AV510" s="256"/>
      <c r="AW510" s="256"/>
      <c r="AX510" s="256"/>
      <c r="AY510" s="256"/>
      <c r="AZ510" s="256"/>
      <c r="BA510" s="256"/>
      <c r="BB510" s="256"/>
      <c r="BC510" s="256"/>
      <c r="BD510" s="256"/>
      <c r="BE510" s="256"/>
      <c r="BF510" s="256"/>
      <c r="BG510" s="256"/>
      <c r="BH510" s="811"/>
      <c r="BI510" s="310"/>
      <c r="BJ510" s="310"/>
      <c r="BK510" s="310"/>
      <c r="BL510" s="810"/>
    </row>
    <row r="511" spans="1:64" ht="12.75" thickBot="1">
      <c r="A511" s="316">
        <v>1</v>
      </c>
      <c r="B511" s="317"/>
      <c r="C511" s="318"/>
      <c r="D511" s="319">
        <v>2</v>
      </c>
      <c r="E511" s="317"/>
      <c r="F511" s="317"/>
      <c r="G511" s="318"/>
      <c r="H511" s="320">
        <v>3</v>
      </c>
      <c r="I511" s="785"/>
      <c r="J511" s="785"/>
      <c r="K511" s="785"/>
      <c r="L511" s="785"/>
      <c r="M511" s="785"/>
      <c r="N511" s="785"/>
      <c r="O511" s="785"/>
      <c r="P511" s="785"/>
      <c r="Q511" s="785"/>
      <c r="R511" s="785"/>
      <c r="S511" s="785"/>
      <c r="T511" s="785"/>
      <c r="U511" s="785"/>
      <c r="V511" s="785"/>
      <c r="W511" s="785"/>
      <c r="X511" s="785"/>
      <c r="Y511" s="475">
        <v>4</v>
      </c>
      <c r="Z511" s="475"/>
      <c r="AA511" s="475"/>
      <c r="AB511" s="475"/>
      <c r="AC511" s="475"/>
      <c r="AD511" s="476">
        <v>5</v>
      </c>
      <c r="AE511" s="476"/>
      <c r="AF511" s="476"/>
      <c r="AG511" s="476"/>
      <c r="AH511" s="476"/>
      <c r="AI511" s="476"/>
      <c r="AJ511" s="476">
        <v>6</v>
      </c>
      <c r="AK511" s="476"/>
      <c r="AL511" s="476"/>
      <c r="AM511" s="476"/>
      <c r="AN511" s="476"/>
      <c r="AO511" s="476">
        <v>7</v>
      </c>
      <c r="AP511" s="476"/>
      <c r="AQ511" s="476"/>
      <c r="AR511" s="476"/>
      <c r="AS511" s="476"/>
      <c r="AT511" s="476">
        <v>8</v>
      </c>
      <c r="AU511" s="476"/>
      <c r="AV511" s="476"/>
      <c r="AW511" s="476"/>
      <c r="AX511" s="476"/>
      <c r="AY511" s="476">
        <v>9</v>
      </c>
      <c r="AZ511" s="476"/>
      <c r="BA511" s="476"/>
      <c r="BB511" s="476"/>
      <c r="BC511" s="476">
        <v>10</v>
      </c>
      <c r="BD511" s="476"/>
      <c r="BE511" s="476"/>
      <c r="BF511" s="476"/>
      <c r="BG511" s="476"/>
      <c r="BH511" s="476">
        <v>11</v>
      </c>
      <c r="BI511" s="476"/>
      <c r="BJ511" s="476"/>
      <c r="BK511" s="476"/>
      <c r="BL511" s="477"/>
    </row>
    <row r="512" spans="1:64" ht="46.5" customHeight="1">
      <c r="A512" s="857">
        <v>5384</v>
      </c>
      <c r="B512" s="856"/>
      <c r="C512" s="856"/>
      <c r="D512" s="661">
        <v>550000</v>
      </c>
      <c r="E512" s="661"/>
      <c r="F512" s="661"/>
      <c r="G512" s="661"/>
      <c r="H512" s="662" t="s">
        <v>1385</v>
      </c>
      <c r="I512" s="662"/>
      <c r="J512" s="662"/>
      <c r="K512" s="662"/>
      <c r="L512" s="662"/>
      <c r="M512" s="662"/>
      <c r="N512" s="662"/>
      <c r="O512" s="662"/>
      <c r="P512" s="662"/>
      <c r="Q512" s="662"/>
      <c r="R512" s="662"/>
      <c r="S512" s="662"/>
      <c r="T512" s="662"/>
      <c r="U512" s="662"/>
      <c r="V512" s="662"/>
      <c r="W512" s="662"/>
      <c r="X512" s="662"/>
      <c r="Y512" s="781">
        <f>[1]UnObr5!D388</f>
        <v>0</v>
      </c>
      <c r="Z512" s="781"/>
      <c r="AA512" s="781"/>
      <c r="AB512" s="781"/>
      <c r="AC512" s="781"/>
      <c r="AD512" s="781">
        <f>[1]UnObr5!E388</f>
        <v>0</v>
      </c>
      <c r="AE512" s="781"/>
      <c r="AF512" s="781"/>
      <c r="AG512" s="781"/>
      <c r="AH512" s="781"/>
      <c r="AI512" s="781"/>
      <c r="AJ512" s="781">
        <f>[1]UnObr5!F388</f>
        <v>0</v>
      </c>
      <c r="AK512" s="781"/>
      <c r="AL512" s="781"/>
      <c r="AM512" s="781"/>
      <c r="AN512" s="781"/>
      <c r="AO512" s="781">
        <f>[1]UnObr5!G388</f>
        <v>0</v>
      </c>
      <c r="AP512" s="781"/>
      <c r="AQ512" s="781"/>
      <c r="AR512" s="781"/>
      <c r="AS512" s="781"/>
      <c r="AT512" s="781">
        <f>[1]UnObr5!H388</f>
        <v>0</v>
      </c>
      <c r="AU512" s="781"/>
      <c r="AV512" s="781"/>
      <c r="AW512" s="781"/>
      <c r="AX512" s="781"/>
      <c r="AY512" s="781">
        <f>[1]UnObr5!I388</f>
        <v>0</v>
      </c>
      <c r="AZ512" s="781"/>
      <c r="BA512" s="781"/>
      <c r="BB512" s="781"/>
      <c r="BC512" s="781">
        <f>[1]UnObr5!J388</f>
        <v>0</v>
      </c>
      <c r="BD512" s="781"/>
      <c r="BE512" s="781"/>
      <c r="BF512" s="781"/>
      <c r="BG512" s="781"/>
      <c r="BH512" s="781">
        <f>[1]UnObr5!K388</f>
        <v>0</v>
      </c>
      <c r="BI512" s="781"/>
      <c r="BJ512" s="781"/>
      <c r="BK512" s="781"/>
      <c r="BL512" s="780"/>
    </row>
    <row r="513" spans="1:64" ht="46.5" customHeight="1">
      <c r="A513" s="855">
        <v>5385</v>
      </c>
      <c r="B513" s="854"/>
      <c r="C513" s="854"/>
      <c r="D513" s="668">
        <v>551000</v>
      </c>
      <c r="E513" s="668"/>
      <c r="F513" s="668"/>
      <c r="G513" s="668"/>
      <c r="H513" s="272" t="s">
        <v>1386</v>
      </c>
      <c r="I513" s="272"/>
      <c r="J513" s="272"/>
      <c r="K513" s="272"/>
      <c r="L513" s="272"/>
      <c r="M513" s="272"/>
      <c r="N513" s="272"/>
      <c r="O513" s="272"/>
      <c r="P513" s="272"/>
      <c r="Q513" s="272"/>
      <c r="R513" s="272"/>
      <c r="S513" s="272"/>
      <c r="T513" s="272"/>
      <c r="U513" s="272"/>
      <c r="V513" s="272"/>
      <c r="W513" s="272"/>
      <c r="X513" s="272"/>
      <c r="Y513" s="775">
        <f>[1]UnObr5!D389</f>
        <v>0</v>
      </c>
      <c r="Z513" s="775"/>
      <c r="AA513" s="775"/>
      <c r="AB513" s="775"/>
      <c r="AC513" s="775"/>
      <c r="AD513" s="775">
        <f>[1]UnObr5!E389</f>
        <v>0</v>
      </c>
      <c r="AE513" s="775"/>
      <c r="AF513" s="775"/>
      <c r="AG513" s="775"/>
      <c r="AH513" s="775"/>
      <c r="AI513" s="775"/>
      <c r="AJ513" s="775">
        <f>[1]UnObr5!F389</f>
        <v>0</v>
      </c>
      <c r="AK513" s="775"/>
      <c r="AL513" s="775"/>
      <c r="AM513" s="775"/>
      <c r="AN513" s="775"/>
      <c r="AO513" s="775">
        <f>[1]UnObr5!G389</f>
        <v>0</v>
      </c>
      <c r="AP513" s="775"/>
      <c r="AQ513" s="775"/>
      <c r="AR513" s="775"/>
      <c r="AS513" s="775"/>
      <c r="AT513" s="775">
        <f>[1]UnObr5!H389</f>
        <v>0</v>
      </c>
      <c r="AU513" s="775"/>
      <c r="AV513" s="775"/>
      <c r="AW513" s="775"/>
      <c r="AX513" s="775"/>
      <c r="AY513" s="775">
        <f>[1]UnObr5!I389</f>
        <v>0</v>
      </c>
      <c r="AZ513" s="775"/>
      <c r="BA513" s="775"/>
      <c r="BB513" s="775"/>
      <c r="BC513" s="775">
        <f>[1]UnObr5!J389</f>
        <v>0</v>
      </c>
      <c r="BD513" s="775"/>
      <c r="BE513" s="775"/>
      <c r="BF513" s="775"/>
      <c r="BG513" s="775"/>
      <c r="BH513" s="775">
        <f>[1]UnObr5!K389</f>
        <v>0</v>
      </c>
      <c r="BI513" s="775"/>
      <c r="BJ513" s="775"/>
      <c r="BK513" s="775"/>
      <c r="BL513" s="774"/>
    </row>
    <row r="514" spans="1:64" ht="36" customHeight="1">
      <c r="A514" s="779">
        <v>5386</v>
      </c>
      <c r="B514" s="778"/>
      <c r="C514" s="778"/>
      <c r="D514" s="572">
        <v>551100</v>
      </c>
      <c r="E514" s="572"/>
      <c r="F514" s="572"/>
      <c r="G514" s="572"/>
      <c r="H514" s="268" t="s">
        <v>768</v>
      </c>
      <c r="I514" s="268"/>
      <c r="J514" s="268"/>
      <c r="K514" s="268"/>
      <c r="L514" s="268"/>
      <c r="M514" s="268"/>
      <c r="N514" s="268"/>
      <c r="O514" s="268"/>
      <c r="P514" s="268"/>
      <c r="Q514" s="268"/>
      <c r="R514" s="268"/>
      <c r="S514" s="268"/>
      <c r="T514" s="268"/>
      <c r="U514" s="268"/>
      <c r="V514" s="268"/>
      <c r="W514" s="268"/>
      <c r="X514" s="268"/>
      <c r="Y514" s="775">
        <f>[1]UnObr5!D390</f>
        <v>0</v>
      </c>
      <c r="Z514" s="775"/>
      <c r="AA514" s="775"/>
      <c r="AB514" s="775"/>
      <c r="AC514" s="775"/>
      <c r="AD514" s="775">
        <f>[1]UnObr5!E390</f>
        <v>0</v>
      </c>
      <c r="AE514" s="775"/>
      <c r="AF514" s="775"/>
      <c r="AG514" s="775"/>
      <c r="AH514" s="775"/>
      <c r="AI514" s="775"/>
      <c r="AJ514" s="775">
        <f>[1]UnObr5!F390</f>
        <v>0</v>
      </c>
      <c r="AK514" s="775"/>
      <c r="AL514" s="775"/>
      <c r="AM514" s="775"/>
      <c r="AN514" s="775"/>
      <c r="AO514" s="775">
        <f>[1]UnObr5!G390</f>
        <v>0</v>
      </c>
      <c r="AP514" s="775"/>
      <c r="AQ514" s="775"/>
      <c r="AR514" s="775"/>
      <c r="AS514" s="775"/>
      <c r="AT514" s="775">
        <f>[1]UnObr5!H390</f>
        <v>0</v>
      </c>
      <c r="AU514" s="775"/>
      <c r="AV514" s="775"/>
      <c r="AW514" s="775"/>
      <c r="AX514" s="775"/>
      <c r="AY514" s="775">
        <f>[1]UnObr5!I390</f>
        <v>0</v>
      </c>
      <c r="AZ514" s="775"/>
      <c r="BA514" s="775"/>
      <c r="BB514" s="775"/>
      <c r="BC514" s="775">
        <f>[1]UnObr5!J390</f>
        <v>0</v>
      </c>
      <c r="BD514" s="775"/>
      <c r="BE514" s="775"/>
      <c r="BF514" s="775"/>
      <c r="BG514" s="775"/>
      <c r="BH514" s="775">
        <f>[1]UnObr5!K390</f>
        <v>0</v>
      </c>
      <c r="BI514" s="775"/>
      <c r="BJ514" s="775"/>
      <c r="BK514" s="775"/>
      <c r="BL514" s="774"/>
    </row>
    <row r="515" spans="1:64" ht="37.5" customHeight="1">
      <c r="A515" s="855">
        <v>5387</v>
      </c>
      <c r="B515" s="854"/>
      <c r="C515" s="854"/>
      <c r="D515" s="668">
        <v>600000</v>
      </c>
      <c r="E515" s="668"/>
      <c r="F515" s="668"/>
      <c r="G515" s="668"/>
      <c r="H515" s="272" t="s">
        <v>1387</v>
      </c>
      <c r="I515" s="272"/>
      <c r="J515" s="272"/>
      <c r="K515" s="272"/>
      <c r="L515" s="272"/>
      <c r="M515" s="272"/>
      <c r="N515" s="272"/>
      <c r="O515" s="272"/>
      <c r="P515" s="272"/>
      <c r="Q515" s="272"/>
      <c r="R515" s="272"/>
      <c r="S515" s="272"/>
      <c r="T515" s="272"/>
      <c r="U515" s="272"/>
      <c r="V515" s="272"/>
      <c r="W515" s="272"/>
      <c r="X515" s="272"/>
      <c r="Y515" s="775">
        <f>[1]UnObr5!D391</f>
        <v>0</v>
      </c>
      <c r="Z515" s="775"/>
      <c r="AA515" s="775"/>
      <c r="AB515" s="775"/>
      <c r="AC515" s="775"/>
      <c r="AD515" s="775">
        <f>[1]UnObr5!E391</f>
        <v>0</v>
      </c>
      <c r="AE515" s="775"/>
      <c r="AF515" s="775"/>
      <c r="AG515" s="775"/>
      <c r="AH515" s="775"/>
      <c r="AI515" s="775"/>
      <c r="AJ515" s="775">
        <f>[1]UnObr5!F391</f>
        <v>0</v>
      </c>
      <c r="AK515" s="775"/>
      <c r="AL515" s="775"/>
      <c r="AM515" s="775"/>
      <c r="AN515" s="775"/>
      <c r="AO515" s="775">
        <f>[1]UnObr5!G391</f>
        <v>0</v>
      </c>
      <c r="AP515" s="775"/>
      <c r="AQ515" s="775"/>
      <c r="AR515" s="775"/>
      <c r="AS515" s="775"/>
      <c r="AT515" s="775">
        <f>[1]UnObr5!H391</f>
        <v>0</v>
      </c>
      <c r="AU515" s="775"/>
      <c r="AV515" s="775"/>
      <c r="AW515" s="775"/>
      <c r="AX515" s="775"/>
      <c r="AY515" s="775">
        <f>[1]UnObr5!I391</f>
        <v>0</v>
      </c>
      <c r="AZ515" s="775"/>
      <c r="BA515" s="775"/>
      <c r="BB515" s="775"/>
      <c r="BC515" s="775">
        <f>[1]UnObr5!J391</f>
        <v>0</v>
      </c>
      <c r="BD515" s="775"/>
      <c r="BE515" s="775"/>
      <c r="BF515" s="775"/>
      <c r="BG515" s="775"/>
      <c r="BH515" s="775">
        <f>[1]UnObr5!K391</f>
        <v>0</v>
      </c>
      <c r="BI515" s="775"/>
      <c r="BJ515" s="775"/>
      <c r="BK515" s="775"/>
      <c r="BL515" s="774"/>
    </row>
    <row r="516" spans="1:64" ht="28.5" customHeight="1">
      <c r="A516" s="855">
        <v>5388</v>
      </c>
      <c r="B516" s="854"/>
      <c r="C516" s="854"/>
      <c r="D516" s="668">
        <v>610000</v>
      </c>
      <c r="E516" s="668"/>
      <c r="F516" s="668"/>
      <c r="G516" s="668"/>
      <c r="H516" s="272" t="s">
        <v>1440</v>
      </c>
      <c r="I516" s="272"/>
      <c r="J516" s="272"/>
      <c r="K516" s="272"/>
      <c r="L516" s="272"/>
      <c r="M516" s="272"/>
      <c r="N516" s="272"/>
      <c r="O516" s="272"/>
      <c r="P516" s="272"/>
      <c r="Q516" s="272"/>
      <c r="R516" s="272"/>
      <c r="S516" s="272"/>
      <c r="T516" s="272"/>
      <c r="U516" s="272"/>
      <c r="V516" s="272"/>
      <c r="W516" s="272"/>
      <c r="X516" s="272"/>
      <c r="Y516" s="775">
        <f>[1]UnObr5!D392</f>
        <v>0</v>
      </c>
      <c r="Z516" s="775"/>
      <c r="AA516" s="775"/>
      <c r="AB516" s="775"/>
      <c r="AC516" s="775"/>
      <c r="AD516" s="775">
        <f>[1]UnObr5!E392</f>
        <v>0</v>
      </c>
      <c r="AE516" s="775"/>
      <c r="AF516" s="775"/>
      <c r="AG516" s="775"/>
      <c r="AH516" s="775"/>
      <c r="AI516" s="775"/>
      <c r="AJ516" s="775">
        <f>[1]UnObr5!F392</f>
        <v>0</v>
      </c>
      <c r="AK516" s="775"/>
      <c r="AL516" s="775"/>
      <c r="AM516" s="775"/>
      <c r="AN516" s="775"/>
      <c r="AO516" s="775">
        <f>[1]UnObr5!G392</f>
        <v>0</v>
      </c>
      <c r="AP516" s="775"/>
      <c r="AQ516" s="775"/>
      <c r="AR516" s="775"/>
      <c r="AS516" s="775"/>
      <c r="AT516" s="775">
        <f>[1]UnObr5!H392</f>
        <v>0</v>
      </c>
      <c r="AU516" s="775"/>
      <c r="AV516" s="775"/>
      <c r="AW516" s="775"/>
      <c r="AX516" s="775"/>
      <c r="AY516" s="775">
        <f>[1]UnObr5!I392</f>
        <v>0</v>
      </c>
      <c r="AZ516" s="775"/>
      <c r="BA516" s="775"/>
      <c r="BB516" s="775"/>
      <c r="BC516" s="775">
        <f>[1]UnObr5!J392</f>
        <v>0</v>
      </c>
      <c r="BD516" s="775"/>
      <c r="BE516" s="775"/>
      <c r="BF516" s="775"/>
      <c r="BG516" s="775"/>
      <c r="BH516" s="775">
        <f>[1]UnObr5!K392</f>
        <v>0</v>
      </c>
      <c r="BI516" s="775"/>
      <c r="BJ516" s="775"/>
      <c r="BK516" s="775"/>
      <c r="BL516" s="774"/>
    </row>
    <row r="517" spans="1:64" ht="25.5" customHeight="1">
      <c r="A517" s="855">
        <v>5389</v>
      </c>
      <c r="B517" s="854"/>
      <c r="C517" s="854"/>
      <c r="D517" s="668">
        <v>611000</v>
      </c>
      <c r="E517" s="668"/>
      <c r="F517" s="668"/>
      <c r="G517" s="668"/>
      <c r="H517" s="272" t="s">
        <v>1389</v>
      </c>
      <c r="I517" s="272"/>
      <c r="J517" s="272"/>
      <c r="K517" s="272"/>
      <c r="L517" s="272"/>
      <c r="M517" s="272"/>
      <c r="N517" s="272"/>
      <c r="O517" s="272"/>
      <c r="P517" s="272"/>
      <c r="Q517" s="272"/>
      <c r="R517" s="272"/>
      <c r="S517" s="272"/>
      <c r="T517" s="272"/>
      <c r="U517" s="272"/>
      <c r="V517" s="272"/>
      <c r="W517" s="272"/>
      <c r="X517" s="272"/>
      <c r="Y517" s="775">
        <f>[1]UnObr5!D393</f>
        <v>0</v>
      </c>
      <c r="Z517" s="775"/>
      <c r="AA517" s="775"/>
      <c r="AB517" s="775"/>
      <c r="AC517" s="775"/>
      <c r="AD517" s="775">
        <f>[1]UnObr5!E393</f>
        <v>0</v>
      </c>
      <c r="AE517" s="775"/>
      <c r="AF517" s="775"/>
      <c r="AG517" s="775"/>
      <c r="AH517" s="775"/>
      <c r="AI517" s="775"/>
      <c r="AJ517" s="775">
        <f>[1]UnObr5!F393</f>
        <v>0</v>
      </c>
      <c r="AK517" s="775"/>
      <c r="AL517" s="775"/>
      <c r="AM517" s="775"/>
      <c r="AN517" s="775"/>
      <c r="AO517" s="775">
        <f>[1]UnObr5!G393</f>
        <v>0</v>
      </c>
      <c r="AP517" s="775"/>
      <c r="AQ517" s="775"/>
      <c r="AR517" s="775"/>
      <c r="AS517" s="775"/>
      <c r="AT517" s="775">
        <f>[1]UnObr5!H393</f>
        <v>0</v>
      </c>
      <c r="AU517" s="775"/>
      <c r="AV517" s="775"/>
      <c r="AW517" s="775"/>
      <c r="AX517" s="775"/>
      <c r="AY517" s="775">
        <f>[1]UnObr5!I393</f>
        <v>0</v>
      </c>
      <c r="AZ517" s="775"/>
      <c r="BA517" s="775"/>
      <c r="BB517" s="775"/>
      <c r="BC517" s="775">
        <f>[1]UnObr5!J393</f>
        <v>0</v>
      </c>
      <c r="BD517" s="775"/>
      <c r="BE517" s="775"/>
      <c r="BF517" s="775"/>
      <c r="BG517" s="775"/>
      <c r="BH517" s="775">
        <f>[1]UnObr5!K393</f>
        <v>0</v>
      </c>
      <c r="BI517" s="775"/>
      <c r="BJ517" s="775"/>
      <c r="BK517" s="775"/>
      <c r="BL517" s="774"/>
    </row>
    <row r="518" spans="1:64" ht="27" customHeight="1">
      <c r="A518" s="779">
        <v>5390</v>
      </c>
      <c r="B518" s="778"/>
      <c r="C518" s="778"/>
      <c r="D518" s="674">
        <v>611100</v>
      </c>
      <c r="E518" s="674"/>
      <c r="F518" s="674"/>
      <c r="G518" s="674"/>
      <c r="H518" s="276" t="s">
        <v>1439</v>
      </c>
      <c r="I518" s="276"/>
      <c r="J518" s="276"/>
      <c r="K518" s="276"/>
      <c r="L518" s="276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276"/>
      <c r="X518" s="276"/>
      <c r="Y518" s="775">
        <f>[1]UnObr5!D394</f>
        <v>0</v>
      </c>
      <c r="Z518" s="775"/>
      <c r="AA518" s="775"/>
      <c r="AB518" s="775"/>
      <c r="AC518" s="775"/>
      <c r="AD518" s="775">
        <f>[1]UnObr5!E394</f>
        <v>0</v>
      </c>
      <c r="AE518" s="775"/>
      <c r="AF518" s="775"/>
      <c r="AG518" s="775"/>
      <c r="AH518" s="775"/>
      <c r="AI518" s="775"/>
      <c r="AJ518" s="775">
        <f>[1]UnObr5!F394</f>
        <v>0</v>
      </c>
      <c r="AK518" s="775"/>
      <c r="AL518" s="775"/>
      <c r="AM518" s="775"/>
      <c r="AN518" s="775"/>
      <c r="AO518" s="775">
        <f>[1]UnObr5!G394</f>
        <v>0</v>
      </c>
      <c r="AP518" s="775"/>
      <c r="AQ518" s="775"/>
      <c r="AR518" s="775"/>
      <c r="AS518" s="775"/>
      <c r="AT518" s="775">
        <f>[1]UnObr5!H394</f>
        <v>0</v>
      </c>
      <c r="AU518" s="775"/>
      <c r="AV518" s="775"/>
      <c r="AW518" s="775"/>
      <c r="AX518" s="775"/>
      <c r="AY518" s="775">
        <f>[1]UnObr5!I394</f>
        <v>0</v>
      </c>
      <c r="AZ518" s="775"/>
      <c r="BA518" s="775"/>
      <c r="BB518" s="775"/>
      <c r="BC518" s="775">
        <f>[1]UnObr5!J394</f>
        <v>0</v>
      </c>
      <c r="BD518" s="775"/>
      <c r="BE518" s="775"/>
      <c r="BF518" s="775"/>
      <c r="BG518" s="775"/>
      <c r="BH518" s="775">
        <f>[1]UnObr5!K394</f>
        <v>0</v>
      </c>
      <c r="BI518" s="775"/>
      <c r="BJ518" s="775"/>
      <c r="BK518" s="775"/>
      <c r="BL518" s="774"/>
    </row>
    <row r="519" spans="1:64" ht="16.5" customHeight="1">
      <c r="A519" s="779">
        <v>5391</v>
      </c>
      <c r="B519" s="778"/>
      <c r="C519" s="778"/>
      <c r="D519" s="674">
        <v>611200</v>
      </c>
      <c r="E519" s="674"/>
      <c r="F519" s="674"/>
      <c r="G519" s="674"/>
      <c r="H519" s="276" t="s">
        <v>956</v>
      </c>
      <c r="I519" s="276"/>
      <c r="J519" s="276"/>
      <c r="K519" s="276"/>
      <c r="L519" s="276"/>
      <c r="M519" s="276"/>
      <c r="N519" s="276"/>
      <c r="O519" s="276"/>
      <c r="P519" s="276"/>
      <c r="Q519" s="276"/>
      <c r="R519" s="276"/>
      <c r="S519" s="276"/>
      <c r="T519" s="276"/>
      <c r="U519" s="276"/>
      <c r="V519" s="276"/>
      <c r="W519" s="276"/>
      <c r="X519" s="276"/>
      <c r="Y519" s="775">
        <f>[1]UnObr5!D395</f>
        <v>0</v>
      </c>
      <c r="Z519" s="775"/>
      <c r="AA519" s="775"/>
      <c r="AB519" s="775"/>
      <c r="AC519" s="775"/>
      <c r="AD519" s="775">
        <f>[1]UnObr5!E395</f>
        <v>0</v>
      </c>
      <c r="AE519" s="775"/>
      <c r="AF519" s="775"/>
      <c r="AG519" s="775"/>
      <c r="AH519" s="775"/>
      <c r="AI519" s="775"/>
      <c r="AJ519" s="775">
        <f>[1]UnObr5!F395</f>
        <v>0</v>
      </c>
      <c r="AK519" s="775"/>
      <c r="AL519" s="775"/>
      <c r="AM519" s="775"/>
      <c r="AN519" s="775"/>
      <c r="AO519" s="775">
        <f>[1]UnObr5!G395</f>
        <v>0</v>
      </c>
      <c r="AP519" s="775"/>
      <c r="AQ519" s="775"/>
      <c r="AR519" s="775"/>
      <c r="AS519" s="775"/>
      <c r="AT519" s="775">
        <f>[1]UnObr5!H395</f>
        <v>0</v>
      </c>
      <c r="AU519" s="775"/>
      <c r="AV519" s="775"/>
      <c r="AW519" s="775"/>
      <c r="AX519" s="775"/>
      <c r="AY519" s="775">
        <f>[1]UnObr5!I395</f>
        <v>0</v>
      </c>
      <c r="AZ519" s="775"/>
      <c r="BA519" s="775"/>
      <c r="BB519" s="775"/>
      <c r="BC519" s="775">
        <f>[1]UnObr5!J395</f>
        <v>0</v>
      </c>
      <c r="BD519" s="775"/>
      <c r="BE519" s="775"/>
      <c r="BF519" s="775"/>
      <c r="BG519" s="775"/>
      <c r="BH519" s="775">
        <f>[1]UnObr5!K395</f>
        <v>0</v>
      </c>
      <c r="BI519" s="775"/>
      <c r="BJ519" s="775"/>
      <c r="BK519" s="775"/>
      <c r="BL519" s="774"/>
    </row>
    <row r="520" spans="1:64" ht="28.5" customHeight="1">
      <c r="A520" s="779">
        <v>5392</v>
      </c>
      <c r="B520" s="778"/>
      <c r="C520" s="778"/>
      <c r="D520" s="674">
        <v>611300</v>
      </c>
      <c r="E520" s="674"/>
      <c r="F520" s="674"/>
      <c r="G520" s="674"/>
      <c r="H520" s="276" t="s">
        <v>1438</v>
      </c>
      <c r="I520" s="276"/>
      <c r="J520" s="276"/>
      <c r="K520" s="276"/>
      <c r="L520" s="276"/>
      <c r="M520" s="276"/>
      <c r="N520" s="276"/>
      <c r="O520" s="276"/>
      <c r="P520" s="276"/>
      <c r="Q520" s="276"/>
      <c r="R520" s="276"/>
      <c r="S520" s="276"/>
      <c r="T520" s="276"/>
      <c r="U520" s="276"/>
      <c r="V520" s="276"/>
      <c r="W520" s="276"/>
      <c r="X520" s="276"/>
      <c r="Y520" s="775">
        <f>[1]UnObr5!D396</f>
        <v>0</v>
      </c>
      <c r="Z520" s="775"/>
      <c r="AA520" s="775"/>
      <c r="AB520" s="775"/>
      <c r="AC520" s="775"/>
      <c r="AD520" s="775">
        <f>[1]UnObr5!E396</f>
        <v>0</v>
      </c>
      <c r="AE520" s="775"/>
      <c r="AF520" s="775"/>
      <c r="AG520" s="775"/>
      <c r="AH520" s="775"/>
      <c r="AI520" s="775"/>
      <c r="AJ520" s="775">
        <f>[1]UnObr5!F396</f>
        <v>0</v>
      </c>
      <c r="AK520" s="775"/>
      <c r="AL520" s="775"/>
      <c r="AM520" s="775"/>
      <c r="AN520" s="775"/>
      <c r="AO520" s="775">
        <f>[1]UnObr5!G396</f>
        <v>0</v>
      </c>
      <c r="AP520" s="775"/>
      <c r="AQ520" s="775"/>
      <c r="AR520" s="775"/>
      <c r="AS520" s="775"/>
      <c r="AT520" s="775">
        <f>[1]UnObr5!H396</f>
        <v>0</v>
      </c>
      <c r="AU520" s="775"/>
      <c r="AV520" s="775"/>
      <c r="AW520" s="775"/>
      <c r="AX520" s="775"/>
      <c r="AY520" s="775">
        <f>[1]UnObr5!I396</f>
        <v>0</v>
      </c>
      <c r="AZ520" s="775"/>
      <c r="BA520" s="775"/>
      <c r="BB520" s="775"/>
      <c r="BC520" s="775">
        <f>[1]UnObr5!J396</f>
        <v>0</v>
      </c>
      <c r="BD520" s="775"/>
      <c r="BE520" s="775"/>
      <c r="BF520" s="775"/>
      <c r="BG520" s="775"/>
      <c r="BH520" s="775">
        <f>[1]UnObr5!K396</f>
        <v>0</v>
      </c>
      <c r="BI520" s="775"/>
      <c r="BJ520" s="775"/>
      <c r="BK520" s="775"/>
      <c r="BL520" s="774"/>
    </row>
    <row r="521" spans="1:64" ht="21" customHeight="1">
      <c r="A521" s="779">
        <v>5393</v>
      </c>
      <c r="B521" s="778"/>
      <c r="C521" s="778"/>
      <c r="D521" s="674">
        <v>611400</v>
      </c>
      <c r="E521" s="674"/>
      <c r="F521" s="674"/>
      <c r="G521" s="674"/>
      <c r="H521" s="276" t="s">
        <v>958</v>
      </c>
      <c r="I521" s="276"/>
      <c r="J521" s="276"/>
      <c r="K521" s="276"/>
      <c r="L521" s="276"/>
      <c r="M521" s="276"/>
      <c r="N521" s="276"/>
      <c r="O521" s="276"/>
      <c r="P521" s="276"/>
      <c r="Q521" s="276"/>
      <c r="R521" s="276"/>
      <c r="S521" s="276"/>
      <c r="T521" s="276"/>
      <c r="U521" s="276"/>
      <c r="V521" s="276"/>
      <c r="W521" s="276"/>
      <c r="X521" s="276"/>
      <c r="Y521" s="775">
        <f>[1]UnObr5!D397</f>
        <v>0</v>
      </c>
      <c r="Z521" s="775"/>
      <c r="AA521" s="775"/>
      <c r="AB521" s="775"/>
      <c r="AC521" s="775"/>
      <c r="AD521" s="775">
        <f>[1]UnObr5!E397</f>
        <v>0</v>
      </c>
      <c r="AE521" s="775"/>
      <c r="AF521" s="775"/>
      <c r="AG521" s="775"/>
      <c r="AH521" s="775"/>
      <c r="AI521" s="775"/>
      <c r="AJ521" s="775">
        <f>[1]UnObr5!F397</f>
        <v>0</v>
      </c>
      <c r="AK521" s="775"/>
      <c r="AL521" s="775"/>
      <c r="AM521" s="775"/>
      <c r="AN521" s="775"/>
      <c r="AO521" s="775">
        <f>[1]UnObr5!G397</f>
        <v>0</v>
      </c>
      <c r="AP521" s="775"/>
      <c r="AQ521" s="775"/>
      <c r="AR521" s="775"/>
      <c r="AS521" s="775"/>
      <c r="AT521" s="775">
        <f>[1]UnObr5!H397</f>
        <v>0</v>
      </c>
      <c r="AU521" s="775"/>
      <c r="AV521" s="775"/>
      <c r="AW521" s="775"/>
      <c r="AX521" s="775"/>
      <c r="AY521" s="775">
        <f>[1]UnObr5!I397</f>
        <v>0</v>
      </c>
      <c r="AZ521" s="775"/>
      <c r="BA521" s="775"/>
      <c r="BB521" s="775"/>
      <c r="BC521" s="775">
        <f>[1]UnObr5!J397</f>
        <v>0</v>
      </c>
      <c r="BD521" s="775"/>
      <c r="BE521" s="775"/>
      <c r="BF521" s="775"/>
      <c r="BG521" s="775"/>
      <c r="BH521" s="775">
        <f>[1]UnObr5!K397</f>
        <v>0</v>
      </c>
      <c r="BI521" s="775"/>
      <c r="BJ521" s="775"/>
      <c r="BK521" s="775"/>
      <c r="BL521" s="774"/>
    </row>
    <row r="522" spans="1:64" ht="28.5" customHeight="1">
      <c r="A522" s="779">
        <v>5394</v>
      </c>
      <c r="B522" s="778"/>
      <c r="C522" s="778"/>
      <c r="D522" s="572">
        <v>611500</v>
      </c>
      <c r="E522" s="572"/>
      <c r="F522" s="572"/>
      <c r="G522" s="572"/>
      <c r="H522" s="268" t="s">
        <v>1437</v>
      </c>
      <c r="I522" s="268"/>
      <c r="J522" s="268"/>
      <c r="K522" s="268"/>
      <c r="L522" s="268"/>
      <c r="M522" s="268"/>
      <c r="N522" s="268"/>
      <c r="O522" s="268"/>
      <c r="P522" s="268"/>
      <c r="Q522" s="268"/>
      <c r="R522" s="268"/>
      <c r="S522" s="268"/>
      <c r="T522" s="268"/>
      <c r="U522" s="268"/>
      <c r="V522" s="268"/>
      <c r="W522" s="268"/>
      <c r="X522" s="268"/>
      <c r="Y522" s="775">
        <f>[1]UnObr5!D398</f>
        <v>0</v>
      </c>
      <c r="Z522" s="775"/>
      <c r="AA522" s="775"/>
      <c r="AB522" s="775"/>
      <c r="AC522" s="775"/>
      <c r="AD522" s="775">
        <f>[1]UnObr5!E398</f>
        <v>0</v>
      </c>
      <c r="AE522" s="775"/>
      <c r="AF522" s="775"/>
      <c r="AG522" s="775"/>
      <c r="AH522" s="775"/>
      <c r="AI522" s="775"/>
      <c r="AJ522" s="775">
        <f>[1]UnObr5!F398</f>
        <v>0</v>
      </c>
      <c r="AK522" s="775"/>
      <c r="AL522" s="775"/>
      <c r="AM522" s="775"/>
      <c r="AN522" s="775"/>
      <c r="AO522" s="775">
        <f>[1]UnObr5!G398</f>
        <v>0</v>
      </c>
      <c r="AP522" s="775"/>
      <c r="AQ522" s="775"/>
      <c r="AR522" s="775"/>
      <c r="AS522" s="775"/>
      <c r="AT522" s="775">
        <f>[1]UnObr5!H398</f>
        <v>0</v>
      </c>
      <c r="AU522" s="775"/>
      <c r="AV522" s="775"/>
      <c r="AW522" s="775"/>
      <c r="AX522" s="775"/>
      <c r="AY522" s="775">
        <f>[1]UnObr5!I398</f>
        <v>0</v>
      </c>
      <c r="AZ522" s="775"/>
      <c r="BA522" s="775"/>
      <c r="BB522" s="775"/>
      <c r="BC522" s="775">
        <f>[1]UnObr5!J398</f>
        <v>0</v>
      </c>
      <c r="BD522" s="775"/>
      <c r="BE522" s="775"/>
      <c r="BF522" s="775"/>
      <c r="BG522" s="775"/>
      <c r="BH522" s="775">
        <f>[1]UnObr5!K398</f>
        <v>0</v>
      </c>
      <c r="BI522" s="775"/>
      <c r="BJ522" s="775"/>
      <c r="BK522" s="775"/>
      <c r="BL522" s="774"/>
    </row>
    <row r="523" spans="1:64" ht="15.75" customHeight="1">
      <c r="A523" s="779">
        <v>5395</v>
      </c>
      <c r="B523" s="778"/>
      <c r="C523" s="778"/>
      <c r="D523" s="572">
        <v>611600</v>
      </c>
      <c r="E523" s="572"/>
      <c r="F523" s="572"/>
      <c r="G523" s="572"/>
      <c r="H523" s="268" t="s">
        <v>960</v>
      </c>
      <c r="I523" s="268"/>
      <c r="J523" s="268"/>
      <c r="K523" s="268"/>
      <c r="L523" s="268"/>
      <c r="M523" s="268"/>
      <c r="N523" s="268"/>
      <c r="O523" s="268"/>
      <c r="P523" s="268"/>
      <c r="Q523" s="268"/>
      <c r="R523" s="268"/>
      <c r="S523" s="268"/>
      <c r="T523" s="268"/>
      <c r="U523" s="268"/>
      <c r="V523" s="268"/>
      <c r="W523" s="268"/>
      <c r="X523" s="268"/>
      <c r="Y523" s="775">
        <f>[1]UnObr5!D399</f>
        <v>0</v>
      </c>
      <c r="Z523" s="775"/>
      <c r="AA523" s="775"/>
      <c r="AB523" s="775"/>
      <c r="AC523" s="775"/>
      <c r="AD523" s="775">
        <f>[1]UnObr5!E399</f>
        <v>0</v>
      </c>
      <c r="AE523" s="775"/>
      <c r="AF523" s="775"/>
      <c r="AG523" s="775"/>
      <c r="AH523" s="775"/>
      <c r="AI523" s="775"/>
      <c r="AJ523" s="775">
        <f>[1]UnObr5!F399</f>
        <v>0</v>
      </c>
      <c r="AK523" s="775"/>
      <c r="AL523" s="775"/>
      <c r="AM523" s="775"/>
      <c r="AN523" s="775"/>
      <c r="AO523" s="775">
        <f>[1]UnObr5!G399</f>
        <v>0</v>
      </c>
      <c r="AP523" s="775"/>
      <c r="AQ523" s="775"/>
      <c r="AR523" s="775"/>
      <c r="AS523" s="775"/>
      <c r="AT523" s="775">
        <f>[1]UnObr5!H399</f>
        <v>0</v>
      </c>
      <c r="AU523" s="775"/>
      <c r="AV523" s="775"/>
      <c r="AW523" s="775"/>
      <c r="AX523" s="775"/>
      <c r="AY523" s="775">
        <f>[1]UnObr5!I399</f>
        <v>0</v>
      </c>
      <c r="AZ523" s="775"/>
      <c r="BA523" s="775"/>
      <c r="BB523" s="775"/>
      <c r="BC523" s="775">
        <f>[1]UnObr5!J399</f>
        <v>0</v>
      </c>
      <c r="BD523" s="775"/>
      <c r="BE523" s="775"/>
      <c r="BF523" s="775"/>
      <c r="BG523" s="775"/>
      <c r="BH523" s="775">
        <f>[1]UnObr5!K399</f>
        <v>0</v>
      </c>
      <c r="BI523" s="775"/>
      <c r="BJ523" s="775"/>
      <c r="BK523" s="775"/>
      <c r="BL523" s="774"/>
    </row>
    <row r="524" spans="1:64" ht="27.75" customHeight="1">
      <c r="A524" s="779">
        <v>5396</v>
      </c>
      <c r="B524" s="778"/>
      <c r="C524" s="778"/>
      <c r="D524" s="572">
        <v>611700</v>
      </c>
      <c r="E524" s="572"/>
      <c r="F524" s="572"/>
      <c r="G524" s="572"/>
      <c r="H524" s="268" t="s">
        <v>1436</v>
      </c>
      <c r="I524" s="268"/>
      <c r="J524" s="268"/>
      <c r="K524" s="268"/>
      <c r="L524" s="268"/>
      <c r="M524" s="268"/>
      <c r="N524" s="268"/>
      <c r="O524" s="268"/>
      <c r="P524" s="268"/>
      <c r="Q524" s="268"/>
      <c r="R524" s="268"/>
      <c r="S524" s="268"/>
      <c r="T524" s="268"/>
      <c r="U524" s="268"/>
      <c r="V524" s="268"/>
      <c r="W524" s="268"/>
      <c r="X524" s="268"/>
      <c r="Y524" s="775">
        <f>[1]UnObr5!D400</f>
        <v>0</v>
      </c>
      <c r="Z524" s="775"/>
      <c r="AA524" s="775"/>
      <c r="AB524" s="775"/>
      <c r="AC524" s="775"/>
      <c r="AD524" s="775">
        <f>[1]UnObr5!E400</f>
        <v>0</v>
      </c>
      <c r="AE524" s="775"/>
      <c r="AF524" s="775"/>
      <c r="AG524" s="775"/>
      <c r="AH524" s="775"/>
      <c r="AI524" s="775"/>
      <c r="AJ524" s="775">
        <f>[1]UnObr5!F400</f>
        <v>0</v>
      </c>
      <c r="AK524" s="775"/>
      <c r="AL524" s="775"/>
      <c r="AM524" s="775"/>
      <c r="AN524" s="775"/>
      <c r="AO524" s="775">
        <f>[1]UnObr5!G400</f>
        <v>0</v>
      </c>
      <c r="AP524" s="775"/>
      <c r="AQ524" s="775"/>
      <c r="AR524" s="775"/>
      <c r="AS524" s="775"/>
      <c r="AT524" s="775">
        <f>[1]UnObr5!H400</f>
        <v>0</v>
      </c>
      <c r="AU524" s="775"/>
      <c r="AV524" s="775"/>
      <c r="AW524" s="775"/>
      <c r="AX524" s="775"/>
      <c r="AY524" s="775">
        <f>[1]UnObr5!I400</f>
        <v>0</v>
      </c>
      <c r="AZ524" s="775"/>
      <c r="BA524" s="775"/>
      <c r="BB524" s="775"/>
      <c r="BC524" s="775">
        <f>[1]UnObr5!J400</f>
        <v>0</v>
      </c>
      <c r="BD524" s="775"/>
      <c r="BE524" s="775"/>
      <c r="BF524" s="775"/>
      <c r="BG524" s="775"/>
      <c r="BH524" s="775">
        <f>[1]UnObr5!K400</f>
        <v>0</v>
      </c>
      <c r="BI524" s="775"/>
      <c r="BJ524" s="775"/>
      <c r="BK524" s="775"/>
      <c r="BL524" s="774"/>
    </row>
    <row r="525" spans="1:64" ht="18" customHeight="1">
      <c r="A525" s="779">
        <v>5397</v>
      </c>
      <c r="B525" s="778"/>
      <c r="C525" s="778"/>
      <c r="D525" s="572">
        <v>611800</v>
      </c>
      <c r="E525" s="572"/>
      <c r="F525" s="572"/>
      <c r="G525" s="572"/>
      <c r="H525" s="268" t="s">
        <v>962</v>
      </c>
      <c r="I525" s="268"/>
      <c r="J525" s="268"/>
      <c r="K525" s="268"/>
      <c r="L525" s="268"/>
      <c r="M525" s="268"/>
      <c r="N525" s="268"/>
      <c r="O525" s="268"/>
      <c r="P525" s="268"/>
      <c r="Q525" s="268"/>
      <c r="R525" s="268"/>
      <c r="S525" s="268"/>
      <c r="T525" s="268"/>
      <c r="U525" s="268"/>
      <c r="V525" s="268"/>
      <c r="W525" s="268"/>
      <c r="X525" s="268"/>
      <c r="Y525" s="775">
        <f>[1]UnObr5!D401</f>
        <v>0</v>
      </c>
      <c r="Z525" s="775"/>
      <c r="AA525" s="775"/>
      <c r="AB525" s="775"/>
      <c r="AC525" s="775"/>
      <c r="AD525" s="775">
        <f>[1]UnObr5!E401</f>
        <v>0</v>
      </c>
      <c r="AE525" s="775"/>
      <c r="AF525" s="775"/>
      <c r="AG525" s="775"/>
      <c r="AH525" s="775"/>
      <c r="AI525" s="775"/>
      <c r="AJ525" s="775">
        <f>[1]UnObr5!F401</f>
        <v>0</v>
      </c>
      <c r="AK525" s="775"/>
      <c r="AL525" s="775"/>
      <c r="AM525" s="775"/>
      <c r="AN525" s="775"/>
      <c r="AO525" s="775">
        <f>[1]UnObr5!G401</f>
        <v>0</v>
      </c>
      <c r="AP525" s="775"/>
      <c r="AQ525" s="775"/>
      <c r="AR525" s="775"/>
      <c r="AS525" s="775"/>
      <c r="AT525" s="775">
        <f>[1]UnObr5!H401</f>
        <v>0</v>
      </c>
      <c r="AU525" s="775"/>
      <c r="AV525" s="775"/>
      <c r="AW525" s="775"/>
      <c r="AX525" s="775"/>
      <c r="AY525" s="775">
        <f>[1]UnObr5!I401</f>
        <v>0</v>
      </c>
      <c r="AZ525" s="775"/>
      <c r="BA525" s="775"/>
      <c r="BB525" s="775"/>
      <c r="BC525" s="775">
        <f>[1]UnObr5!J401</f>
        <v>0</v>
      </c>
      <c r="BD525" s="775"/>
      <c r="BE525" s="775"/>
      <c r="BF525" s="775"/>
      <c r="BG525" s="775"/>
      <c r="BH525" s="775">
        <f>[1]UnObr5!K401</f>
        <v>0</v>
      </c>
      <c r="BI525" s="775"/>
      <c r="BJ525" s="775"/>
      <c r="BK525" s="775"/>
      <c r="BL525" s="774"/>
    </row>
    <row r="526" spans="1:64" ht="18" customHeight="1">
      <c r="A526" s="779">
        <v>5398</v>
      </c>
      <c r="B526" s="778"/>
      <c r="C526" s="778"/>
      <c r="D526" s="572">
        <v>611900</v>
      </c>
      <c r="E526" s="572"/>
      <c r="F526" s="572"/>
      <c r="G526" s="572"/>
      <c r="H526" s="268" t="s">
        <v>902</v>
      </c>
      <c r="I526" s="268"/>
      <c r="J526" s="268"/>
      <c r="K526" s="268"/>
      <c r="L526" s="268"/>
      <c r="M526" s="268"/>
      <c r="N526" s="268"/>
      <c r="O526" s="268"/>
      <c r="P526" s="268"/>
      <c r="Q526" s="268"/>
      <c r="R526" s="268"/>
      <c r="S526" s="268"/>
      <c r="T526" s="268"/>
      <c r="U526" s="268"/>
      <c r="V526" s="268"/>
      <c r="W526" s="268"/>
      <c r="X526" s="268"/>
      <c r="Y526" s="775">
        <f>[1]UnObr5!D402</f>
        <v>0</v>
      </c>
      <c r="Z526" s="775"/>
      <c r="AA526" s="775"/>
      <c r="AB526" s="775"/>
      <c r="AC526" s="775"/>
      <c r="AD526" s="775">
        <f>[1]UnObr5!E402</f>
        <v>0</v>
      </c>
      <c r="AE526" s="775"/>
      <c r="AF526" s="775"/>
      <c r="AG526" s="775"/>
      <c r="AH526" s="775"/>
      <c r="AI526" s="775"/>
      <c r="AJ526" s="775">
        <f>[1]UnObr5!F402</f>
        <v>0</v>
      </c>
      <c r="AK526" s="775"/>
      <c r="AL526" s="775"/>
      <c r="AM526" s="775"/>
      <c r="AN526" s="775"/>
      <c r="AO526" s="775">
        <f>[1]UnObr5!G402</f>
        <v>0</v>
      </c>
      <c r="AP526" s="775"/>
      <c r="AQ526" s="775"/>
      <c r="AR526" s="775"/>
      <c r="AS526" s="775"/>
      <c r="AT526" s="775">
        <f>[1]UnObr5!H402</f>
        <v>0</v>
      </c>
      <c r="AU526" s="775"/>
      <c r="AV526" s="775"/>
      <c r="AW526" s="775"/>
      <c r="AX526" s="775"/>
      <c r="AY526" s="775">
        <f>[1]UnObr5!I402</f>
        <v>0</v>
      </c>
      <c r="AZ526" s="775"/>
      <c r="BA526" s="775"/>
      <c r="BB526" s="775"/>
      <c r="BC526" s="775">
        <f>[1]UnObr5!J402</f>
        <v>0</v>
      </c>
      <c r="BD526" s="775"/>
      <c r="BE526" s="775"/>
      <c r="BF526" s="775"/>
      <c r="BG526" s="775"/>
      <c r="BH526" s="775">
        <f>[1]UnObr5!K402</f>
        <v>0</v>
      </c>
      <c r="BI526" s="775"/>
      <c r="BJ526" s="775"/>
      <c r="BK526" s="775"/>
      <c r="BL526" s="774"/>
    </row>
    <row r="527" spans="1:64" ht="29.25" customHeight="1">
      <c r="A527" s="855">
        <v>5399</v>
      </c>
      <c r="B527" s="854"/>
      <c r="C527" s="854"/>
      <c r="D527" s="668">
        <v>612000</v>
      </c>
      <c r="E527" s="668"/>
      <c r="F527" s="668"/>
      <c r="G527" s="668"/>
      <c r="H527" s="272" t="s">
        <v>1391</v>
      </c>
      <c r="I527" s="272"/>
      <c r="J527" s="272"/>
      <c r="K527" s="272"/>
      <c r="L527" s="272"/>
      <c r="M527" s="272"/>
      <c r="N527" s="272"/>
      <c r="O527" s="272"/>
      <c r="P527" s="272"/>
      <c r="Q527" s="272"/>
      <c r="R527" s="272"/>
      <c r="S527" s="272"/>
      <c r="T527" s="272"/>
      <c r="U527" s="272"/>
      <c r="V527" s="272"/>
      <c r="W527" s="272"/>
      <c r="X527" s="272"/>
      <c r="Y527" s="775">
        <f>[1]UnObr5!D403</f>
        <v>0</v>
      </c>
      <c r="Z527" s="775"/>
      <c r="AA527" s="775"/>
      <c r="AB527" s="775"/>
      <c r="AC527" s="775"/>
      <c r="AD527" s="775">
        <f>[1]UnObr5!E403</f>
        <v>0</v>
      </c>
      <c r="AE527" s="775"/>
      <c r="AF527" s="775"/>
      <c r="AG527" s="775"/>
      <c r="AH527" s="775"/>
      <c r="AI527" s="775"/>
      <c r="AJ527" s="775">
        <f>[1]UnObr5!F403</f>
        <v>0</v>
      </c>
      <c r="AK527" s="775"/>
      <c r="AL527" s="775"/>
      <c r="AM527" s="775"/>
      <c r="AN527" s="775"/>
      <c r="AO527" s="775">
        <f>[1]UnObr5!G403</f>
        <v>0</v>
      </c>
      <c r="AP527" s="775"/>
      <c r="AQ527" s="775"/>
      <c r="AR527" s="775"/>
      <c r="AS527" s="775"/>
      <c r="AT527" s="775">
        <f>[1]UnObr5!H403</f>
        <v>0</v>
      </c>
      <c r="AU527" s="775"/>
      <c r="AV527" s="775"/>
      <c r="AW527" s="775"/>
      <c r="AX527" s="775"/>
      <c r="AY527" s="775">
        <f>[1]UnObr5!I403</f>
        <v>0</v>
      </c>
      <c r="AZ527" s="775"/>
      <c r="BA527" s="775"/>
      <c r="BB527" s="775"/>
      <c r="BC527" s="775">
        <f>[1]UnObr5!J403</f>
        <v>0</v>
      </c>
      <c r="BD527" s="775"/>
      <c r="BE527" s="775"/>
      <c r="BF527" s="775"/>
      <c r="BG527" s="775"/>
      <c r="BH527" s="775">
        <f>[1]UnObr5!K403</f>
        <v>0</v>
      </c>
      <c r="BI527" s="775"/>
      <c r="BJ527" s="775"/>
      <c r="BK527" s="775"/>
      <c r="BL527" s="774"/>
    </row>
    <row r="528" spans="1:64" ht="42.75" customHeight="1">
      <c r="A528" s="779">
        <v>5400</v>
      </c>
      <c r="B528" s="778"/>
      <c r="C528" s="778"/>
      <c r="D528" s="572">
        <v>612100</v>
      </c>
      <c r="E528" s="572"/>
      <c r="F528" s="572"/>
      <c r="G528" s="572"/>
      <c r="H528" s="268" t="s">
        <v>964</v>
      </c>
      <c r="I528" s="268"/>
      <c r="J528" s="268"/>
      <c r="K528" s="268"/>
      <c r="L528" s="268"/>
      <c r="M528" s="268"/>
      <c r="N528" s="268"/>
      <c r="O528" s="268"/>
      <c r="P528" s="268"/>
      <c r="Q528" s="268"/>
      <c r="R528" s="268"/>
      <c r="S528" s="268"/>
      <c r="T528" s="268"/>
      <c r="U528" s="268"/>
      <c r="V528" s="268"/>
      <c r="W528" s="268"/>
      <c r="X528" s="268"/>
      <c r="Y528" s="775">
        <f>[1]UnObr5!D404</f>
        <v>0</v>
      </c>
      <c r="Z528" s="775"/>
      <c r="AA528" s="775"/>
      <c r="AB528" s="775"/>
      <c r="AC528" s="775"/>
      <c r="AD528" s="775">
        <f>[1]UnObr5!E404</f>
        <v>0</v>
      </c>
      <c r="AE528" s="775"/>
      <c r="AF528" s="775"/>
      <c r="AG528" s="775"/>
      <c r="AH528" s="775"/>
      <c r="AI528" s="775"/>
      <c r="AJ528" s="775">
        <f>[1]UnObr5!F404</f>
        <v>0</v>
      </c>
      <c r="AK528" s="775"/>
      <c r="AL528" s="775"/>
      <c r="AM528" s="775"/>
      <c r="AN528" s="775"/>
      <c r="AO528" s="775">
        <f>[1]UnObr5!G404</f>
        <v>0</v>
      </c>
      <c r="AP528" s="775"/>
      <c r="AQ528" s="775"/>
      <c r="AR528" s="775"/>
      <c r="AS528" s="775"/>
      <c r="AT528" s="775">
        <f>[1]UnObr5!H404</f>
        <v>0</v>
      </c>
      <c r="AU528" s="775"/>
      <c r="AV528" s="775"/>
      <c r="AW528" s="775"/>
      <c r="AX528" s="775"/>
      <c r="AY528" s="775">
        <f>[1]UnObr5!I404</f>
        <v>0</v>
      </c>
      <c r="AZ528" s="775"/>
      <c r="BA528" s="775"/>
      <c r="BB528" s="775"/>
      <c r="BC528" s="775">
        <f>[1]UnObr5!J404</f>
        <v>0</v>
      </c>
      <c r="BD528" s="775"/>
      <c r="BE528" s="775"/>
      <c r="BF528" s="775"/>
      <c r="BG528" s="775"/>
      <c r="BH528" s="775">
        <f>[1]UnObr5!K404</f>
        <v>0</v>
      </c>
      <c r="BI528" s="775"/>
      <c r="BJ528" s="775"/>
      <c r="BK528" s="775"/>
      <c r="BL528" s="774"/>
    </row>
    <row r="529" spans="1:64" ht="23.25" customHeight="1" thickBot="1">
      <c r="A529" s="853">
        <v>5401</v>
      </c>
      <c r="B529" s="852"/>
      <c r="C529" s="852"/>
      <c r="D529" s="851">
        <v>612200</v>
      </c>
      <c r="E529" s="851"/>
      <c r="F529" s="851"/>
      <c r="G529" s="851"/>
      <c r="H529" s="850" t="s">
        <v>965</v>
      </c>
      <c r="I529" s="850"/>
      <c r="J529" s="850"/>
      <c r="K529" s="850"/>
      <c r="L529" s="850"/>
      <c r="M529" s="850"/>
      <c r="N529" s="850"/>
      <c r="O529" s="850"/>
      <c r="P529" s="850"/>
      <c r="Q529" s="850"/>
      <c r="R529" s="850"/>
      <c r="S529" s="850"/>
      <c r="T529" s="850"/>
      <c r="U529" s="850"/>
      <c r="V529" s="850"/>
      <c r="W529" s="850"/>
      <c r="X529" s="850"/>
      <c r="Y529" s="771">
        <f>[1]UnObr5!D405</f>
        <v>0</v>
      </c>
      <c r="Z529" s="771"/>
      <c r="AA529" s="771"/>
      <c r="AB529" s="771"/>
      <c r="AC529" s="771"/>
      <c r="AD529" s="771">
        <f>[1]UnObr5!E405</f>
        <v>0</v>
      </c>
      <c r="AE529" s="771"/>
      <c r="AF529" s="771"/>
      <c r="AG529" s="771"/>
      <c r="AH529" s="771"/>
      <c r="AI529" s="771"/>
      <c r="AJ529" s="771">
        <f>[1]UnObr5!F405</f>
        <v>0</v>
      </c>
      <c r="AK529" s="771"/>
      <c r="AL529" s="771"/>
      <c r="AM529" s="771"/>
      <c r="AN529" s="771"/>
      <c r="AO529" s="771">
        <f>[1]UnObr5!G405</f>
        <v>0</v>
      </c>
      <c r="AP529" s="771"/>
      <c r="AQ529" s="771"/>
      <c r="AR529" s="771"/>
      <c r="AS529" s="771"/>
      <c r="AT529" s="771">
        <f>[1]UnObr5!H405</f>
        <v>0</v>
      </c>
      <c r="AU529" s="771"/>
      <c r="AV529" s="771"/>
      <c r="AW529" s="771"/>
      <c r="AX529" s="771"/>
      <c r="AY529" s="771">
        <f>[1]UnObr5!I405</f>
        <v>0</v>
      </c>
      <c r="AZ529" s="771"/>
      <c r="BA529" s="771"/>
      <c r="BB529" s="771"/>
      <c r="BC529" s="771">
        <f>[1]UnObr5!J405</f>
        <v>0</v>
      </c>
      <c r="BD529" s="771"/>
      <c r="BE529" s="771"/>
      <c r="BF529" s="771"/>
      <c r="BG529" s="771"/>
      <c r="BH529" s="771">
        <f>[1]UnObr5!K405</f>
        <v>0</v>
      </c>
      <c r="BI529" s="771"/>
      <c r="BJ529" s="771"/>
      <c r="BK529" s="771"/>
      <c r="BL529" s="770"/>
    </row>
    <row r="530" spans="1:64" ht="11.45" customHeight="1">
      <c r="A530" s="205" t="s">
        <v>334</v>
      </c>
      <c r="B530" s="830"/>
      <c r="C530" s="829"/>
      <c r="D530" s="206" t="s">
        <v>335</v>
      </c>
      <c r="E530" s="206"/>
      <c r="F530" s="206"/>
      <c r="G530" s="207"/>
      <c r="H530" s="629" t="s">
        <v>204</v>
      </c>
      <c r="I530" s="627"/>
      <c r="J530" s="627"/>
      <c r="K530" s="627"/>
      <c r="L530" s="627"/>
      <c r="M530" s="627"/>
      <c r="N530" s="627"/>
      <c r="O530" s="627"/>
      <c r="P530" s="627"/>
      <c r="Q530" s="627"/>
      <c r="R530" s="627"/>
      <c r="S530" s="627"/>
      <c r="T530" s="627"/>
      <c r="U530" s="627"/>
      <c r="V530" s="627"/>
      <c r="W530" s="627"/>
      <c r="X530" s="628"/>
      <c r="Y530" s="828" t="s">
        <v>1432</v>
      </c>
      <c r="Z530" s="827"/>
      <c r="AA530" s="827"/>
      <c r="AB530" s="827"/>
      <c r="AC530" s="826"/>
      <c r="AD530" s="825" t="s">
        <v>1431</v>
      </c>
      <c r="AE530" s="824"/>
      <c r="AF530" s="824"/>
      <c r="AG530" s="824"/>
      <c r="AH530" s="824"/>
      <c r="AI530" s="824"/>
      <c r="AJ530" s="824"/>
      <c r="AK530" s="824"/>
      <c r="AL530" s="824"/>
      <c r="AM530" s="824"/>
      <c r="AN530" s="824"/>
      <c r="AO530" s="824"/>
      <c r="AP530" s="824"/>
      <c r="AQ530" s="824"/>
      <c r="AR530" s="824"/>
      <c r="AS530" s="824"/>
      <c r="AT530" s="824"/>
      <c r="AU530" s="824"/>
      <c r="AV530" s="824"/>
      <c r="AW530" s="824"/>
      <c r="AX530" s="824"/>
      <c r="AY530" s="824"/>
      <c r="AZ530" s="824"/>
      <c r="BA530" s="824"/>
      <c r="BB530" s="824"/>
      <c r="BC530" s="824"/>
      <c r="BD530" s="824"/>
      <c r="BE530" s="824"/>
      <c r="BF530" s="824"/>
      <c r="BG530" s="824"/>
      <c r="BH530" s="824"/>
      <c r="BI530" s="824"/>
      <c r="BJ530" s="824"/>
      <c r="BK530" s="824"/>
      <c r="BL530" s="823"/>
    </row>
    <row r="531" spans="1:64" ht="11.45" customHeight="1">
      <c r="A531" s="821"/>
      <c r="B531" s="820"/>
      <c r="C531" s="819"/>
      <c r="D531" s="214"/>
      <c r="E531" s="214"/>
      <c r="F531" s="214"/>
      <c r="G531" s="215"/>
      <c r="H531" s="636"/>
      <c r="I531" s="637"/>
      <c r="J531" s="637"/>
      <c r="K531" s="637"/>
      <c r="L531" s="637"/>
      <c r="M531" s="637"/>
      <c r="N531" s="637"/>
      <c r="O531" s="637"/>
      <c r="P531" s="637"/>
      <c r="Q531" s="637"/>
      <c r="R531" s="637"/>
      <c r="S531" s="637"/>
      <c r="T531" s="637"/>
      <c r="U531" s="637"/>
      <c r="V531" s="637"/>
      <c r="W531" s="637"/>
      <c r="X531" s="638"/>
      <c r="Y531" s="818"/>
      <c r="Z531" s="817"/>
      <c r="AA531" s="817"/>
      <c r="AB531" s="817"/>
      <c r="AC531" s="816"/>
      <c r="AD531" s="796" t="s">
        <v>1424</v>
      </c>
      <c r="AE531" s="795"/>
      <c r="AF531" s="795"/>
      <c r="AG531" s="795"/>
      <c r="AH531" s="795"/>
      <c r="AI531" s="794"/>
      <c r="AJ531" s="793" t="s">
        <v>1430</v>
      </c>
      <c r="AK531" s="792"/>
      <c r="AL531" s="792"/>
      <c r="AM531" s="792"/>
      <c r="AN531" s="792"/>
      <c r="AO531" s="792"/>
      <c r="AP531" s="792"/>
      <c r="AQ531" s="792"/>
      <c r="AR531" s="792"/>
      <c r="AS531" s="792"/>
      <c r="AT531" s="792"/>
      <c r="AU531" s="792"/>
      <c r="AV531" s="792"/>
      <c r="AW531" s="792"/>
      <c r="AX531" s="792"/>
      <c r="AY531" s="792"/>
      <c r="AZ531" s="792"/>
      <c r="BA531" s="792"/>
      <c r="BB531" s="791"/>
      <c r="BC531" s="304" t="s">
        <v>1422</v>
      </c>
      <c r="BD531" s="256"/>
      <c r="BE531" s="256"/>
      <c r="BF531" s="256"/>
      <c r="BG531" s="256"/>
      <c r="BH531" s="796" t="s">
        <v>1421</v>
      </c>
      <c r="BI531" s="795"/>
      <c r="BJ531" s="795"/>
      <c r="BK531" s="795"/>
      <c r="BL531" s="822"/>
    </row>
    <row r="532" spans="1:64" ht="11.45" customHeight="1">
      <c r="A532" s="821"/>
      <c r="B532" s="820"/>
      <c r="C532" s="819"/>
      <c r="D532" s="214"/>
      <c r="E532" s="214"/>
      <c r="F532" s="214"/>
      <c r="G532" s="215"/>
      <c r="H532" s="636"/>
      <c r="I532" s="637"/>
      <c r="J532" s="637"/>
      <c r="K532" s="637"/>
      <c r="L532" s="637"/>
      <c r="M532" s="637"/>
      <c r="N532" s="637"/>
      <c r="O532" s="637"/>
      <c r="P532" s="637"/>
      <c r="Q532" s="637"/>
      <c r="R532" s="637"/>
      <c r="S532" s="637"/>
      <c r="T532" s="637"/>
      <c r="U532" s="637"/>
      <c r="V532" s="637"/>
      <c r="W532" s="637"/>
      <c r="X532" s="638"/>
      <c r="Y532" s="818"/>
      <c r="Z532" s="817"/>
      <c r="AA532" s="817"/>
      <c r="AB532" s="817"/>
      <c r="AC532" s="816"/>
      <c r="AD532" s="697"/>
      <c r="AE532" s="790"/>
      <c r="AF532" s="790"/>
      <c r="AG532" s="790"/>
      <c r="AH532" s="790"/>
      <c r="AI532" s="789"/>
      <c r="AJ532" s="256" t="s">
        <v>1420</v>
      </c>
      <c r="AK532" s="256"/>
      <c r="AL532" s="256"/>
      <c r="AM532" s="256"/>
      <c r="AN532" s="256"/>
      <c r="AO532" s="304" t="s">
        <v>1419</v>
      </c>
      <c r="AP532" s="304"/>
      <c r="AQ532" s="304"/>
      <c r="AR532" s="304"/>
      <c r="AS532" s="304"/>
      <c r="AT532" s="304" t="s">
        <v>1418</v>
      </c>
      <c r="AU532" s="256"/>
      <c r="AV532" s="256"/>
      <c r="AW532" s="256"/>
      <c r="AX532" s="256"/>
      <c r="AY532" s="256" t="s">
        <v>1417</v>
      </c>
      <c r="AZ532" s="256"/>
      <c r="BA532" s="256"/>
      <c r="BB532" s="256"/>
      <c r="BC532" s="256"/>
      <c r="BD532" s="256"/>
      <c r="BE532" s="256"/>
      <c r="BF532" s="256"/>
      <c r="BG532" s="256"/>
      <c r="BH532" s="216"/>
      <c r="BI532" s="214"/>
      <c r="BJ532" s="214"/>
      <c r="BK532" s="214"/>
      <c r="BL532" s="815"/>
    </row>
    <row r="533" spans="1:64" ht="11.45" customHeight="1">
      <c r="A533" s="224"/>
      <c r="B533" s="225"/>
      <c r="C533" s="226"/>
      <c r="D533" s="310"/>
      <c r="E533" s="310"/>
      <c r="F533" s="310"/>
      <c r="G533" s="311"/>
      <c r="H533" s="652"/>
      <c r="I533" s="653"/>
      <c r="J533" s="653"/>
      <c r="K533" s="653"/>
      <c r="L533" s="653"/>
      <c r="M533" s="653"/>
      <c r="N533" s="653"/>
      <c r="O533" s="653"/>
      <c r="P533" s="653"/>
      <c r="Q533" s="653"/>
      <c r="R533" s="653"/>
      <c r="S533" s="653"/>
      <c r="T533" s="653"/>
      <c r="U533" s="653"/>
      <c r="V533" s="653"/>
      <c r="W533" s="653"/>
      <c r="X533" s="654"/>
      <c r="Y533" s="814"/>
      <c r="Z533" s="813"/>
      <c r="AA533" s="813"/>
      <c r="AB533" s="813"/>
      <c r="AC533" s="812"/>
      <c r="AD533" s="707"/>
      <c r="AE533" s="787"/>
      <c r="AF533" s="787"/>
      <c r="AG533" s="787"/>
      <c r="AH533" s="787"/>
      <c r="AI533" s="786"/>
      <c r="AJ533" s="256"/>
      <c r="AK533" s="256"/>
      <c r="AL533" s="256"/>
      <c r="AM533" s="256"/>
      <c r="AN533" s="256"/>
      <c r="AO533" s="304"/>
      <c r="AP533" s="304"/>
      <c r="AQ533" s="304"/>
      <c r="AR533" s="304"/>
      <c r="AS533" s="304"/>
      <c r="AT533" s="256"/>
      <c r="AU533" s="256"/>
      <c r="AV533" s="256"/>
      <c r="AW533" s="256"/>
      <c r="AX533" s="256"/>
      <c r="AY533" s="256"/>
      <c r="AZ533" s="256"/>
      <c r="BA533" s="256"/>
      <c r="BB533" s="256"/>
      <c r="BC533" s="256"/>
      <c r="BD533" s="256"/>
      <c r="BE533" s="256"/>
      <c r="BF533" s="256"/>
      <c r="BG533" s="256"/>
      <c r="BH533" s="811"/>
      <c r="BI533" s="310"/>
      <c r="BJ533" s="310"/>
      <c r="BK533" s="310"/>
      <c r="BL533" s="810"/>
    </row>
    <row r="534" spans="1:64" ht="12.75" thickBot="1">
      <c r="A534" s="316">
        <v>1</v>
      </c>
      <c r="B534" s="317"/>
      <c r="C534" s="318"/>
      <c r="D534" s="319">
        <v>2</v>
      </c>
      <c r="E534" s="317"/>
      <c r="F534" s="317"/>
      <c r="G534" s="318"/>
      <c r="H534" s="320">
        <v>3</v>
      </c>
      <c r="I534" s="785"/>
      <c r="J534" s="785"/>
      <c r="K534" s="785"/>
      <c r="L534" s="785"/>
      <c r="M534" s="785"/>
      <c r="N534" s="785"/>
      <c r="O534" s="785"/>
      <c r="P534" s="785"/>
      <c r="Q534" s="785"/>
      <c r="R534" s="785"/>
      <c r="S534" s="785"/>
      <c r="T534" s="785"/>
      <c r="U534" s="785"/>
      <c r="V534" s="785"/>
      <c r="W534" s="785"/>
      <c r="X534" s="785"/>
      <c r="Y534" s="475">
        <v>4</v>
      </c>
      <c r="Z534" s="475"/>
      <c r="AA534" s="475"/>
      <c r="AB534" s="475"/>
      <c r="AC534" s="475"/>
      <c r="AD534" s="476">
        <v>5</v>
      </c>
      <c r="AE534" s="476"/>
      <c r="AF534" s="476"/>
      <c r="AG534" s="476"/>
      <c r="AH534" s="476"/>
      <c r="AI534" s="476"/>
      <c r="AJ534" s="476">
        <v>6</v>
      </c>
      <c r="AK534" s="476"/>
      <c r="AL534" s="476"/>
      <c r="AM534" s="476"/>
      <c r="AN534" s="476"/>
      <c r="AO534" s="476">
        <v>7</v>
      </c>
      <c r="AP534" s="476"/>
      <c r="AQ534" s="476"/>
      <c r="AR534" s="476"/>
      <c r="AS534" s="476"/>
      <c r="AT534" s="476">
        <v>8</v>
      </c>
      <c r="AU534" s="476"/>
      <c r="AV534" s="476"/>
      <c r="AW534" s="476"/>
      <c r="AX534" s="476"/>
      <c r="AY534" s="476">
        <v>9</v>
      </c>
      <c r="AZ534" s="476"/>
      <c r="BA534" s="476"/>
      <c r="BB534" s="476"/>
      <c r="BC534" s="476">
        <v>10</v>
      </c>
      <c r="BD534" s="476"/>
      <c r="BE534" s="476"/>
      <c r="BF534" s="476"/>
      <c r="BG534" s="476"/>
      <c r="BH534" s="476">
        <v>11</v>
      </c>
      <c r="BI534" s="476"/>
      <c r="BJ534" s="476"/>
      <c r="BK534" s="476"/>
      <c r="BL534" s="477"/>
    </row>
    <row r="535" spans="1:64" ht="20.45" customHeight="1">
      <c r="A535" s="808">
        <v>5402</v>
      </c>
      <c r="B535" s="807"/>
      <c r="C535" s="807"/>
      <c r="D535" s="806">
        <v>612300</v>
      </c>
      <c r="E535" s="806"/>
      <c r="F535" s="806"/>
      <c r="G535" s="806"/>
      <c r="H535" s="805" t="s">
        <v>966</v>
      </c>
      <c r="I535" s="805"/>
      <c r="J535" s="805"/>
      <c r="K535" s="805"/>
      <c r="L535" s="805"/>
      <c r="M535" s="805"/>
      <c r="N535" s="805"/>
      <c r="O535" s="805"/>
      <c r="P535" s="805"/>
      <c r="Q535" s="805"/>
      <c r="R535" s="805"/>
      <c r="S535" s="805"/>
      <c r="T535" s="805"/>
      <c r="U535" s="805"/>
      <c r="V535" s="805"/>
      <c r="W535" s="805"/>
      <c r="X535" s="805"/>
      <c r="Y535" s="781">
        <f>[1]UnObr5!D406</f>
        <v>0</v>
      </c>
      <c r="Z535" s="781"/>
      <c r="AA535" s="781"/>
      <c r="AB535" s="781"/>
      <c r="AC535" s="781"/>
      <c r="AD535" s="781">
        <f>[1]UnObr5!E406</f>
        <v>0</v>
      </c>
      <c r="AE535" s="781"/>
      <c r="AF535" s="781"/>
      <c r="AG535" s="781"/>
      <c r="AH535" s="781"/>
      <c r="AI535" s="781"/>
      <c r="AJ535" s="781">
        <f>[1]UnObr5!F406</f>
        <v>0</v>
      </c>
      <c r="AK535" s="781"/>
      <c r="AL535" s="781"/>
      <c r="AM535" s="781"/>
      <c r="AN535" s="781"/>
      <c r="AO535" s="781">
        <f>[1]UnObr5!G406</f>
        <v>0</v>
      </c>
      <c r="AP535" s="781"/>
      <c r="AQ535" s="781"/>
      <c r="AR535" s="781"/>
      <c r="AS535" s="781"/>
      <c r="AT535" s="781">
        <f>[1]UnObr5!H406</f>
        <v>0</v>
      </c>
      <c r="AU535" s="781"/>
      <c r="AV535" s="781"/>
      <c r="AW535" s="781"/>
      <c r="AX535" s="781"/>
      <c r="AY535" s="781">
        <f>[1]UnObr5!I406</f>
        <v>0</v>
      </c>
      <c r="AZ535" s="781"/>
      <c r="BA535" s="781"/>
      <c r="BB535" s="781"/>
      <c r="BC535" s="781">
        <f>[1]UnObr5!J406</f>
        <v>0</v>
      </c>
      <c r="BD535" s="781"/>
      <c r="BE535" s="781"/>
      <c r="BF535" s="781"/>
      <c r="BG535" s="781"/>
      <c r="BH535" s="781">
        <f>[1]UnObr5!K406</f>
        <v>0</v>
      </c>
      <c r="BI535" s="781"/>
      <c r="BJ535" s="781"/>
      <c r="BK535" s="781"/>
      <c r="BL535" s="780"/>
    </row>
    <row r="536" spans="1:64" ht="21" customHeight="1">
      <c r="A536" s="804">
        <v>5403</v>
      </c>
      <c r="B536" s="803"/>
      <c r="C536" s="803"/>
      <c r="D536" s="674">
        <v>612400</v>
      </c>
      <c r="E536" s="674"/>
      <c r="F536" s="674"/>
      <c r="G536" s="674"/>
      <c r="H536" s="276" t="s">
        <v>1392</v>
      </c>
      <c r="I536" s="276"/>
      <c r="J536" s="276"/>
      <c r="K536" s="276"/>
      <c r="L536" s="276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276"/>
      <c r="X536" s="276"/>
      <c r="Y536" s="775">
        <f>[1]UnObr5!D407</f>
        <v>0</v>
      </c>
      <c r="Z536" s="775"/>
      <c r="AA536" s="775"/>
      <c r="AB536" s="775"/>
      <c r="AC536" s="775"/>
      <c r="AD536" s="775">
        <f>[1]UnObr5!E407</f>
        <v>0</v>
      </c>
      <c r="AE536" s="775"/>
      <c r="AF536" s="775"/>
      <c r="AG536" s="775"/>
      <c r="AH536" s="775"/>
      <c r="AI536" s="775"/>
      <c r="AJ536" s="775">
        <f>[1]UnObr5!F407</f>
        <v>0</v>
      </c>
      <c r="AK536" s="775"/>
      <c r="AL536" s="775"/>
      <c r="AM536" s="775"/>
      <c r="AN536" s="775"/>
      <c r="AO536" s="775">
        <f>[1]UnObr5!G407</f>
        <v>0</v>
      </c>
      <c r="AP536" s="775"/>
      <c r="AQ536" s="775"/>
      <c r="AR536" s="775"/>
      <c r="AS536" s="775"/>
      <c r="AT536" s="775">
        <f>[1]UnObr5!H407</f>
        <v>0</v>
      </c>
      <c r="AU536" s="775"/>
      <c r="AV536" s="775"/>
      <c r="AW536" s="775"/>
      <c r="AX536" s="775"/>
      <c r="AY536" s="775">
        <f>[1]UnObr5!I407</f>
        <v>0</v>
      </c>
      <c r="AZ536" s="775"/>
      <c r="BA536" s="775"/>
      <c r="BB536" s="775"/>
      <c r="BC536" s="775">
        <f>[1]UnObr5!J407</f>
        <v>0</v>
      </c>
      <c r="BD536" s="775"/>
      <c r="BE536" s="775"/>
      <c r="BF536" s="775"/>
      <c r="BG536" s="775"/>
      <c r="BH536" s="775">
        <f>[1]UnObr5!K407</f>
        <v>0</v>
      </c>
      <c r="BI536" s="775"/>
      <c r="BJ536" s="775"/>
      <c r="BK536" s="775"/>
      <c r="BL536" s="774"/>
    </row>
    <row r="537" spans="1:64" ht="18.95" customHeight="1">
      <c r="A537" s="779">
        <v>5404</v>
      </c>
      <c r="B537" s="778"/>
      <c r="C537" s="778"/>
      <c r="D537" s="572">
        <v>612500</v>
      </c>
      <c r="E537" s="572"/>
      <c r="F537" s="572"/>
      <c r="G537" s="572"/>
      <c r="H537" s="268" t="s">
        <v>1393</v>
      </c>
      <c r="I537" s="268"/>
      <c r="J537" s="268"/>
      <c r="K537" s="268"/>
      <c r="L537" s="268"/>
      <c r="M537" s="268"/>
      <c r="N537" s="268"/>
      <c r="O537" s="268"/>
      <c r="P537" s="268"/>
      <c r="Q537" s="268"/>
      <c r="R537" s="268"/>
      <c r="S537" s="268"/>
      <c r="T537" s="268"/>
      <c r="U537" s="268"/>
      <c r="V537" s="268"/>
      <c r="W537" s="268"/>
      <c r="X537" s="268"/>
      <c r="Y537" s="775">
        <f>[1]UnObr5!D408</f>
        <v>0</v>
      </c>
      <c r="Z537" s="775"/>
      <c r="AA537" s="775"/>
      <c r="AB537" s="775"/>
      <c r="AC537" s="775"/>
      <c r="AD537" s="775">
        <f>[1]UnObr5!E408</f>
        <v>0</v>
      </c>
      <c r="AE537" s="775"/>
      <c r="AF537" s="775"/>
      <c r="AG537" s="775"/>
      <c r="AH537" s="775"/>
      <c r="AI537" s="775"/>
      <c r="AJ537" s="775">
        <f>[1]UnObr5!F408</f>
        <v>0</v>
      </c>
      <c r="AK537" s="775"/>
      <c r="AL537" s="775"/>
      <c r="AM537" s="775"/>
      <c r="AN537" s="775"/>
      <c r="AO537" s="775">
        <f>[1]UnObr5!G408</f>
        <v>0</v>
      </c>
      <c r="AP537" s="775"/>
      <c r="AQ537" s="775"/>
      <c r="AR537" s="775"/>
      <c r="AS537" s="775"/>
      <c r="AT537" s="775">
        <f>[1]UnObr5!H408</f>
        <v>0</v>
      </c>
      <c r="AU537" s="775"/>
      <c r="AV537" s="775"/>
      <c r="AW537" s="775"/>
      <c r="AX537" s="775"/>
      <c r="AY537" s="775">
        <f>[1]UnObr5!I408</f>
        <v>0</v>
      </c>
      <c r="AZ537" s="775"/>
      <c r="BA537" s="775"/>
      <c r="BB537" s="775"/>
      <c r="BC537" s="775">
        <f>[1]UnObr5!J408</f>
        <v>0</v>
      </c>
      <c r="BD537" s="775"/>
      <c r="BE537" s="775"/>
      <c r="BF537" s="775"/>
      <c r="BG537" s="775"/>
      <c r="BH537" s="775">
        <f>[1]UnObr5!K408</f>
        <v>0</v>
      </c>
      <c r="BI537" s="775"/>
      <c r="BJ537" s="775"/>
      <c r="BK537" s="775"/>
      <c r="BL537" s="774"/>
    </row>
    <row r="538" spans="1:64" ht="19.5" customHeight="1">
      <c r="A538" s="804">
        <v>5405</v>
      </c>
      <c r="B538" s="803"/>
      <c r="C538" s="803"/>
      <c r="D538" s="572">
        <v>612600</v>
      </c>
      <c r="E538" s="572"/>
      <c r="F538" s="572"/>
      <c r="G538" s="572"/>
      <c r="H538" s="268" t="s">
        <v>969</v>
      </c>
      <c r="I538" s="268"/>
      <c r="J538" s="268"/>
      <c r="K538" s="268"/>
      <c r="L538" s="268"/>
      <c r="M538" s="268"/>
      <c r="N538" s="268"/>
      <c r="O538" s="268"/>
      <c r="P538" s="268"/>
      <c r="Q538" s="268"/>
      <c r="R538" s="268"/>
      <c r="S538" s="268"/>
      <c r="T538" s="268"/>
      <c r="U538" s="268"/>
      <c r="V538" s="268"/>
      <c r="W538" s="268"/>
      <c r="X538" s="268"/>
      <c r="Y538" s="775">
        <f>[1]UnObr5!D409</f>
        <v>0</v>
      </c>
      <c r="Z538" s="775"/>
      <c r="AA538" s="775"/>
      <c r="AB538" s="775"/>
      <c r="AC538" s="775"/>
      <c r="AD538" s="775">
        <f>[1]UnObr5!E409</f>
        <v>0</v>
      </c>
      <c r="AE538" s="775"/>
      <c r="AF538" s="775"/>
      <c r="AG538" s="775"/>
      <c r="AH538" s="775"/>
      <c r="AI538" s="775"/>
      <c r="AJ538" s="775">
        <f>[1]UnObr5!F409</f>
        <v>0</v>
      </c>
      <c r="AK538" s="775"/>
      <c r="AL538" s="775"/>
      <c r="AM538" s="775"/>
      <c r="AN538" s="775"/>
      <c r="AO538" s="775">
        <f>[1]UnObr5!G409</f>
        <v>0</v>
      </c>
      <c r="AP538" s="775"/>
      <c r="AQ538" s="775"/>
      <c r="AR538" s="775"/>
      <c r="AS538" s="775"/>
      <c r="AT538" s="775">
        <f>[1]UnObr5!H409</f>
        <v>0</v>
      </c>
      <c r="AU538" s="775"/>
      <c r="AV538" s="775"/>
      <c r="AW538" s="775"/>
      <c r="AX538" s="775"/>
      <c r="AY538" s="775">
        <f>[1]UnObr5!I409</f>
        <v>0</v>
      </c>
      <c r="AZ538" s="775"/>
      <c r="BA538" s="775"/>
      <c r="BB538" s="775"/>
      <c r="BC538" s="775">
        <f>[1]UnObr5!J409</f>
        <v>0</v>
      </c>
      <c r="BD538" s="775"/>
      <c r="BE538" s="775"/>
      <c r="BF538" s="775"/>
      <c r="BG538" s="775"/>
      <c r="BH538" s="775">
        <f>[1]UnObr5!K409</f>
        <v>0</v>
      </c>
      <c r="BI538" s="775"/>
      <c r="BJ538" s="775"/>
      <c r="BK538" s="775"/>
      <c r="BL538" s="774"/>
    </row>
    <row r="539" spans="1:64" ht="18" customHeight="1">
      <c r="A539" s="779">
        <v>5406</v>
      </c>
      <c r="B539" s="778"/>
      <c r="C539" s="778"/>
      <c r="D539" s="572">
        <v>612900</v>
      </c>
      <c r="E539" s="572"/>
      <c r="F539" s="572"/>
      <c r="G539" s="572"/>
      <c r="H539" s="268" t="s">
        <v>910</v>
      </c>
      <c r="I539" s="268"/>
      <c r="J539" s="268"/>
      <c r="K539" s="268"/>
      <c r="L539" s="268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775">
        <f>[1]UnObr5!D410</f>
        <v>0</v>
      </c>
      <c r="Z539" s="775"/>
      <c r="AA539" s="775"/>
      <c r="AB539" s="775"/>
      <c r="AC539" s="775"/>
      <c r="AD539" s="775">
        <f>[1]UnObr5!E410</f>
        <v>0</v>
      </c>
      <c r="AE539" s="775"/>
      <c r="AF539" s="775"/>
      <c r="AG539" s="775"/>
      <c r="AH539" s="775"/>
      <c r="AI539" s="775"/>
      <c r="AJ539" s="775">
        <f>[1]UnObr5!F410</f>
        <v>0</v>
      </c>
      <c r="AK539" s="775"/>
      <c r="AL539" s="775"/>
      <c r="AM539" s="775"/>
      <c r="AN539" s="775"/>
      <c r="AO539" s="775">
        <f>[1]UnObr5!G410</f>
        <v>0</v>
      </c>
      <c r="AP539" s="775"/>
      <c r="AQ539" s="775"/>
      <c r="AR539" s="775"/>
      <c r="AS539" s="775"/>
      <c r="AT539" s="775">
        <f>[1]UnObr5!H410</f>
        <v>0</v>
      </c>
      <c r="AU539" s="775"/>
      <c r="AV539" s="775"/>
      <c r="AW539" s="775"/>
      <c r="AX539" s="775"/>
      <c r="AY539" s="775">
        <f>[1]UnObr5!I410</f>
        <v>0</v>
      </c>
      <c r="AZ539" s="775"/>
      <c r="BA539" s="775"/>
      <c r="BB539" s="775"/>
      <c r="BC539" s="775">
        <f>[1]UnObr5!J410</f>
        <v>0</v>
      </c>
      <c r="BD539" s="775"/>
      <c r="BE539" s="775"/>
      <c r="BF539" s="775"/>
      <c r="BG539" s="775"/>
      <c r="BH539" s="775">
        <f>[1]UnObr5!K410</f>
        <v>0</v>
      </c>
      <c r="BI539" s="775"/>
      <c r="BJ539" s="775"/>
      <c r="BK539" s="775"/>
      <c r="BL539" s="774"/>
    </row>
    <row r="540" spans="1:64" ht="27" customHeight="1">
      <c r="A540" s="804">
        <v>5407</v>
      </c>
      <c r="B540" s="803"/>
      <c r="C540" s="803"/>
      <c r="D540" s="668">
        <v>613000</v>
      </c>
      <c r="E540" s="668"/>
      <c r="F540" s="668"/>
      <c r="G540" s="668"/>
      <c r="H540" s="272" t="s">
        <v>1435</v>
      </c>
      <c r="I540" s="272"/>
      <c r="J540" s="272"/>
      <c r="K540" s="272"/>
      <c r="L540" s="272"/>
      <c r="M540" s="272"/>
      <c r="N540" s="272"/>
      <c r="O540" s="272"/>
      <c r="P540" s="272"/>
      <c r="Q540" s="272"/>
      <c r="R540" s="272"/>
      <c r="S540" s="272"/>
      <c r="T540" s="272"/>
      <c r="U540" s="272"/>
      <c r="V540" s="272"/>
      <c r="W540" s="272"/>
      <c r="X540" s="272"/>
      <c r="Y540" s="775">
        <f>[1]UnObr5!D411</f>
        <v>0</v>
      </c>
      <c r="Z540" s="775"/>
      <c r="AA540" s="775"/>
      <c r="AB540" s="775"/>
      <c r="AC540" s="775"/>
      <c r="AD540" s="775">
        <f>[1]UnObr5!E411</f>
        <v>0</v>
      </c>
      <c r="AE540" s="775"/>
      <c r="AF540" s="775"/>
      <c r="AG540" s="775"/>
      <c r="AH540" s="775"/>
      <c r="AI540" s="775"/>
      <c r="AJ540" s="775">
        <f>[1]UnObr5!F411</f>
        <v>0</v>
      </c>
      <c r="AK540" s="775"/>
      <c r="AL540" s="775"/>
      <c r="AM540" s="775"/>
      <c r="AN540" s="775"/>
      <c r="AO540" s="775">
        <f>[1]UnObr5!G411</f>
        <v>0</v>
      </c>
      <c r="AP540" s="775"/>
      <c r="AQ540" s="775"/>
      <c r="AR540" s="775"/>
      <c r="AS540" s="775"/>
      <c r="AT540" s="775">
        <f>[1]UnObr5!H411</f>
        <v>0</v>
      </c>
      <c r="AU540" s="775"/>
      <c r="AV540" s="775"/>
      <c r="AW540" s="775"/>
      <c r="AX540" s="775"/>
      <c r="AY540" s="775">
        <f>[1]UnObr5!I411</f>
        <v>0</v>
      </c>
      <c r="AZ540" s="775"/>
      <c r="BA540" s="775"/>
      <c r="BB540" s="775"/>
      <c r="BC540" s="775">
        <f>[1]UnObr5!J411</f>
        <v>0</v>
      </c>
      <c r="BD540" s="775"/>
      <c r="BE540" s="775"/>
      <c r="BF540" s="775"/>
      <c r="BG540" s="775"/>
      <c r="BH540" s="775">
        <f>[1]UnObr5!K411</f>
        <v>0</v>
      </c>
      <c r="BI540" s="775"/>
      <c r="BJ540" s="775"/>
      <c r="BK540" s="775"/>
      <c r="BL540" s="774"/>
    </row>
    <row r="541" spans="1:64" ht="20.25" customHeight="1">
      <c r="A541" s="779">
        <v>5408</v>
      </c>
      <c r="B541" s="778"/>
      <c r="C541" s="778"/>
      <c r="D541" s="572">
        <v>613100</v>
      </c>
      <c r="E541" s="572"/>
      <c r="F541" s="572"/>
      <c r="G541" s="572"/>
      <c r="H541" s="268" t="s">
        <v>971</v>
      </c>
      <c r="I541" s="268"/>
      <c r="J541" s="268"/>
      <c r="K541" s="268"/>
      <c r="L541" s="268"/>
      <c r="M541" s="268"/>
      <c r="N541" s="268"/>
      <c r="O541" s="268"/>
      <c r="P541" s="268"/>
      <c r="Q541" s="268"/>
      <c r="R541" s="268"/>
      <c r="S541" s="268"/>
      <c r="T541" s="268"/>
      <c r="U541" s="268"/>
      <c r="V541" s="268"/>
      <c r="W541" s="268"/>
      <c r="X541" s="268"/>
      <c r="Y541" s="775">
        <f>[1]UnObr5!D412</f>
        <v>0</v>
      </c>
      <c r="Z541" s="775"/>
      <c r="AA541" s="775"/>
      <c r="AB541" s="775"/>
      <c r="AC541" s="775"/>
      <c r="AD541" s="775">
        <f>[1]UnObr5!E412</f>
        <v>0</v>
      </c>
      <c r="AE541" s="775"/>
      <c r="AF541" s="775"/>
      <c r="AG541" s="775"/>
      <c r="AH541" s="775"/>
      <c r="AI541" s="775"/>
      <c r="AJ541" s="775">
        <f>[1]UnObr5!F412</f>
        <v>0</v>
      </c>
      <c r="AK541" s="775"/>
      <c r="AL541" s="775"/>
      <c r="AM541" s="775"/>
      <c r="AN541" s="775"/>
      <c r="AO541" s="775">
        <f>[1]UnObr5!G412</f>
        <v>0</v>
      </c>
      <c r="AP541" s="775"/>
      <c r="AQ541" s="775"/>
      <c r="AR541" s="775"/>
      <c r="AS541" s="775"/>
      <c r="AT541" s="775">
        <f>[1]UnObr5!H412</f>
        <v>0</v>
      </c>
      <c r="AU541" s="775"/>
      <c r="AV541" s="775"/>
      <c r="AW541" s="775"/>
      <c r="AX541" s="775"/>
      <c r="AY541" s="775">
        <f>[1]UnObr5!I412</f>
        <v>0</v>
      </c>
      <c r="AZ541" s="775"/>
      <c r="BA541" s="775"/>
      <c r="BB541" s="775"/>
      <c r="BC541" s="775">
        <f>[1]UnObr5!J412</f>
        <v>0</v>
      </c>
      <c r="BD541" s="775"/>
      <c r="BE541" s="775"/>
      <c r="BF541" s="775"/>
      <c r="BG541" s="775"/>
      <c r="BH541" s="775">
        <f>[1]UnObr5!K412</f>
        <v>0</v>
      </c>
      <c r="BI541" s="775"/>
      <c r="BJ541" s="775"/>
      <c r="BK541" s="775"/>
      <c r="BL541" s="774"/>
    </row>
    <row r="542" spans="1:64" s="832" customFormat="1" ht="24" customHeight="1">
      <c r="A542" s="844">
        <v>5409</v>
      </c>
      <c r="B542" s="849"/>
      <c r="C542" s="849"/>
      <c r="D542" s="842">
        <v>614000</v>
      </c>
      <c r="E542" s="842"/>
      <c r="F542" s="842"/>
      <c r="G542" s="842"/>
      <c r="H542" s="848" t="s">
        <v>1434</v>
      </c>
      <c r="I542" s="848"/>
      <c r="J542" s="848"/>
      <c r="K542" s="848"/>
      <c r="L542" s="848"/>
      <c r="M542" s="848"/>
      <c r="N542" s="848"/>
      <c r="O542" s="848"/>
      <c r="P542" s="848"/>
      <c r="Q542" s="848"/>
      <c r="R542" s="848"/>
      <c r="S542" s="848"/>
      <c r="T542" s="848"/>
      <c r="U542" s="848"/>
      <c r="V542" s="848"/>
      <c r="W542" s="848"/>
      <c r="X542" s="848"/>
      <c r="Y542" s="834">
        <f>[1]UnObr5!D413</f>
        <v>0</v>
      </c>
      <c r="Z542" s="834"/>
      <c r="AA542" s="834"/>
      <c r="AB542" s="834"/>
      <c r="AC542" s="834"/>
      <c r="AD542" s="834">
        <f>[1]UnObr5!E413</f>
        <v>0</v>
      </c>
      <c r="AE542" s="834"/>
      <c r="AF542" s="834"/>
      <c r="AG542" s="834"/>
      <c r="AH542" s="834"/>
      <c r="AI542" s="834"/>
      <c r="AJ542" s="834">
        <f>[1]UnObr5!F413</f>
        <v>0</v>
      </c>
      <c r="AK542" s="834"/>
      <c r="AL542" s="834"/>
      <c r="AM542" s="834"/>
      <c r="AN542" s="834"/>
      <c r="AO542" s="834">
        <f>[1]UnObr5!G413</f>
        <v>0</v>
      </c>
      <c r="AP542" s="834"/>
      <c r="AQ542" s="834"/>
      <c r="AR542" s="834"/>
      <c r="AS542" s="834"/>
      <c r="AT542" s="834">
        <f>[1]UnObr5!H413</f>
        <v>0</v>
      </c>
      <c r="AU542" s="834"/>
      <c r="AV542" s="834"/>
      <c r="AW542" s="834"/>
      <c r="AX542" s="834"/>
      <c r="AY542" s="834">
        <f>[1]UnObr5!I413</f>
        <v>0</v>
      </c>
      <c r="AZ542" s="834"/>
      <c r="BA542" s="834"/>
      <c r="BB542" s="834"/>
      <c r="BC542" s="834">
        <f>[1]UnObr5!J413</f>
        <v>0</v>
      </c>
      <c r="BD542" s="834"/>
      <c r="BE542" s="834"/>
      <c r="BF542" s="834"/>
      <c r="BG542" s="834"/>
      <c r="BH542" s="834">
        <f>[1]UnObr5!K413</f>
        <v>0</v>
      </c>
      <c r="BI542" s="834"/>
      <c r="BJ542" s="834"/>
      <c r="BK542" s="834"/>
      <c r="BL542" s="833"/>
    </row>
    <row r="543" spans="1:64" s="832" customFormat="1" ht="18" customHeight="1">
      <c r="A543" s="847">
        <v>5410</v>
      </c>
      <c r="B543" s="846"/>
      <c r="C543" s="846"/>
      <c r="D543" s="840">
        <v>614100</v>
      </c>
      <c r="E543" s="840"/>
      <c r="F543" s="840"/>
      <c r="G543" s="840"/>
      <c r="H543" s="845" t="s">
        <v>973</v>
      </c>
      <c r="I543" s="845"/>
      <c r="J543" s="845"/>
      <c r="K543" s="845"/>
      <c r="L543" s="845"/>
      <c r="M543" s="845"/>
      <c r="N543" s="845"/>
      <c r="O543" s="845"/>
      <c r="P543" s="845"/>
      <c r="Q543" s="845"/>
      <c r="R543" s="845"/>
      <c r="S543" s="845"/>
      <c r="T543" s="845"/>
      <c r="U543" s="845"/>
      <c r="V543" s="845"/>
      <c r="W543" s="845"/>
      <c r="X543" s="845"/>
      <c r="Y543" s="834">
        <f>[1]UnObr5!D414</f>
        <v>0</v>
      </c>
      <c r="Z543" s="834"/>
      <c r="AA543" s="834"/>
      <c r="AB543" s="834"/>
      <c r="AC543" s="834"/>
      <c r="AD543" s="834">
        <f>[1]UnObr5!E414</f>
        <v>0</v>
      </c>
      <c r="AE543" s="834"/>
      <c r="AF543" s="834"/>
      <c r="AG543" s="834"/>
      <c r="AH543" s="834"/>
      <c r="AI543" s="834"/>
      <c r="AJ543" s="834">
        <f>[1]UnObr5!F414</f>
        <v>0</v>
      </c>
      <c r="AK543" s="834"/>
      <c r="AL543" s="834"/>
      <c r="AM543" s="834"/>
      <c r="AN543" s="834"/>
      <c r="AO543" s="834">
        <f>[1]UnObr5!G414</f>
        <v>0</v>
      </c>
      <c r="AP543" s="834"/>
      <c r="AQ543" s="834"/>
      <c r="AR543" s="834"/>
      <c r="AS543" s="834"/>
      <c r="AT543" s="834">
        <f>[1]UnObr5!H414</f>
        <v>0</v>
      </c>
      <c r="AU543" s="834"/>
      <c r="AV543" s="834"/>
      <c r="AW543" s="834"/>
      <c r="AX543" s="834"/>
      <c r="AY543" s="834">
        <f>[1]UnObr5!I414</f>
        <v>0</v>
      </c>
      <c r="AZ543" s="834"/>
      <c r="BA543" s="834"/>
      <c r="BB543" s="834"/>
      <c r="BC543" s="834">
        <f>[1]UnObr5!J414</f>
        <v>0</v>
      </c>
      <c r="BD543" s="834"/>
      <c r="BE543" s="834"/>
      <c r="BF543" s="834"/>
      <c r="BG543" s="834"/>
      <c r="BH543" s="834">
        <f>[1]UnObr5!K414</f>
        <v>0</v>
      </c>
      <c r="BI543" s="834"/>
      <c r="BJ543" s="834"/>
      <c r="BK543" s="834"/>
      <c r="BL543" s="833"/>
    </row>
    <row r="544" spans="1:64" s="832" customFormat="1" ht="24" customHeight="1">
      <c r="A544" s="844">
        <v>5411</v>
      </c>
      <c r="B544" s="843"/>
      <c r="C544" s="843"/>
      <c r="D544" s="842">
        <v>615000</v>
      </c>
      <c r="E544" s="842"/>
      <c r="F544" s="842"/>
      <c r="G544" s="842"/>
      <c r="H544" s="841" t="s">
        <v>1396</v>
      </c>
      <c r="I544" s="841"/>
      <c r="J544" s="841"/>
      <c r="K544" s="841"/>
      <c r="L544" s="841"/>
      <c r="M544" s="841"/>
      <c r="N544" s="841"/>
      <c r="O544" s="841"/>
      <c r="P544" s="841"/>
      <c r="Q544" s="841"/>
      <c r="R544" s="841"/>
      <c r="S544" s="841"/>
      <c r="T544" s="841"/>
      <c r="U544" s="841"/>
      <c r="V544" s="841"/>
      <c r="W544" s="841"/>
      <c r="X544" s="841"/>
      <c r="Y544" s="834">
        <f>[1]UnObr5!D415</f>
        <v>0</v>
      </c>
      <c r="Z544" s="834"/>
      <c r="AA544" s="834"/>
      <c r="AB544" s="834"/>
      <c r="AC544" s="834"/>
      <c r="AD544" s="834">
        <f>[1]UnObr5!E415</f>
        <v>0</v>
      </c>
      <c r="AE544" s="834"/>
      <c r="AF544" s="834"/>
      <c r="AG544" s="834"/>
      <c r="AH544" s="834"/>
      <c r="AI544" s="834"/>
      <c r="AJ544" s="834">
        <f>[1]UnObr5!F415</f>
        <v>0</v>
      </c>
      <c r="AK544" s="834"/>
      <c r="AL544" s="834"/>
      <c r="AM544" s="834"/>
      <c r="AN544" s="834"/>
      <c r="AO544" s="834">
        <f>[1]UnObr5!G415</f>
        <v>0</v>
      </c>
      <c r="AP544" s="834"/>
      <c r="AQ544" s="834"/>
      <c r="AR544" s="834"/>
      <c r="AS544" s="834"/>
      <c r="AT544" s="834">
        <f>[1]UnObr5!H415</f>
        <v>0</v>
      </c>
      <c r="AU544" s="834"/>
      <c r="AV544" s="834"/>
      <c r="AW544" s="834"/>
      <c r="AX544" s="834"/>
      <c r="AY544" s="834">
        <f>[1]UnObr5!I415</f>
        <v>0</v>
      </c>
      <c r="AZ544" s="834"/>
      <c r="BA544" s="834"/>
      <c r="BB544" s="834"/>
      <c r="BC544" s="834">
        <f>[1]UnObr5!J415</f>
        <v>0</v>
      </c>
      <c r="BD544" s="834"/>
      <c r="BE544" s="834"/>
      <c r="BF544" s="834"/>
      <c r="BG544" s="834"/>
      <c r="BH544" s="834">
        <f>[1]UnObr5!K415</f>
        <v>0</v>
      </c>
      <c r="BI544" s="834"/>
      <c r="BJ544" s="834"/>
      <c r="BK544" s="834"/>
      <c r="BL544" s="833"/>
    </row>
    <row r="545" spans="1:64" s="832" customFormat="1" ht="23.25" customHeight="1">
      <c r="A545" s="838">
        <v>5412</v>
      </c>
      <c r="B545" s="837"/>
      <c r="C545" s="837"/>
      <c r="D545" s="840">
        <v>615100</v>
      </c>
      <c r="E545" s="840"/>
      <c r="F545" s="840"/>
      <c r="G545" s="840"/>
      <c r="H545" s="839" t="s">
        <v>975</v>
      </c>
      <c r="I545" s="839"/>
      <c r="J545" s="839"/>
      <c r="K545" s="839"/>
      <c r="L545" s="839"/>
      <c r="M545" s="839"/>
      <c r="N545" s="839"/>
      <c r="O545" s="839"/>
      <c r="P545" s="839"/>
      <c r="Q545" s="839"/>
      <c r="R545" s="839"/>
      <c r="S545" s="839"/>
      <c r="T545" s="839"/>
      <c r="U545" s="839"/>
      <c r="V545" s="839"/>
      <c r="W545" s="839"/>
      <c r="X545" s="839"/>
      <c r="Y545" s="834">
        <f>[1]UnObr5!D416</f>
        <v>0</v>
      </c>
      <c r="Z545" s="834"/>
      <c r="AA545" s="834"/>
      <c r="AB545" s="834"/>
      <c r="AC545" s="834"/>
      <c r="AD545" s="834">
        <f>[1]UnObr5!E416</f>
        <v>0</v>
      </c>
      <c r="AE545" s="834"/>
      <c r="AF545" s="834"/>
      <c r="AG545" s="834"/>
      <c r="AH545" s="834"/>
      <c r="AI545" s="834"/>
      <c r="AJ545" s="834">
        <f>[1]UnObr5!F416</f>
        <v>0</v>
      </c>
      <c r="AK545" s="834"/>
      <c r="AL545" s="834"/>
      <c r="AM545" s="834"/>
      <c r="AN545" s="834"/>
      <c r="AO545" s="834">
        <f>[1]UnObr5!G416</f>
        <v>0</v>
      </c>
      <c r="AP545" s="834"/>
      <c r="AQ545" s="834"/>
      <c r="AR545" s="834"/>
      <c r="AS545" s="834"/>
      <c r="AT545" s="834">
        <f>[1]UnObr5!H416</f>
        <v>0</v>
      </c>
      <c r="AU545" s="834"/>
      <c r="AV545" s="834"/>
      <c r="AW545" s="834"/>
      <c r="AX545" s="834"/>
      <c r="AY545" s="834">
        <f>[1]UnObr5!I416</f>
        <v>0</v>
      </c>
      <c r="AZ545" s="834"/>
      <c r="BA545" s="834"/>
      <c r="BB545" s="834"/>
      <c r="BC545" s="834">
        <f>[1]UnObr5!J416</f>
        <v>0</v>
      </c>
      <c r="BD545" s="834"/>
      <c r="BE545" s="834"/>
      <c r="BF545" s="834"/>
      <c r="BG545" s="834"/>
      <c r="BH545" s="834">
        <f>[1]UnObr5!K416</f>
        <v>0</v>
      </c>
      <c r="BI545" s="834"/>
      <c r="BJ545" s="834"/>
      <c r="BK545" s="834"/>
      <c r="BL545" s="833"/>
    </row>
    <row r="546" spans="1:64" s="832" customFormat="1" ht="30.75" customHeight="1">
      <c r="A546" s="838">
        <v>5413</v>
      </c>
      <c r="B546" s="837"/>
      <c r="C546" s="837"/>
      <c r="D546" s="836">
        <v>620000</v>
      </c>
      <c r="E546" s="836"/>
      <c r="F546" s="836"/>
      <c r="G546" s="836"/>
      <c r="H546" s="835" t="s">
        <v>1433</v>
      </c>
      <c r="I546" s="835"/>
      <c r="J546" s="835"/>
      <c r="K546" s="835"/>
      <c r="L546" s="835"/>
      <c r="M546" s="835"/>
      <c r="N546" s="835"/>
      <c r="O546" s="835"/>
      <c r="P546" s="835"/>
      <c r="Q546" s="835"/>
      <c r="R546" s="835"/>
      <c r="S546" s="835"/>
      <c r="T546" s="835"/>
      <c r="U546" s="835"/>
      <c r="V546" s="835"/>
      <c r="W546" s="835"/>
      <c r="X546" s="835"/>
      <c r="Y546" s="834">
        <f>[1]UnObr5!D417</f>
        <v>0</v>
      </c>
      <c r="Z546" s="834"/>
      <c r="AA546" s="834"/>
      <c r="AB546" s="834"/>
      <c r="AC546" s="834"/>
      <c r="AD546" s="834">
        <f>[1]UnObr5!E417</f>
        <v>0</v>
      </c>
      <c r="AE546" s="834"/>
      <c r="AF546" s="834"/>
      <c r="AG546" s="834"/>
      <c r="AH546" s="834"/>
      <c r="AI546" s="834"/>
      <c r="AJ546" s="834">
        <f>[1]UnObr5!F417</f>
        <v>0</v>
      </c>
      <c r="AK546" s="834"/>
      <c r="AL546" s="834"/>
      <c r="AM546" s="834"/>
      <c r="AN546" s="834"/>
      <c r="AO546" s="834">
        <f>[1]UnObr5!G417</f>
        <v>0</v>
      </c>
      <c r="AP546" s="834"/>
      <c r="AQ546" s="834"/>
      <c r="AR546" s="834"/>
      <c r="AS546" s="834"/>
      <c r="AT546" s="834">
        <f>[1]UnObr5!H417</f>
        <v>0</v>
      </c>
      <c r="AU546" s="834"/>
      <c r="AV546" s="834"/>
      <c r="AW546" s="834"/>
      <c r="AX546" s="834"/>
      <c r="AY546" s="834">
        <f>[1]UnObr5!I417</f>
        <v>0</v>
      </c>
      <c r="AZ546" s="834"/>
      <c r="BA546" s="834"/>
      <c r="BB546" s="834"/>
      <c r="BC546" s="834">
        <f>[1]UnObr5!J417</f>
        <v>0</v>
      </c>
      <c r="BD546" s="834"/>
      <c r="BE546" s="834"/>
      <c r="BF546" s="834"/>
      <c r="BG546" s="834"/>
      <c r="BH546" s="834">
        <f>[1]UnObr5!K417</f>
        <v>0</v>
      </c>
      <c r="BI546" s="834"/>
      <c r="BJ546" s="834"/>
      <c r="BK546" s="834"/>
      <c r="BL546" s="833"/>
    </row>
    <row r="547" spans="1:64" ht="23.1" customHeight="1">
      <c r="A547" s="779">
        <v>5414</v>
      </c>
      <c r="B547" s="778"/>
      <c r="C547" s="778"/>
      <c r="D547" s="668">
        <v>621000</v>
      </c>
      <c r="E547" s="668"/>
      <c r="F547" s="668"/>
      <c r="G547" s="668"/>
      <c r="H547" s="272" t="s">
        <v>1398</v>
      </c>
      <c r="I547" s="272"/>
      <c r="J547" s="272"/>
      <c r="K547" s="272"/>
      <c r="L547" s="272"/>
      <c r="M547" s="272"/>
      <c r="N547" s="272"/>
      <c r="O547" s="272"/>
      <c r="P547" s="272"/>
      <c r="Q547" s="272"/>
      <c r="R547" s="272"/>
      <c r="S547" s="272"/>
      <c r="T547" s="272"/>
      <c r="U547" s="272"/>
      <c r="V547" s="272"/>
      <c r="W547" s="272"/>
      <c r="X547" s="272"/>
      <c r="Y547" s="775">
        <f>[1]UnObr5!D418</f>
        <v>0</v>
      </c>
      <c r="Z547" s="775"/>
      <c r="AA547" s="775"/>
      <c r="AB547" s="775"/>
      <c r="AC547" s="775"/>
      <c r="AD547" s="775">
        <f>[1]UnObr5!E418</f>
        <v>0</v>
      </c>
      <c r="AE547" s="775"/>
      <c r="AF547" s="775"/>
      <c r="AG547" s="775"/>
      <c r="AH547" s="775"/>
      <c r="AI547" s="775"/>
      <c r="AJ547" s="775">
        <f>[1]UnObr5!F418</f>
        <v>0</v>
      </c>
      <c r="AK547" s="775"/>
      <c r="AL547" s="775"/>
      <c r="AM547" s="775"/>
      <c r="AN547" s="775"/>
      <c r="AO547" s="775">
        <f>[1]UnObr5!G418</f>
        <v>0</v>
      </c>
      <c r="AP547" s="775"/>
      <c r="AQ547" s="775"/>
      <c r="AR547" s="775"/>
      <c r="AS547" s="775"/>
      <c r="AT547" s="775">
        <f>[1]UnObr5!H418</f>
        <v>0</v>
      </c>
      <c r="AU547" s="775"/>
      <c r="AV547" s="775"/>
      <c r="AW547" s="775"/>
      <c r="AX547" s="775"/>
      <c r="AY547" s="775">
        <f>[1]UnObr5!I418</f>
        <v>0</v>
      </c>
      <c r="AZ547" s="775"/>
      <c r="BA547" s="775"/>
      <c r="BB547" s="775"/>
      <c r="BC547" s="775">
        <f>[1]UnObr5!J418</f>
        <v>0</v>
      </c>
      <c r="BD547" s="775"/>
      <c r="BE547" s="775"/>
      <c r="BF547" s="775"/>
      <c r="BG547" s="775"/>
      <c r="BH547" s="775">
        <f>[1]UnObr5!K418</f>
        <v>0</v>
      </c>
      <c r="BI547" s="775"/>
      <c r="BJ547" s="775"/>
      <c r="BK547" s="775"/>
      <c r="BL547" s="774"/>
    </row>
    <row r="548" spans="1:64" ht="18.95" customHeight="1">
      <c r="A548" s="804">
        <v>5415</v>
      </c>
      <c r="B548" s="803"/>
      <c r="C548" s="803"/>
      <c r="D548" s="674">
        <v>621100</v>
      </c>
      <c r="E548" s="674"/>
      <c r="F548" s="674"/>
      <c r="G548" s="674"/>
      <c r="H548" s="276" t="s">
        <v>978</v>
      </c>
      <c r="I548" s="276"/>
      <c r="J548" s="276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  <c r="W548" s="276"/>
      <c r="X548" s="276"/>
      <c r="Y548" s="775">
        <f>[1]UnObr5!D419</f>
        <v>0</v>
      </c>
      <c r="Z548" s="775"/>
      <c r="AA548" s="775"/>
      <c r="AB548" s="775"/>
      <c r="AC548" s="775"/>
      <c r="AD548" s="775">
        <f>[1]UnObr5!E419</f>
        <v>0</v>
      </c>
      <c r="AE548" s="775"/>
      <c r="AF548" s="775"/>
      <c r="AG548" s="775"/>
      <c r="AH548" s="775"/>
      <c r="AI548" s="775"/>
      <c r="AJ548" s="775">
        <f>[1]UnObr5!F419</f>
        <v>0</v>
      </c>
      <c r="AK548" s="775"/>
      <c r="AL548" s="775"/>
      <c r="AM548" s="775"/>
      <c r="AN548" s="775"/>
      <c r="AO548" s="775">
        <f>[1]UnObr5!G419</f>
        <v>0</v>
      </c>
      <c r="AP548" s="775"/>
      <c r="AQ548" s="775"/>
      <c r="AR548" s="775"/>
      <c r="AS548" s="775"/>
      <c r="AT548" s="775">
        <f>[1]UnObr5!H419</f>
        <v>0</v>
      </c>
      <c r="AU548" s="775"/>
      <c r="AV548" s="775"/>
      <c r="AW548" s="775"/>
      <c r="AX548" s="775"/>
      <c r="AY548" s="775">
        <f>[1]UnObr5!I419</f>
        <v>0</v>
      </c>
      <c r="AZ548" s="775"/>
      <c r="BA548" s="775"/>
      <c r="BB548" s="775"/>
      <c r="BC548" s="775">
        <f>[1]UnObr5!J419</f>
        <v>0</v>
      </c>
      <c r="BD548" s="775"/>
      <c r="BE548" s="775"/>
      <c r="BF548" s="775"/>
      <c r="BG548" s="775"/>
      <c r="BH548" s="775">
        <f>[1]UnObr5!K419</f>
        <v>0</v>
      </c>
      <c r="BI548" s="775"/>
      <c r="BJ548" s="775"/>
      <c r="BK548" s="775"/>
      <c r="BL548" s="774"/>
    </row>
    <row r="549" spans="1:64" ht="18.75" customHeight="1">
      <c r="A549" s="779">
        <v>5416</v>
      </c>
      <c r="B549" s="778"/>
      <c r="C549" s="778"/>
      <c r="D549" s="572">
        <v>621200</v>
      </c>
      <c r="E549" s="572"/>
      <c r="F549" s="572"/>
      <c r="G549" s="572"/>
      <c r="H549" s="268" t="s">
        <v>248</v>
      </c>
      <c r="I549" s="268"/>
      <c r="J549" s="268"/>
      <c r="K549" s="268"/>
      <c r="L549" s="268"/>
      <c r="M549" s="268"/>
      <c r="N549" s="268"/>
      <c r="O549" s="268"/>
      <c r="P549" s="268"/>
      <c r="Q549" s="268"/>
      <c r="R549" s="268"/>
      <c r="S549" s="268"/>
      <c r="T549" s="268"/>
      <c r="U549" s="268"/>
      <c r="V549" s="268"/>
      <c r="W549" s="268"/>
      <c r="X549" s="268"/>
      <c r="Y549" s="775">
        <f>[1]UnObr5!D420</f>
        <v>0</v>
      </c>
      <c r="Z549" s="775"/>
      <c r="AA549" s="775"/>
      <c r="AB549" s="775"/>
      <c r="AC549" s="775"/>
      <c r="AD549" s="775">
        <f>[1]UnObr5!E420</f>
        <v>0</v>
      </c>
      <c r="AE549" s="775"/>
      <c r="AF549" s="775"/>
      <c r="AG549" s="775"/>
      <c r="AH549" s="775"/>
      <c r="AI549" s="775"/>
      <c r="AJ549" s="775">
        <f>[1]UnObr5!F420</f>
        <v>0</v>
      </c>
      <c r="AK549" s="775"/>
      <c r="AL549" s="775"/>
      <c r="AM549" s="775"/>
      <c r="AN549" s="775"/>
      <c r="AO549" s="775">
        <f>[1]UnObr5!G420</f>
        <v>0</v>
      </c>
      <c r="AP549" s="775"/>
      <c r="AQ549" s="775"/>
      <c r="AR549" s="775"/>
      <c r="AS549" s="775"/>
      <c r="AT549" s="775">
        <f>[1]UnObr5!H420</f>
        <v>0</v>
      </c>
      <c r="AU549" s="775"/>
      <c r="AV549" s="775"/>
      <c r="AW549" s="775"/>
      <c r="AX549" s="775"/>
      <c r="AY549" s="775">
        <f>[1]UnObr5!I420</f>
        <v>0</v>
      </c>
      <c r="AZ549" s="775"/>
      <c r="BA549" s="775"/>
      <c r="BB549" s="775"/>
      <c r="BC549" s="775">
        <f>[1]UnObr5!J420</f>
        <v>0</v>
      </c>
      <c r="BD549" s="775"/>
      <c r="BE549" s="775"/>
      <c r="BF549" s="775"/>
      <c r="BG549" s="775"/>
      <c r="BH549" s="775">
        <f>[1]UnObr5!K420</f>
        <v>0</v>
      </c>
      <c r="BI549" s="775"/>
      <c r="BJ549" s="775"/>
      <c r="BK549" s="775"/>
      <c r="BL549" s="774"/>
    </row>
    <row r="550" spans="1:64" ht="27" customHeight="1">
      <c r="A550" s="804">
        <v>5417</v>
      </c>
      <c r="B550" s="803"/>
      <c r="C550" s="803"/>
      <c r="D550" s="572">
        <v>621300</v>
      </c>
      <c r="E550" s="572"/>
      <c r="F550" s="572"/>
      <c r="G550" s="572"/>
      <c r="H550" s="268" t="s">
        <v>247</v>
      </c>
      <c r="I550" s="268"/>
      <c r="J550" s="268"/>
      <c r="K550" s="268"/>
      <c r="L550" s="268"/>
      <c r="M550" s="268"/>
      <c r="N550" s="268"/>
      <c r="O550" s="268"/>
      <c r="P550" s="268"/>
      <c r="Q550" s="268"/>
      <c r="R550" s="268"/>
      <c r="S550" s="268"/>
      <c r="T550" s="268"/>
      <c r="U550" s="268"/>
      <c r="V550" s="268"/>
      <c r="W550" s="268"/>
      <c r="X550" s="268"/>
      <c r="Y550" s="775">
        <f>[1]UnObr5!D421</f>
        <v>0</v>
      </c>
      <c r="Z550" s="775"/>
      <c r="AA550" s="775"/>
      <c r="AB550" s="775"/>
      <c r="AC550" s="775"/>
      <c r="AD550" s="775">
        <f>[1]UnObr5!E421</f>
        <v>0</v>
      </c>
      <c r="AE550" s="775"/>
      <c r="AF550" s="775"/>
      <c r="AG550" s="775"/>
      <c r="AH550" s="775"/>
      <c r="AI550" s="775"/>
      <c r="AJ550" s="775">
        <f>[1]UnObr5!F421</f>
        <v>0</v>
      </c>
      <c r="AK550" s="775"/>
      <c r="AL550" s="775"/>
      <c r="AM550" s="775"/>
      <c r="AN550" s="775"/>
      <c r="AO550" s="775">
        <f>[1]UnObr5!G421</f>
        <v>0</v>
      </c>
      <c r="AP550" s="775"/>
      <c r="AQ550" s="775"/>
      <c r="AR550" s="775"/>
      <c r="AS550" s="775"/>
      <c r="AT550" s="775">
        <f>[1]UnObr5!H421</f>
        <v>0</v>
      </c>
      <c r="AU550" s="775"/>
      <c r="AV550" s="775"/>
      <c r="AW550" s="775"/>
      <c r="AX550" s="775"/>
      <c r="AY550" s="775">
        <f>[1]UnObr5!I421</f>
        <v>0</v>
      </c>
      <c r="AZ550" s="775"/>
      <c r="BA550" s="775"/>
      <c r="BB550" s="775"/>
      <c r="BC550" s="775">
        <f>[1]UnObr5!J421</f>
        <v>0</v>
      </c>
      <c r="BD550" s="775"/>
      <c r="BE550" s="775"/>
      <c r="BF550" s="775"/>
      <c r="BG550" s="775"/>
      <c r="BH550" s="775">
        <f>[1]UnObr5!K421</f>
        <v>0</v>
      </c>
      <c r="BI550" s="775"/>
      <c r="BJ550" s="775"/>
      <c r="BK550" s="775"/>
      <c r="BL550" s="774"/>
    </row>
    <row r="551" spans="1:64" ht="21" customHeight="1">
      <c r="A551" s="779">
        <v>5418</v>
      </c>
      <c r="B551" s="778"/>
      <c r="C551" s="778"/>
      <c r="D551" s="572">
        <v>621400</v>
      </c>
      <c r="E551" s="572"/>
      <c r="F551" s="572"/>
      <c r="G551" s="572"/>
      <c r="H551" s="268" t="s">
        <v>246</v>
      </c>
      <c r="I551" s="268"/>
      <c r="J551" s="268"/>
      <c r="K551" s="268"/>
      <c r="L551" s="268"/>
      <c r="M551" s="268"/>
      <c r="N551" s="268"/>
      <c r="O551" s="268"/>
      <c r="P551" s="268"/>
      <c r="Q551" s="268"/>
      <c r="R551" s="268"/>
      <c r="S551" s="268"/>
      <c r="T551" s="268"/>
      <c r="U551" s="268"/>
      <c r="V551" s="268"/>
      <c r="W551" s="268"/>
      <c r="X551" s="268"/>
      <c r="Y551" s="775">
        <f>[1]UnObr5!D422</f>
        <v>0</v>
      </c>
      <c r="Z551" s="775"/>
      <c r="AA551" s="775"/>
      <c r="AB551" s="775"/>
      <c r="AC551" s="775"/>
      <c r="AD551" s="775">
        <f>[1]UnObr5!E422</f>
        <v>0</v>
      </c>
      <c r="AE551" s="775"/>
      <c r="AF551" s="775"/>
      <c r="AG551" s="775"/>
      <c r="AH551" s="775"/>
      <c r="AI551" s="775"/>
      <c r="AJ551" s="775">
        <f>[1]UnObr5!F422</f>
        <v>0</v>
      </c>
      <c r="AK551" s="775"/>
      <c r="AL551" s="775"/>
      <c r="AM551" s="775"/>
      <c r="AN551" s="775"/>
      <c r="AO551" s="775">
        <f>[1]UnObr5!G422</f>
        <v>0</v>
      </c>
      <c r="AP551" s="775"/>
      <c r="AQ551" s="775"/>
      <c r="AR551" s="775"/>
      <c r="AS551" s="775"/>
      <c r="AT551" s="775">
        <f>[1]UnObr5!H422</f>
        <v>0</v>
      </c>
      <c r="AU551" s="775"/>
      <c r="AV551" s="775"/>
      <c r="AW551" s="775"/>
      <c r="AX551" s="775"/>
      <c r="AY551" s="775">
        <f>[1]UnObr5!I422</f>
        <v>0</v>
      </c>
      <c r="AZ551" s="775"/>
      <c r="BA551" s="775"/>
      <c r="BB551" s="775"/>
      <c r="BC551" s="775">
        <f>[1]UnObr5!J422</f>
        <v>0</v>
      </c>
      <c r="BD551" s="775"/>
      <c r="BE551" s="775"/>
      <c r="BF551" s="775"/>
      <c r="BG551" s="775"/>
      <c r="BH551" s="775">
        <f>[1]UnObr5!K422</f>
        <v>0</v>
      </c>
      <c r="BI551" s="775"/>
      <c r="BJ551" s="775"/>
      <c r="BK551" s="775"/>
      <c r="BL551" s="774"/>
    </row>
    <row r="552" spans="1:64" ht="30.75" customHeight="1">
      <c r="A552" s="804">
        <v>5419</v>
      </c>
      <c r="B552" s="803"/>
      <c r="C552" s="803"/>
      <c r="D552" s="572">
        <v>621500</v>
      </c>
      <c r="E552" s="572"/>
      <c r="F552" s="572"/>
      <c r="G552" s="572"/>
      <c r="H552" s="268" t="s">
        <v>979</v>
      </c>
      <c r="I552" s="268"/>
      <c r="J552" s="268"/>
      <c r="K552" s="268"/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775">
        <f>[1]UnObr5!D423</f>
        <v>0</v>
      </c>
      <c r="Z552" s="775"/>
      <c r="AA552" s="775"/>
      <c r="AB552" s="775"/>
      <c r="AC552" s="775"/>
      <c r="AD552" s="775">
        <f>[1]UnObr5!E423</f>
        <v>0</v>
      </c>
      <c r="AE552" s="775"/>
      <c r="AF552" s="775"/>
      <c r="AG552" s="775"/>
      <c r="AH552" s="775"/>
      <c r="AI552" s="775"/>
      <c r="AJ552" s="775">
        <f>[1]UnObr5!F423</f>
        <v>0</v>
      </c>
      <c r="AK552" s="775"/>
      <c r="AL552" s="775"/>
      <c r="AM552" s="775"/>
      <c r="AN552" s="775"/>
      <c r="AO552" s="775">
        <f>[1]UnObr5!G423</f>
        <v>0</v>
      </c>
      <c r="AP552" s="775"/>
      <c r="AQ552" s="775"/>
      <c r="AR552" s="775"/>
      <c r="AS552" s="775"/>
      <c r="AT552" s="775">
        <f>[1]UnObr5!H423</f>
        <v>0</v>
      </c>
      <c r="AU552" s="775"/>
      <c r="AV552" s="775"/>
      <c r="AW552" s="775"/>
      <c r="AX552" s="775"/>
      <c r="AY552" s="775">
        <f>[1]UnObr5!I423</f>
        <v>0</v>
      </c>
      <c r="AZ552" s="775"/>
      <c r="BA552" s="775"/>
      <c r="BB552" s="775"/>
      <c r="BC552" s="775">
        <f>[1]UnObr5!J423</f>
        <v>0</v>
      </c>
      <c r="BD552" s="775"/>
      <c r="BE552" s="775"/>
      <c r="BF552" s="775"/>
      <c r="BG552" s="775"/>
      <c r="BH552" s="775">
        <f>[1]UnObr5!K423</f>
        <v>0</v>
      </c>
      <c r="BI552" s="775"/>
      <c r="BJ552" s="775"/>
      <c r="BK552" s="775"/>
      <c r="BL552" s="774"/>
    </row>
    <row r="553" spans="1:64" ht="20.45" customHeight="1">
      <c r="A553" s="779">
        <v>5420</v>
      </c>
      <c r="B553" s="778"/>
      <c r="C553" s="778"/>
      <c r="D553" s="572">
        <v>621600</v>
      </c>
      <c r="E553" s="572"/>
      <c r="F553" s="572"/>
      <c r="G553" s="572"/>
      <c r="H553" s="268" t="s">
        <v>244</v>
      </c>
      <c r="I553" s="268"/>
      <c r="J553" s="268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775">
        <f>[1]UnObr5!D424</f>
        <v>0</v>
      </c>
      <c r="Z553" s="775"/>
      <c r="AA553" s="775"/>
      <c r="AB553" s="775"/>
      <c r="AC553" s="775"/>
      <c r="AD553" s="775">
        <f>[1]UnObr5!E424</f>
        <v>0</v>
      </c>
      <c r="AE553" s="775"/>
      <c r="AF553" s="775"/>
      <c r="AG553" s="775"/>
      <c r="AH553" s="775"/>
      <c r="AI553" s="775"/>
      <c r="AJ553" s="775">
        <f>[1]UnObr5!F424</f>
        <v>0</v>
      </c>
      <c r="AK553" s="775"/>
      <c r="AL553" s="775"/>
      <c r="AM553" s="775"/>
      <c r="AN553" s="775"/>
      <c r="AO553" s="775">
        <f>[1]UnObr5!G424</f>
        <v>0</v>
      </c>
      <c r="AP553" s="775"/>
      <c r="AQ553" s="775"/>
      <c r="AR553" s="775"/>
      <c r="AS553" s="775"/>
      <c r="AT553" s="775">
        <f>[1]UnObr5!H424</f>
        <v>0</v>
      </c>
      <c r="AU553" s="775"/>
      <c r="AV553" s="775"/>
      <c r="AW553" s="775"/>
      <c r="AX553" s="775"/>
      <c r="AY553" s="775">
        <f>[1]UnObr5!I424</f>
        <v>0</v>
      </c>
      <c r="AZ553" s="775"/>
      <c r="BA553" s="775"/>
      <c r="BB553" s="775"/>
      <c r="BC553" s="775">
        <f>[1]UnObr5!J424</f>
        <v>0</v>
      </c>
      <c r="BD553" s="775"/>
      <c r="BE553" s="775"/>
      <c r="BF553" s="775"/>
      <c r="BG553" s="775"/>
      <c r="BH553" s="775">
        <f>[1]UnObr5!K424</f>
        <v>0</v>
      </c>
      <c r="BI553" s="775"/>
      <c r="BJ553" s="775"/>
      <c r="BK553" s="775"/>
      <c r="BL553" s="774"/>
    </row>
    <row r="554" spans="1:64" ht="18.600000000000001" customHeight="1">
      <c r="A554" s="804">
        <v>5421</v>
      </c>
      <c r="B554" s="803"/>
      <c r="C554" s="803"/>
      <c r="D554" s="572">
        <v>621700</v>
      </c>
      <c r="E554" s="572"/>
      <c r="F554" s="572"/>
      <c r="G554" s="572"/>
      <c r="H554" s="268" t="s">
        <v>980</v>
      </c>
      <c r="I554" s="268"/>
      <c r="J554" s="268"/>
      <c r="K554" s="268"/>
      <c r="L554" s="268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775">
        <f>[1]UnObr5!D425</f>
        <v>0</v>
      </c>
      <c r="Z554" s="775"/>
      <c r="AA554" s="775"/>
      <c r="AB554" s="775"/>
      <c r="AC554" s="775"/>
      <c r="AD554" s="775">
        <f>[1]UnObr5!E425</f>
        <v>0</v>
      </c>
      <c r="AE554" s="775"/>
      <c r="AF554" s="775"/>
      <c r="AG554" s="775"/>
      <c r="AH554" s="775"/>
      <c r="AI554" s="775"/>
      <c r="AJ554" s="775">
        <f>[1]UnObr5!F425</f>
        <v>0</v>
      </c>
      <c r="AK554" s="775"/>
      <c r="AL554" s="775"/>
      <c r="AM554" s="775"/>
      <c r="AN554" s="775"/>
      <c r="AO554" s="775">
        <f>[1]UnObr5!G425</f>
        <v>0</v>
      </c>
      <c r="AP554" s="775"/>
      <c r="AQ554" s="775"/>
      <c r="AR554" s="775"/>
      <c r="AS554" s="775"/>
      <c r="AT554" s="775">
        <f>[1]UnObr5!H425</f>
        <v>0</v>
      </c>
      <c r="AU554" s="775"/>
      <c r="AV554" s="775"/>
      <c r="AW554" s="775"/>
      <c r="AX554" s="775"/>
      <c r="AY554" s="775">
        <f>[1]UnObr5!I425</f>
        <v>0</v>
      </c>
      <c r="AZ554" s="775"/>
      <c r="BA554" s="775"/>
      <c r="BB554" s="775"/>
      <c r="BC554" s="775">
        <f>[1]UnObr5!J425</f>
        <v>0</v>
      </c>
      <c r="BD554" s="775"/>
      <c r="BE554" s="775"/>
      <c r="BF554" s="775"/>
      <c r="BG554" s="775"/>
      <c r="BH554" s="775">
        <f>[1]UnObr5!K425</f>
        <v>0</v>
      </c>
      <c r="BI554" s="775"/>
      <c r="BJ554" s="775"/>
      <c r="BK554" s="775"/>
      <c r="BL554" s="774"/>
    </row>
    <row r="555" spans="1:64" ht="31.5" customHeight="1">
      <c r="A555" s="779">
        <v>5422</v>
      </c>
      <c r="B555" s="778"/>
      <c r="C555" s="778"/>
      <c r="D555" s="572">
        <v>621800</v>
      </c>
      <c r="E555" s="572"/>
      <c r="F555" s="572"/>
      <c r="G555" s="572"/>
      <c r="H555" s="268" t="s">
        <v>242</v>
      </c>
      <c r="I555" s="268"/>
      <c r="J555" s="268"/>
      <c r="K555" s="268"/>
      <c r="L555" s="268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775">
        <f>[1]UnObr5!D426</f>
        <v>0</v>
      </c>
      <c r="Z555" s="775"/>
      <c r="AA555" s="775"/>
      <c r="AB555" s="775"/>
      <c r="AC555" s="775"/>
      <c r="AD555" s="775">
        <f>[1]UnObr5!E426</f>
        <v>0</v>
      </c>
      <c r="AE555" s="775"/>
      <c r="AF555" s="775"/>
      <c r="AG555" s="775"/>
      <c r="AH555" s="775"/>
      <c r="AI555" s="775"/>
      <c r="AJ555" s="775">
        <f>[1]UnObr5!F426</f>
        <v>0</v>
      </c>
      <c r="AK555" s="775"/>
      <c r="AL555" s="775"/>
      <c r="AM555" s="775"/>
      <c r="AN555" s="775"/>
      <c r="AO555" s="775">
        <f>[1]UnObr5!G426</f>
        <v>0</v>
      </c>
      <c r="AP555" s="775"/>
      <c r="AQ555" s="775"/>
      <c r="AR555" s="775"/>
      <c r="AS555" s="775"/>
      <c r="AT555" s="775">
        <f>[1]UnObr5!H426</f>
        <v>0</v>
      </c>
      <c r="AU555" s="775"/>
      <c r="AV555" s="775"/>
      <c r="AW555" s="775"/>
      <c r="AX555" s="775"/>
      <c r="AY555" s="775">
        <f>[1]UnObr5!I426</f>
        <v>0</v>
      </c>
      <c r="AZ555" s="775"/>
      <c r="BA555" s="775"/>
      <c r="BB555" s="775"/>
      <c r="BC555" s="775">
        <f>[1]UnObr5!J426</f>
        <v>0</v>
      </c>
      <c r="BD555" s="775"/>
      <c r="BE555" s="775"/>
      <c r="BF555" s="775"/>
      <c r="BG555" s="775"/>
      <c r="BH555" s="775">
        <f>[1]UnObr5!K426</f>
        <v>0</v>
      </c>
      <c r="BI555" s="775"/>
      <c r="BJ555" s="775"/>
      <c r="BK555" s="775"/>
      <c r="BL555" s="774"/>
    </row>
    <row r="556" spans="1:64" ht="17.25" customHeight="1">
      <c r="A556" s="804">
        <v>5423</v>
      </c>
      <c r="B556" s="803"/>
      <c r="C556" s="803"/>
      <c r="D556" s="572">
        <v>621900</v>
      </c>
      <c r="E556" s="572"/>
      <c r="F556" s="572"/>
      <c r="G556" s="572"/>
      <c r="H556" s="268" t="s">
        <v>981</v>
      </c>
      <c r="I556" s="268"/>
      <c r="J556" s="268"/>
      <c r="K556" s="268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775">
        <f>[1]UnObr5!D427</f>
        <v>0</v>
      </c>
      <c r="Z556" s="775"/>
      <c r="AA556" s="775"/>
      <c r="AB556" s="775"/>
      <c r="AC556" s="775"/>
      <c r="AD556" s="775">
        <f>[1]UnObr5!E427</f>
        <v>0</v>
      </c>
      <c r="AE556" s="775"/>
      <c r="AF556" s="775"/>
      <c r="AG556" s="775"/>
      <c r="AH556" s="775"/>
      <c r="AI556" s="775"/>
      <c r="AJ556" s="775">
        <f>[1]UnObr5!F427</f>
        <v>0</v>
      </c>
      <c r="AK556" s="775"/>
      <c r="AL556" s="775"/>
      <c r="AM556" s="775"/>
      <c r="AN556" s="775"/>
      <c r="AO556" s="775">
        <f>[1]UnObr5!G427</f>
        <v>0</v>
      </c>
      <c r="AP556" s="775"/>
      <c r="AQ556" s="775"/>
      <c r="AR556" s="775"/>
      <c r="AS556" s="775"/>
      <c r="AT556" s="775">
        <f>[1]UnObr5!H427</f>
        <v>0</v>
      </c>
      <c r="AU556" s="775"/>
      <c r="AV556" s="775"/>
      <c r="AW556" s="775"/>
      <c r="AX556" s="775"/>
      <c r="AY556" s="775">
        <f>[1]UnObr5!I427</f>
        <v>0</v>
      </c>
      <c r="AZ556" s="775"/>
      <c r="BA556" s="775"/>
      <c r="BB556" s="775"/>
      <c r="BC556" s="775">
        <f>[1]UnObr5!J427</f>
        <v>0</v>
      </c>
      <c r="BD556" s="775"/>
      <c r="BE556" s="775"/>
      <c r="BF556" s="775"/>
      <c r="BG556" s="775"/>
      <c r="BH556" s="775">
        <f>[1]UnObr5!K427</f>
        <v>0</v>
      </c>
      <c r="BI556" s="775"/>
      <c r="BJ556" s="775"/>
      <c r="BK556" s="775"/>
      <c r="BL556" s="774"/>
    </row>
    <row r="557" spans="1:64" ht="23.1" customHeight="1">
      <c r="A557" s="779">
        <v>5424</v>
      </c>
      <c r="B557" s="778"/>
      <c r="C557" s="778"/>
      <c r="D557" s="668">
        <v>622000</v>
      </c>
      <c r="E557" s="668"/>
      <c r="F557" s="668"/>
      <c r="G557" s="668"/>
      <c r="H557" s="272" t="s">
        <v>1399</v>
      </c>
      <c r="I557" s="272"/>
      <c r="J557" s="272"/>
      <c r="K557" s="272"/>
      <c r="L557" s="272"/>
      <c r="M557" s="272"/>
      <c r="N557" s="272"/>
      <c r="O557" s="272"/>
      <c r="P557" s="272"/>
      <c r="Q557" s="272"/>
      <c r="R557" s="272"/>
      <c r="S557" s="272"/>
      <c r="T557" s="272"/>
      <c r="U557" s="272"/>
      <c r="V557" s="272"/>
      <c r="W557" s="272"/>
      <c r="X557" s="272"/>
      <c r="Y557" s="775">
        <f>[1]UnObr5!D428</f>
        <v>0</v>
      </c>
      <c r="Z557" s="775"/>
      <c r="AA557" s="775"/>
      <c r="AB557" s="775"/>
      <c r="AC557" s="775"/>
      <c r="AD557" s="775">
        <f>[1]UnObr5!E428</f>
        <v>0</v>
      </c>
      <c r="AE557" s="775"/>
      <c r="AF557" s="775"/>
      <c r="AG557" s="775"/>
      <c r="AH557" s="775"/>
      <c r="AI557" s="775"/>
      <c r="AJ557" s="775">
        <f>[1]UnObr5!F428</f>
        <v>0</v>
      </c>
      <c r="AK557" s="775"/>
      <c r="AL557" s="775"/>
      <c r="AM557" s="775"/>
      <c r="AN557" s="775"/>
      <c r="AO557" s="775">
        <f>[1]UnObr5!G428</f>
        <v>0</v>
      </c>
      <c r="AP557" s="775"/>
      <c r="AQ557" s="775"/>
      <c r="AR557" s="775"/>
      <c r="AS557" s="775"/>
      <c r="AT557" s="775">
        <f>[1]UnObr5!H428</f>
        <v>0</v>
      </c>
      <c r="AU557" s="775"/>
      <c r="AV557" s="775"/>
      <c r="AW557" s="775"/>
      <c r="AX557" s="775"/>
      <c r="AY557" s="775">
        <f>[1]UnObr5!I428</f>
        <v>0</v>
      </c>
      <c r="AZ557" s="775"/>
      <c r="BA557" s="775"/>
      <c r="BB557" s="775"/>
      <c r="BC557" s="775">
        <f>[1]UnObr5!J428</f>
        <v>0</v>
      </c>
      <c r="BD557" s="775"/>
      <c r="BE557" s="775"/>
      <c r="BF557" s="775"/>
      <c r="BG557" s="775"/>
      <c r="BH557" s="775">
        <f>[1]UnObr5!K428</f>
        <v>0</v>
      </c>
      <c r="BI557" s="775"/>
      <c r="BJ557" s="775"/>
      <c r="BK557" s="775"/>
      <c r="BL557" s="774"/>
    </row>
    <row r="558" spans="1:64" ht="20.100000000000001" customHeight="1" thickBot="1">
      <c r="A558" s="802">
        <v>5425</v>
      </c>
      <c r="B558" s="801"/>
      <c r="C558" s="801"/>
      <c r="D558" s="831">
        <v>622100</v>
      </c>
      <c r="E558" s="831"/>
      <c r="F558" s="831"/>
      <c r="G558" s="831"/>
      <c r="H558" s="282" t="s">
        <v>983</v>
      </c>
      <c r="I558" s="282"/>
      <c r="J558" s="282"/>
      <c r="K558" s="282"/>
      <c r="L558" s="282"/>
      <c r="M558" s="282"/>
      <c r="N558" s="282"/>
      <c r="O558" s="282"/>
      <c r="P558" s="282"/>
      <c r="Q558" s="282"/>
      <c r="R558" s="282"/>
      <c r="S558" s="282"/>
      <c r="T558" s="282"/>
      <c r="U558" s="282"/>
      <c r="V558" s="282"/>
      <c r="W558" s="282"/>
      <c r="X558" s="282"/>
      <c r="Y558" s="771">
        <f>[1]UnObr5!D429</f>
        <v>0</v>
      </c>
      <c r="Z558" s="771"/>
      <c r="AA558" s="771"/>
      <c r="AB558" s="771"/>
      <c r="AC558" s="771"/>
      <c r="AD558" s="771">
        <f>[1]UnObr5!E429</f>
        <v>0</v>
      </c>
      <c r="AE558" s="771"/>
      <c r="AF558" s="771"/>
      <c r="AG558" s="771"/>
      <c r="AH558" s="771"/>
      <c r="AI558" s="771"/>
      <c r="AJ558" s="771">
        <f>[1]UnObr5!F429</f>
        <v>0</v>
      </c>
      <c r="AK558" s="771"/>
      <c r="AL558" s="771"/>
      <c r="AM558" s="771"/>
      <c r="AN558" s="771"/>
      <c r="AO558" s="771">
        <f>[1]UnObr5!G429</f>
        <v>0</v>
      </c>
      <c r="AP558" s="771"/>
      <c r="AQ558" s="771"/>
      <c r="AR558" s="771"/>
      <c r="AS558" s="771"/>
      <c r="AT558" s="771">
        <f>[1]UnObr5!H429</f>
        <v>0</v>
      </c>
      <c r="AU558" s="771"/>
      <c r="AV558" s="771"/>
      <c r="AW558" s="771"/>
      <c r="AX558" s="771"/>
      <c r="AY558" s="771">
        <f>[1]UnObr5!I429</f>
        <v>0</v>
      </c>
      <c r="AZ558" s="771"/>
      <c r="BA558" s="771"/>
      <c r="BB558" s="771"/>
      <c r="BC558" s="771">
        <f>[1]UnObr5!J429</f>
        <v>0</v>
      </c>
      <c r="BD558" s="771"/>
      <c r="BE558" s="771"/>
      <c r="BF558" s="771"/>
      <c r="BG558" s="771"/>
      <c r="BH558" s="771">
        <f>[1]UnObr5!K429</f>
        <v>0</v>
      </c>
      <c r="BI558" s="771"/>
      <c r="BJ558" s="771"/>
      <c r="BK558" s="771"/>
      <c r="BL558" s="770"/>
    </row>
    <row r="559" spans="1:64" ht="11.45" customHeight="1">
      <c r="A559" s="205" t="s">
        <v>334</v>
      </c>
      <c r="B559" s="830"/>
      <c r="C559" s="829"/>
      <c r="D559" s="206" t="s">
        <v>335</v>
      </c>
      <c r="E559" s="206"/>
      <c r="F559" s="206"/>
      <c r="G559" s="207"/>
      <c r="H559" s="629" t="s">
        <v>204</v>
      </c>
      <c r="I559" s="627"/>
      <c r="J559" s="627"/>
      <c r="K559" s="627"/>
      <c r="L559" s="627"/>
      <c r="M559" s="627"/>
      <c r="N559" s="627"/>
      <c r="O559" s="627"/>
      <c r="P559" s="627"/>
      <c r="Q559" s="627"/>
      <c r="R559" s="627"/>
      <c r="S559" s="627"/>
      <c r="T559" s="627"/>
      <c r="U559" s="627"/>
      <c r="V559" s="627"/>
      <c r="W559" s="627"/>
      <c r="X559" s="628"/>
      <c r="Y559" s="828" t="s">
        <v>1432</v>
      </c>
      <c r="Z559" s="827"/>
      <c r="AA559" s="827"/>
      <c r="AB559" s="827"/>
      <c r="AC559" s="826"/>
      <c r="AD559" s="825" t="s">
        <v>1431</v>
      </c>
      <c r="AE559" s="824"/>
      <c r="AF559" s="824"/>
      <c r="AG559" s="824"/>
      <c r="AH559" s="824"/>
      <c r="AI559" s="824"/>
      <c r="AJ559" s="824"/>
      <c r="AK559" s="824"/>
      <c r="AL559" s="824"/>
      <c r="AM559" s="824"/>
      <c r="AN559" s="824"/>
      <c r="AO559" s="824"/>
      <c r="AP559" s="824"/>
      <c r="AQ559" s="824"/>
      <c r="AR559" s="824"/>
      <c r="AS559" s="824"/>
      <c r="AT559" s="824"/>
      <c r="AU559" s="824"/>
      <c r="AV559" s="824"/>
      <c r="AW559" s="824"/>
      <c r="AX559" s="824"/>
      <c r="AY559" s="824"/>
      <c r="AZ559" s="824"/>
      <c r="BA559" s="824"/>
      <c r="BB559" s="824"/>
      <c r="BC559" s="824"/>
      <c r="BD559" s="824"/>
      <c r="BE559" s="824"/>
      <c r="BF559" s="824"/>
      <c r="BG559" s="824"/>
      <c r="BH559" s="824"/>
      <c r="BI559" s="824"/>
      <c r="BJ559" s="824"/>
      <c r="BK559" s="824"/>
      <c r="BL559" s="823"/>
    </row>
    <row r="560" spans="1:64" ht="11.45" customHeight="1">
      <c r="A560" s="821"/>
      <c r="B560" s="820"/>
      <c r="C560" s="819"/>
      <c r="D560" s="214"/>
      <c r="E560" s="214"/>
      <c r="F560" s="214"/>
      <c r="G560" s="215"/>
      <c r="H560" s="636"/>
      <c r="I560" s="637"/>
      <c r="J560" s="637"/>
      <c r="K560" s="637"/>
      <c r="L560" s="637"/>
      <c r="M560" s="637"/>
      <c r="N560" s="637"/>
      <c r="O560" s="637"/>
      <c r="P560" s="637"/>
      <c r="Q560" s="637"/>
      <c r="R560" s="637"/>
      <c r="S560" s="637"/>
      <c r="T560" s="637"/>
      <c r="U560" s="637"/>
      <c r="V560" s="637"/>
      <c r="W560" s="637"/>
      <c r="X560" s="638"/>
      <c r="Y560" s="818"/>
      <c r="Z560" s="817"/>
      <c r="AA560" s="817"/>
      <c r="AB560" s="817"/>
      <c r="AC560" s="816"/>
      <c r="AD560" s="796" t="s">
        <v>1424</v>
      </c>
      <c r="AE560" s="795"/>
      <c r="AF560" s="795"/>
      <c r="AG560" s="795"/>
      <c r="AH560" s="795"/>
      <c r="AI560" s="794"/>
      <c r="AJ560" s="793" t="s">
        <v>1430</v>
      </c>
      <c r="AK560" s="792"/>
      <c r="AL560" s="792"/>
      <c r="AM560" s="792"/>
      <c r="AN560" s="792"/>
      <c r="AO560" s="792"/>
      <c r="AP560" s="792"/>
      <c r="AQ560" s="792"/>
      <c r="AR560" s="792"/>
      <c r="AS560" s="792"/>
      <c r="AT560" s="792"/>
      <c r="AU560" s="792"/>
      <c r="AV560" s="792"/>
      <c r="AW560" s="792"/>
      <c r="AX560" s="792"/>
      <c r="AY560" s="792"/>
      <c r="AZ560" s="792"/>
      <c r="BA560" s="792"/>
      <c r="BB560" s="791"/>
      <c r="BC560" s="304" t="s">
        <v>1422</v>
      </c>
      <c r="BD560" s="256"/>
      <c r="BE560" s="256"/>
      <c r="BF560" s="256"/>
      <c r="BG560" s="256"/>
      <c r="BH560" s="796" t="s">
        <v>1421</v>
      </c>
      <c r="BI560" s="795"/>
      <c r="BJ560" s="795"/>
      <c r="BK560" s="795"/>
      <c r="BL560" s="822"/>
    </row>
    <row r="561" spans="1:64" ht="11.45" customHeight="1">
      <c r="A561" s="821"/>
      <c r="B561" s="820"/>
      <c r="C561" s="819"/>
      <c r="D561" s="214"/>
      <c r="E561" s="214"/>
      <c r="F561" s="214"/>
      <c r="G561" s="215"/>
      <c r="H561" s="636"/>
      <c r="I561" s="637"/>
      <c r="J561" s="637"/>
      <c r="K561" s="637"/>
      <c r="L561" s="637"/>
      <c r="M561" s="637"/>
      <c r="N561" s="637"/>
      <c r="O561" s="637"/>
      <c r="P561" s="637"/>
      <c r="Q561" s="637"/>
      <c r="R561" s="637"/>
      <c r="S561" s="637"/>
      <c r="T561" s="637"/>
      <c r="U561" s="637"/>
      <c r="V561" s="637"/>
      <c r="W561" s="637"/>
      <c r="X561" s="638"/>
      <c r="Y561" s="818"/>
      <c r="Z561" s="817"/>
      <c r="AA561" s="817"/>
      <c r="AB561" s="817"/>
      <c r="AC561" s="816"/>
      <c r="AD561" s="697"/>
      <c r="AE561" s="790"/>
      <c r="AF561" s="790"/>
      <c r="AG561" s="790"/>
      <c r="AH561" s="790"/>
      <c r="AI561" s="789"/>
      <c r="AJ561" s="256" t="s">
        <v>1420</v>
      </c>
      <c r="AK561" s="256"/>
      <c r="AL561" s="256"/>
      <c r="AM561" s="256"/>
      <c r="AN561" s="256"/>
      <c r="AO561" s="304" t="s">
        <v>1419</v>
      </c>
      <c r="AP561" s="304"/>
      <c r="AQ561" s="304"/>
      <c r="AR561" s="304"/>
      <c r="AS561" s="304"/>
      <c r="AT561" s="304" t="s">
        <v>1418</v>
      </c>
      <c r="AU561" s="256"/>
      <c r="AV561" s="256"/>
      <c r="AW561" s="256"/>
      <c r="AX561" s="256"/>
      <c r="AY561" s="256" t="s">
        <v>1417</v>
      </c>
      <c r="AZ561" s="256"/>
      <c r="BA561" s="256"/>
      <c r="BB561" s="256"/>
      <c r="BC561" s="256"/>
      <c r="BD561" s="256"/>
      <c r="BE561" s="256"/>
      <c r="BF561" s="256"/>
      <c r="BG561" s="256"/>
      <c r="BH561" s="216"/>
      <c r="BI561" s="214"/>
      <c r="BJ561" s="214"/>
      <c r="BK561" s="214"/>
      <c r="BL561" s="815"/>
    </row>
    <row r="562" spans="1:64" ht="11.45" customHeight="1">
      <c r="A562" s="224"/>
      <c r="B562" s="225"/>
      <c r="C562" s="226"/>
      <c r="D562" s="310"/>
      <c r="E562" s="310"/>
      <c r="F562" s="310"/>
      <c r="G562" s="311"/>
      <c r="H562" s="652"/>
      <c r="I562" s="653"/>
      <c r="J562" s="653"/>
      <c r="K562" s="653"/>
      <c r="L562" s="653"/>
      <c r="M562" s="653"/>
      <c r="N562" s="653"/>
      <c r="O562" s="653"/>
      <c r="P562" s="653"/>
      <c r="Q562" s="653"/>
      <c r="R562" s="653"/>
      <c r="S562" s="653"/>
      <c r="T562" s="653"/>
      <c r="U562" s="653"/>
      <c r="V562" s="653"/>
      <c r="W562" s="653"/>
      <c r="X562" s="654"/>
      <c r="Y562" s="814"/>
      <c r="Z562" s="813"/>
      <c r="AA562" s="813"/>
      <c r="AB562" s="813"/>
      <c r="AC562" s="812"/>
      <c r="AD562" s="707"/>
      <c r="AE562" s="787"/>
      <c r="AF562" s="787"/>
      <c r="AG562" s="787"/>
      <c r="AH562" s="787"/>
      <c r="AI562" s="786"/>
      <c r="AJ562" s="256"/>
      <c r="AK562" s="256"/>
      <c r="AL562" s="256"/>
      <c r="AM562" s="256"/>
      <c r="AN562" s="256"/>
      <c r="AO562" s="304"/>
      <c r="AP562" s="304"/>
      <c r="AQ562" s="304"/>
      <c r="AR562" s="304"/>
      <c r="AS562" s="304"/>
      <c r="AT562" s="256"/>
      <c r="AU562" s="256"/>
      <c r="AV562" s="256"/>
      <c r="AW562" s="256"/>
      <c r="AX562" s="256"/>
      <c r="AY562" s="256"/>
      <c r="AZ562" s="256"/>
      <c r="BA562" s="256"/>
      <c r="BB562" s="256"/>
      <c r="BC562" s="256"/>
      <c r="BD562" s="256"/>
      <c r="BE562" s="256"/>
      <c r="BF562" s="256"/>
      <c r="BG562" s="256"/>
      <c r="BH562" s="811"/>
      <c r="BI562" s="310"/>
      <c r="BJ562" s="310"/>
      <c r="BK562" s="310"/>
      <c r="BL562" s="810"/>
    </row>
    <row r="563" spans="1:64" ht="12.75" thickBot="1">
      <c r="A563" s="316">
        <v>1</v>
      </c>
      <c r="B563" s="317"/>
      <c r="C563" s="318"/>
      <c r="D563" s="319">
        <v>2</v>
      </c>
      <c r="E563" s="317"/>
      <c r="F563" s="317"/>
      <c r="G563" s="318"/>
      <c r="H563" s="320">
        <v>3</v>
      </c>
      <c r="I563" s="785"/>
      <c r="J563" s="785"/>
      <c r="K563" s="785"/>
      <c r="L563" s="785"/>
      <c r="M563" s="785"/>
      <c r="N563" s="785"/>
      <c r="O563" s="785"/>
      <c r="P563" s="785"/>
      <c r="Q563" s="785"/>
      <c r="R563" s="785"/>
      <c r="S563" s="785"/>
      <c r="T563" s="785"/>
      <c r="U563" s="785"/>
      <c r="V563" s="785"/>
      <c r="W563" s="785"/>
      <c r="X563" s="785"/>
      <c r="Y563" s="809">
        <v>4</v>
      </c>
      <c r="Z563" s="809"/>
      <c r="AA563" s="809"/>
      <c r="AB563" s="809"/>
      <c r="AC563" s="809"/>
      <c r="AD563" s="476">
        <v>5</v>
      </c>
      <c r="AE563" s="476"/>
      <c r="AF563" s="476"/>
      <c r="AG563" s="476"/>
      <c r="AH563" s="476"/>
      <c r="AI563" s="476"/>
      <c r="AJ563" s="476">
        <v>6</v>
      </c>
      <c r="AK563" s="476"/>
      <c r="AL563" s="476"/>
      <c r="AM563" s="476"/>
      <c r="AN563" s="476"/>
      <c r="AO563" s="476">
        <v>7</v>
      </c>
      <c r="AP563" s="476"/>
      <c r="AQ563" s="476"/>
      <c r="AR563" s="476"/>
      <c r="AS563" s="476"/>
      <c r="AT563" s="476">
        <v>8</v>
      </c>
      <c r="AU563" s="476"/>
      <c r="AV563" s="476"/>
      <c r="AW563" s="476"/>
      <c r="AX563" s="476"/>
      <c r="AY563" s="476">
        <v>9</v>
      </c>
      <c r="AZ563" s="476"/>
      <c r="BA563" s="476"/>
      <c r="BB563" s="476"/>
      <c r="BC563" s="476">
        <v>10</v>
      </c>
      <c r="BD563" s="476"/>
      <c r="BE563" s="476"/>
      <c r="BF563" s="476"/>
      <c r="BG563" s="476"/>
      <c r="BH563" s="476">
        <v>11</v>
      </c>
      <c r="BI563" s="476"/>
      <c r="BJ563" s="476"/>
      <c r="BK563" s="476"/>
      <c r="BL563" s="477"/>
    </row>
    <row r="564" spans="1:64" ht="18" customHeight="1">
      <c r="A564" s="808">
        <v>5426</v>
      </c>
      <c r="B564" s="807"/>
      <c r="C564" s="807"/>
      <c r="D564" s="806">
        <v>622200</v>
      </c>
      <c r="E564" s="806"/>
      <c r="F564" s="806"/>
      <c r="G564" s="806"/>
      <c r="H564" s="805" t="s">
        <v>238</v>
      </c>
      <c r="I564" s="805"/>
      <c r="J564" s="805"/>
      <c r="K564" s="805"/>
      <c r="L564" s="805"/>
      <c r="M564" s="805"/>
      <c r="N564" s="805"/>
      <c r="O564" s="805"/>
      <c r="P564" s="805"/>
      <c r="Q564" s="805"/>
      <c r="R564" s="805"/>
      <c r="S564" s="805"/>
      <c r="T564" s="805"/>
      <c r="U564" s="805"/>
      <c r="V564" s="805"/>
      <c r="W564" s="805"/>
      <c r="X564" s="805"/>
      <c r="Y564" s="781">
        <f>[1]UnObr5!D430</f>
        <v>0</v>
      </c>
      <c r="Z564" s="781"/>
      <c r="AA564" s="781"/>
      <c r="AB564" s="781"/>
      <c r="AC564" s="781"/>
      <c r="AD564" s="781">
        <f>[1]UnObr5!E430</f>
        <v>0</v>
      </c>
      <c r="AE564" s="781"/>
      <c r="AF564" s="781"/>
      <c r="AG564" s="781"/>
      <c r="AH564" s="781"/>
      <c r="AI564" s="781"/>
      <c r="AJ564" s="781">
        <f>[1]UnObr5!F430</f>
        <v>0</v>
      </c>
      <c r="AK564" s="781"/>
      <c r="AL564" s="781"/>
      <c r="AM564" s="781"/>
      <c r="AN564" s="781"/>
      <c r="AO564" s="781">
        <f>[1]UnObr5!G430</f>
        <v>0</v>
      </c>
      <c r="AP564" s="781"/>
      <c r="AQ564" s="781"/>
      <c r="AR564" s="781"/>
      <c r="AS564" s="781"/>
      <c r="AT564" s="781">
        <f>[1]UnObr5!H430</f>
        <v>0</v>
      </c>
      <c r="AU564" s="781"/>
      <c r="AV564" s="781"/>
      <c r="AW564" s="781"/>
      <c r="AX564" s="781"/>
      <c r="AY564" s="781">
        <f>[1]UnObr5!I430</f>
        <v>0</v>
      </c>
      <c r="AZ564" s="781"/>
      <c r="BA564" s="781"/>
      <c r="BB564" s="781"/>
      <c r="BC564" s="781">
        <f>[1]UnObr5!J430</f>
        <v>0</v>
      </c>
      <c r="BD564" s="781"/>
      <c r="BE564" s="781"/>
      <c r="BF564" s="781"/>
      <c r="BG564" s="781"/>
      <c r="BH564" s="781">
        <f>[1]UnObr5!K430</f>
        <v>0</v>
      </c>
      <c r="BI564" s="781"/>
      <c r="BJ564" s="781"/>
      <c r="BK564" s="781"/>
      <c r="BL564" s="780"/>
    </row>
    <row r="565" spans="1:64" ht="20.25" customHeight="1">
      <c r="A565" s="804">
        <v>5427</v>
      </c>
      <c r="B565" s="803"/>
      <c r="C565" s="803"/>
      <c r="D565" s="674">
        <v>622300</v>
      </c>
      <c r="E565" s="674"/>
      <c r="F565" s="674"/>
      <c r="G565" s="674"/>
      <c r="H565" s="276" t="s">
        <v>237</v>
      </c>
      <c r="I565" s="276"/>
      <c r="J565" s="276"/>
      <c r="K565" s="276"/>
      <c r="L565" s="276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276"/>
      <c r="X565" s="276"/>
      <c r="Y565" s="775">
        <f>[1]UnObr5!D431</f>
        <v>0</v>
      </c>
      <c r="Z565" s="775"/>
      <c r="AA565" s="775"/>
      <c r="AB565" s="775"/>
      <c r="AC565" s="775"/>
      <c r="AD565" s="775">
        <f>[1]UnObr5!E431</f>
        <v>0</v>
      </c>
      <c r="AE565" s="775"/>
      <c r="AF565" s="775"/>
      <c r="AG565" s="775"/>
      <c r="AH565" s="775"/>
      <c r="AI565" s="775"/>
      <c r="AJ565" s="775">
        <f>[1]UnObr5!F431</f>
        <v>0</v>
      </c>
      <c r="AK565" s="775"/>
      <c r="AL565" s="775"/>
      <c r="AM565" s="775"/>
      <c r="AN565" s="775"/>
      <c r="AO565" s="775">
        <f>[1]UnObr5!G431</f>
        <v>0</v>
      </c>
      <c r="AP565" s="775"/>
      <c r="AQ565" s="775"/>
      <c r="AR565" s="775"/>
      <c r="AS565" s="775"/>
      <c r="AT565" s="775">
        <f>[1]UnObr5!H431</f>
        <v>0</v>
      </c>
      <c r="AU565" s="775"/>
      <c r="AV565" s="775"/>
      <c r="AW565" s="775"/>
      <c r="AX565" s="775"/>
      <c r="AY565" s="775">
        <f>[1]UnObr5!I431</f>
        <v>0</v>
      </c>
      <c r="AZ565" s="775"/>
      <c r="BA565" s="775"/>
      <c r="BB565" s="775"/>
      <c r="BC565" s="775">
        <f>[1]UnObr5!J431</f>
        <v>0</v>
      </c>
      <c r="BD565" s="775"/>
      <c r="BE565" s="775"/>
      <c r="BF565" s="775"/>
      <c r="BG565" s="775"/>
      <c r="BH565" s="775">
        <f>[1]UnObr5!K431</f>
        <v>0</v>
      </c>
      <c r="BI565" s="775"/>
      <c r="BJ565" s="775"/>
      <c r="BK565" s="775"/>
      <c r="BL565" s="774"/>
    </row>
    <row r="566" spans="1:64" ht="18" customHeight="1">
      <c r="A566" s="779">
        <v>5428</v>
      </c>
      <c r="B566" s="778"/>
      <c r="C566" s="778"/>
      <c r="D566" s="572">
        <v>622400</v>
      </c>
      <c r="E566" s="572"/>
      <c r="F566" s="572"/>
      <c r="G566" s="572"/>
      <c r="H566" s="268" t="s">
        <v>236</v>
      </c>
      <c r="I566" s="268"/>
      <c r="J566" s="268"/>
      <c r="K566" s="268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775">
        <f>[1]UnObr5!D432</f>
        <v>0</v>
      </c>
      <c r="Z566" s="775"/>
      <c r="AA566" s="775"/>
      <c r="AB566" s="775"/>
      <c r="AC566" s="775"/>
      <c r="AD566" s="775">
        <f>[1]UnObr5!E432</f>
        <v>0</v>
      </c>
      <c r="AE566" s="775"/>
      <c r="AF566" s="775"/>
      <c r="AG566" s="775"/>
      <c r="AH566" s="775"/>
      <c r="AI566" s="775"/>
      <c r="AJ566" s="775">
        <f>[1]UnObr5!F432</f>
        <v>0</v>
      </c>
      <c r="AK566" s="775"/>
      <c r="AL566" s="775"/>
      <c r="AM566" s="775"/>
      <c r="AN566" s="775"/>
      <c r="AO566" s="775">
        <f>[1]UnObr5!G432</f>
        <v>0</v>
      </c>
      <c r="AP566" s="775"/>
      <c r="AQ566" s="775"/>
      <c r="AR566" s="775"/>
      <c r="AS566" s="775"/>
      <c r="AT566" s="775">
        <f>[1]UnObr5!H432</f>
        <v>0</v>
      </c>
      <c r="AU566" s="775"/>
      <c r="AV566" s="775"/>
      <c r="AW566" s="775"/>
      <c r="AX566" s="775"/>
      <c r="AY566" s="775">
        <f>[1]UnObr5!I432</f>
        <v>0</v>
      </c>
      <c r="AZ566" s="775"/>
      <c r="BA566" s="775"/>
      <c r="BB566" s="775"/>
      <c r="BC566" s="775">
        <f>[1]UnObr5!J432</f>
        <v>0</v>
      </c>
      <c r="BD566" s="775"/>
      <c r="BE566" s="775"/>
      <c r="BF566" s="775"/>
      <c r="BG566" s="775"/>
      <c r="BH566" s="775">
        <f>[1]UnObr5!K432</f>
        <v>0</v>
      </c>
      <c r="BI566" s="775"/>
      <c r="BJ566" s="775"/>
      <c r="BK566" s="775"/>
      <c r="BL566" s="774"/>
    </row>
    <row r="567" spans="1:64" ht="19.5" customHeight="1">
      <c r="A567" s="804">
        <v>5429</v>
      </c>
      <c r="B567" s="803"/>
      <c r="C567" s="803"/>
      <c r="D567" s="572">
        <v>622500</v>
      </c>
      <c r="E567" s="572"/>
      <c r="F567" s="572"/>
      <c r="G567" s="572"/>
      <c r="H567" s="268" t="s">
        <v>235</v>
      </c>
      <c r="I567" s="268"/>
      <c r="J567" s="268"/>
      <c r="K567" s="268"/>
      <c r="L567" s="268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775">
        <f>[1]UnObr5!D433</f>
        <v>0</v>
      </c>
      <c r="Z567" s="775"/>
      <c r="AA567" s="775"/>
      <c r="AB567" s="775"/>
      <c r="AC567" s="775"/>
      <c r="AD567" s="775">
        <f>[1]UnObr5!E433</f>
        <v>0</v>
      </c>
      <c r="AE567" s="775"/>
      <c r="AF567" s="775"/>
      <c r="AG567" s="775"/>
      <c r="AH567" s="775"/>
      <c r="AI567" s="775"/>
      <c r="AJ567" s="775">
        <f>[1]UnObr5!F433</f>
        <v>0</v>
      </c>
      <c r="AK567" s="775"/>
      <c r="AL567" s="775"/>
      <c r="AM567" s="775"/>
      <c r="AN567" s="775"/>
      <c r="AO567" s="775">
        <f>[1]UnObr5!G433</f>
        <v>0</v>
      </c>
      <c r="AP567" s="775"/>
      <c r="AQ567" s="775"/>
      <c r="AR567" s="775"/>
      <c r="AS567" s="775"/>
      <c r="AT567" s="775">
        <f>[1]UnObr5!H433</f>
        <v>0</v>
      </c>
      <c r="AU567" s="775"/>
      <c r="AV567" s="775"/>
      <c r="AW567" s="775"/>
      <c r="AX567" s="775"/>
      <c r="AY567" s="775">
        <f>[1]UnObr5!I433</f>
        <v>0</v>
      </c>
      <c r="AZ567" s="775"/>
      <c r="BA567" s="775"/>
      <c r="BB567" s="775"/>
      <c r="BC567" s="775">
        <f>[1]UnObr5!J433</f>
        <v>0</v>
      </c>
      <c r="BD567" s="775"/>
      <c r="BE567" s="775"/>
      <c r="BF567" s="775"/>
      <c r="BG567" s="775"/>
      <c r="BH567" s="775">
        <f>[1]UnObr5!K433</f>
        <v>0</v>
      </c>
      <c r="BI567" s="775"/>
      <c r="BJ567" s="775"/>
      <c r="BK567" s="775"/>
      <c r="BL567" s="774"/>
    </row>
    <row r="568" spans="1:64" ht="20.45" customHeight="1">
      <c r="A568" s="779">
        <v>5430</v>
      </c>
      <c r="B568" s="778"/>
      <c r="C568" s="778"/>
      <c r="D568" s="572">
        <v>622600</v>
      </c>
      <c r="E568" s="572"/>
      <c r="F568" s="572"/>
      <c r="G568" s="572"/>
      <c r="H568" s="268" t="s">
        <v>234</v>
      </c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775">
        <f>[1]UnObr5!D434</f>
        <v>0</v>
      </c>
      <c r="Z568" s="775"/>
      <c r="AA568" s="775"/>
      <c r="AB568" s="775"/>
      <c r="AC568" s="775"/>
      <c r="AD568" s="775">
        <f>[1]UnObr5!E434</f>
        <v>0</v>
      </c>
      <c r="AE568" s="775"/>
      <c r="AF568" s="775"/>
      <c r="AG568" s="775"/>
      <c r="AH568" s="775"/>
      <c r="AI568" s="775"/>
      <c r="AJ568" s="775">
        <f>[1]UnObr5!F434</f>
        <v>0</v>
      </c>
      <c r="AK568" s="775"/>
      <c r="AL568" s="775"/>
      <c r="AM568" s="775"/>
      <c r="AN568" s="775"/>
      <c r="AO568" s="775">
        <f>[1]UnObr5!G434</f>
        <v>0</v>
      </c>
      <c r="AP568" s="775"/>
      <c r="AQ568" s="775"/>
      <c r="AR568" s="775"/>
      <c r="AS568" s="775"/>
      <c r="AT568" s="775">
        <f>[1]UnObr5!H434</f>
        <v>0</v>
      </c>
      <c r="AU568" s="775"/>
      <c r="AV568" s="775"/>
      <c r="AW568" s="775"/>
      <c r="AX568" s="775"/>
      <c r="AY568" s="775">
        <f>[1]UnObr5!I434</f>
        <v>0</v>
      </c>
      <c r="AZ568" s="775"/>
      <c r="BA568" s="775"/>
      <c r="BB568" s="775"/>
      <c r="BC568" s="775">
        <f>[1]UnObr5!J434</f>
        <v>0</v>
      </c>
      <c r="BD568" s="775"/>
      <c r="BE568" s="775"/>
      <c r="BF568" s="775"/>
      <c r="BG568" s="775"/>
      <c r="BH568" s="775">
        <f>[1]UnObr5!K434</f>
        <v>0</v>
      </c>
      <c r="BI568" s="775"/>
      <c r="BJ568" s="775"/>
      <c r="BK568" s="775"/>
      <c r="BL568" s="774"/>
    </row>
    <row r="569" spans="1:64" ht="18.75" customHeight="1">
      <c r="A569" s="804">
        <v>5431</v>
      </c>
      <c r="B569" s="803"/>
      <c r="C569" s="803"/>
      <c r="D569" s="572">
        <v>622700</v>
      </c>
      <c r="E569" s="572"/>
      <c r="F569" s="572"/>
      <c r="G569" s="572"/>
      <c r="H569" s="268" t="s">
        <v>984</v>
      </c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775">
        <f>[1]UnObr5!D435</f>
        <v>0</v>
      </c>
      <c r="Z569" s="775"/>
      <c r="AA569" s="775"/>
      <c r="AB569" s="775"/>
      <c r="AC569" s="775"/>
      <c r="AD569" s="775">
        <f>[1]UnObr5!E435</f>
        <v>0</v>
      </c>
      <c r="AE569" s="775"/>
      <c r="AF569" s="775"/>
      <c r="AG569" s="775"/>
      <c r="AH569" s="775"/>
      <c r="AI569" s="775"/>
      <c r="AJ569" s="775">
        <f>[1]UnObr5!F435</f>
        <v>0</v>
      </c>
      <c r="AK569" s="775"/>
      <c r="AL569" s="775"/>
      <c r="AM569" s="775"/>
      <c r="AN569" s="775"/>
      <c r="AO569" s="775">
        <f>[1]UnObr5!G435</f>
        <v>0</v>
      </c>
      <c r="AP569" s="775"/>
      <c r="AQ569" s="775"/>
      <c r="AR569" s="775"/>
      <c r="AS569" s="775"/>
      <c r="AT569" s="775">
        <f>[1]UnObr5!H435</f>
        <v>0</v>
      </c>
      <c r="AU569" s="775"/>
      <c r="AV569" s="775"/>
      <c r="AW569" s="775"/>
      <c r="AX569" s="775"/>
      <c r="AY569" s="775">
        <f>[1]UnObr5!I435</f>
        <v>0</v>
      </c>
      <c r="AZ569" s="775"/>
      <c r="BA569" s="775"/>
      <c r="BB569" s="775"/>
      <c r="BC569" s="775">
        <f>[1]UnObr5!J435</f>
        <v>0</v>
      </c>
      <c r="BD569" s="775"/>
      <c r="BE569" s="775"/>
      <c r="BF569" s="775"/>
      <c r="BG569" s="775"/>
      <c r="BH569" s="775">
        <f>[1]UnObr5!K435</f>
        <v>0</v>
      </c>
      <c r="BI569" s="775"/>
      <c r="BJ569" s="775"/>
      <c r="BK569" s="775"/>
      <c r="BL569" s="774"/>
    </row>
    <row r="570" spans="1:64" ht="21" customHeight="1">
      <c r="A570" s="779">
        <v>5432</v>
      </c>
      <c r="B570" s="778"/>
      <c r="C570" s="778"/>
      <c r="D570" s="572">
        <v>622800</v>
      </c>
      <c r="E570" s="572"/>
      <c r="F570" s="572"/>
      <c r="G570" s="572"/>
      <c r="H570" s="268" t="s">
        <v>985</v>
      </c>
      <c r="I570" s="268"/>
      <c r="J570" s="268"/>
      <c r="K570" s="268"/>
      <c r="L570" s="268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775">
        <f>[1]UnObr5!D436</f>
        <v>0</v>
      </c>
      <c r="Z570" s="775"/>
      <c r="AA570" s="775"/>
      <c r="AB570" s="775"/>
      <c r="AC570" s="775"/>
      <c r="AD570" s="775">
        <f>[1]UnObr5!E436</f>
        <v>0</v>
      </c>
      <c r="AE570" s="775"/>
      <c r="AF570" s="775"/>
      <c r="AG570" s="775"/>
      <c r="AH570" s="775"/>
      <c r="AI570" s="775"/>
      <c r="AJ570" s="775">
        <f>[1]UnObr5!F436</f>
        <v>0</v>
      </c>
      <c r="AK570" s="775"/>
      <c r="AL570" s="775"/>
      <c r="AM570" s="775"/>
      <c r="AN570" s="775"/>
      <c r="AO570" s="775">
        <f>[1]UnObr5!G436</f>
        <v>0</v>
      </c>
      <c r="AP570" s="775"/>
      <c r="AQ570" s="775"/>
      <c r="AR570" s="775"/>
      <c r="AS570" s="775"/>
      <c r="AT570" s="775">
        <f>[1]UnObr5!H436</f>
        <v>0</v>
      </c>
      <c r="AU570" s="775"/>
      <c r="AV570" s="775"/>
      <c r="AW570" s="775"/>
      <c r="AX570" s="775"/>
      <c r="AY570" s="775">
        <f>[1]UnObr5!I436</f>
        <v>0</v>
      </c>
      <c r="AZ570" s="775"/>
      <c r="BA570" s="775"/>
      <c r="BB570" s="775"/>
      <c r="BC570" s="775">
        <f>[1]UnObr5!J436</f>
        <v>0</v>
      </c>
      <c r="BD570" s="775"/>
      <c r="BE570" s="775"/>
      <c r="BF570" s="775"/>
      <c r="BG570" s="775"/>
      <c r="BH570" s="775">
        <f>[1]UnObr5!K436</f>
        <v>0</v>
      </c>
      <c r="BI570" s="775"/>
      <c r="BJ570" s="775"/>
      <c r="BK570" s="775"/>
      <c r="BL570" s="774"/>
    </row>
    <row r="571" spans="1:64" ht="42" customHeight="1">
      <c r="A571" s="804">
        <v>5433</v>
      </c>
      <c r="B571" s="803"/>
      <c r="C571" s="803"/>
      <c r="D571" s="668">
        <v>623000</v>
      </c>
      <c r="E571" s="668"/>
      <c r="F571" s="668"/>
      <c r="G571" s="668"/>
      <c r="H571" s="272" t="s">
        <v>1429</v>
      </c>
      <c r="I571" s="272"/>
      <c r="J571" s="272"/>
      <c r="K571" s="272"/>
      <c r="L571" s="272"/>
      <c r="M571" s="272"/>
      <c r="N571" s="272"/>
      <c r="O571" s="272"/>
      <c r="P571" s="272"/>
      <c r="Q571" s="272"/>
      <c r="R571" s="272"/>
      <c r="S571" s="272"/>
      <c r="T571" s="272"/>
      <c r="U571" s="272"/>
      <c r="V571" s="272"/>
      <c r="W571" s="272"/>
      <c r="X571" s="272"/>
      <c r="Y571" s="775">
        <f>[1]UnObr5!D437</f>
        <v>0</v>
      </c>
      <c r="Z571" s="775"/>
      <c r="AA571" s="775"/>
      <c r="AB571" s="775"/>
      <c r="AC571" s="775"/>
      <c r="AD571" s="775">
        <f>[1]UnObr5!E437</f>
        <v>0</v>
      </c>
      <c r="AE571" s="775"/>
      <c r="AF571" s="775"/>
      <c r="AG571" s="775"/>
      <c r="AH571" s="775"/>
      <c r="AI571" s="775"/>
      <c r="AJ571" s="775">
        <f>[1]UnObr5!F437</f>
        <v>0</v>
      </c>
      <c r="AK571" s="775"/>
      <c r="AL571" s="775"/>
      <c r="AM571" s="775"/>
      <c r="AN571" s="775"/>
      <c r="AO571" s="775">
        <f>[1]UnObr5!G437</f>
        <v>0</v>
      </c>
      <c r="AP571" s="775"/>
      <c r="AQ571" s="775"/>
      <c r="AR571" s="775"/>
      <c r="AS571" s="775"/>
      <c r="AT571" s="775">
        <f>[1]UnObr5!H437</f>
        <v>0</v>
      </c>
      <c r="AU571" s="775"/>
      <c r="AV571" s="775"/>
      <c r="AW571" s="775"/>
      <c r="AX571" s="775"/>
      <c r="AY571" s="775">
        <f>[1]UnObr5!I437</f>
        <v>0</v>
      </c>
      <c r="AZ571" s="775"/>
      <c r="BA571" s="775"/>
      <c r="BB571" s="775"/>
      <c r="BC571" s="775">
        <f>[1]UnObr5!J437</f>
        <v>0</v>
      </c>
      <c r="BD571" s="775"/>
      <c r="BE571" s="775"/>
      <c r="BF571" s="775"/>
      <c r="BG571" s="775"/>
      <c r="BH571" s="775">
        <f>[1]UnObr5!K437</f>
        <v>0</v>
      </c>
      <c r="BI571" s="775"/>
      <c r="BJ571" s="775"/>
      <c r="BK571" s="775"/>
      <c r="BL571" s="774"/>
    </row>
    <row r="572" spans="1:64" ht="41.25" customHeight="1">
      <c r="A572" s="779">
        <v>5434</v>
      </c>
      <c r="B572" s="778"/>
      <c r="C572" s="778"/>
      <c r="D572" s="572">
        <v>623100</v>
      </c>
      <c r="E572" s="572"/>
      <c r="F572" s="572"/>
      <c r="G572" s="572"/>
      <c r="H572" s="268" t="s">
        <v>1428</v>
      </c>
      <c r="I572" s="268"/>
      <c r="J572" s="268"/>
      <c r="K572" s="268"/>
      <c r="L572" s="268"/>
      <c r="M572" s="268"/>
      <c r="N572" s="268"/>
      <c r="O572" s="268"/>
      <c r="P572" s="268"/>
      <c r="Q572" s="268"/>
      <c r="R572" s="268"/>
      <c r="S572" s="268"/>
      <c r="T572" s="268"/>
      <c r="U572" s="268"/>
      <c r="V572" s="268"/>
      <c r="W572" s="268"/>
      <c r="X572" s="268"/>
      <c r="Y572" s="775">
        <f>[1]UnObr5!D438</f>
        <v>0</v>
      </c>
      <c r="Z572" s="775"/>
      <c r="AA572" s="775"/>
      <c r="AB572" s="775"/>
      <c r="AC572" s="775"/>
      <c r="AD572" s="775">
        <f>[1]UnObr5!E438</f>
        <v>0</v>
      </c>
      <c r="AE572" s="775"/>
      <c r="AF572" s="775"/>
      <c r="AG572" s="775"/>
      <c r="AH572" s="775"/>
      <c r="AI572" s="775"/>
      <c r="AJ572" s="775">
        <f>[1]UnObr5!F438</f>
        <v>0</v>
      </c>
      <c r="AK572" s="775"/>
      <c r="AL572" s="775"/>
      <c r="AM572" s="775"/>
      <c r="AN572" s="775"/>
      <c r="AO572" s="775">
        <f>[1]UnObr5!G438</f>
        <v>0</v>
      </c>
      <c r="AP572" s="775"/>
      <c r="AQ572" s="775"/>
      <c r="AR572" s="775"/>
      <c r="AS572" s="775"/>
      <c r="AT572" s="775">
        <f>[1]UnObr5!H438</f>
        <v>0</v>
      </c>
      <c r="AU572" s="775"/>
      <c r="AV572" s="775"/>
      <c r="AW572" s="775"/>
      <c r="AX572" s="775"/>
      <c r="AY572" s="775">
        <f>[1]UnObr5!I438</f>
        <v>0</v>
      </c>
      <c r="AZ572" s="775"/>
      <c r="BA572" s="775"/>
      <c r="BB572" s="775"/>
      <c r="BC572" s="775">
        <f>[1]UnObr5!J438</f>
        <v>0</v>
      </c>
      <c r="BD572" s="775"/>
      <c r="BE572" s="775"/>
      <c r="BF572" s="775"/>
      <c r="BG572" s="775"/>
      <c r="BH572" s="775">
        <f>[1]UnObr5!K438</f>
        <v>0</v>
      </c>
      <c r="BI572" s="775"/>
      <c r="BJ572" s="775"/>
      <c r="BK572" s="775"/>
      <c r="BL572" s="774"/>
    </row>
    <row r="573" spans="1:64" ht="20.25" customHeight="1" thickBot="1">
      <c r="A573" s="802">
        <v>5435</v>
      </c>
      <c r="B573" s="801"/>
      <c r="C573" s="801"/>
      <c r="D573" s="322"/>
      <c r="E573" s="322"/>
      <c r="F573" s="322"/>
      <c r="G573" s="322"/>
      <c r="H573" s="293" t="s">
        <v>1402</v>
      </c>
      <c r="I573" s="293"/>
      <c r="J573" s="293"/>
      <c r="K573" s="293"/>
      <c r="L573" s="293"/>
      <c r="M573" s="293"/>
      <c r="N573" s="293"/>
      <c r="O573" s="293"/>
      <c r="P573" s="293"/>
      <c r="Q573" s="293"/>
      <c r="R573" s="293"/>
      <c r="S573" s="293"/>
      <c r="T573" s="293"/>
      <c r="U573" s="293"/>
      <c r="V573" s="293"/>
      <c r="W573" s="293"/>
      <c r="X573" s="293"/>
      <c r="Y573" s="771">
        <f>[1]UnObr5!D439</f>
        <v>0</v>
      </c>
      <c r="Z573" s="771"/>
      <c r="AA573" s="771"/>
      <c r="AB573" s="771"/>
      <c r="AC573" s="771"/>
      <c r="AD573" s="771">
        <f>[1]UnObr5!E439</f>
        <v>80481</v>
      </c>
      <c r="AE573" s="771"/>
      <c r="AF573" s="771"/>
      <c r="AG573" s="771"/>
      <c r="AH573" s="771"/>
      <c r="AI573" s="771"/>
      <c r="AJ573" s="771">
        <f>[1]UnObr5!F439</f>
        <v>61891</v>
      </c>
      <c r="AK573" s="771"/>
      <c r="AL573" s="771"/>
      <c r="AM573" s="771"/>
      <c r="AN573" s="771"/>
      <c r="AO573" s="771">
        <f>[1]UnObr5!G439</f>
        <v>0</v>
      </c>
      <c r="AP573" s="771"/>
      <c r="AQ573" s="771"/>
      <c r="AR573" s="771"/>
      <c r="AS573" s="771"/>
      <c r="AT573" s="771">
        <f>[1]UnObr5!H439</f>
        <v>13378</v>
      </c>
      <c r="AU573" s="771"/>
      <c r="AV573" s="771"/>
      <c r="AW573" s="771"/>
      <c r="AX573" s="771"/>
      <c r="AY573" s="771">
        <f>[1]UnObr5!I439</f>
        <v>0</v>
      </c>
      <c r="AZ573" s="771"/>
      <c r="BA573" s="771"/>
      <c r="BB573" s="771"/>
      <c r="BC573" s="771">
        <f>[1]UnObr5!J439</f>
        <v>938</v>
      </c>
      <c r="BD573" s="771"/>
      <c r="BE573" s="771"/>
      <c r="BF573" s="771"/>
      <c r="BG573" s="771"/>
      <c r="BH573" s="771">
        <f>[1]UnObr5!K439</f>
        <v>4274</v>
      </c>
      <c r="BI573" s="771"/>
      <c r="BJ573" s="771"/>
      <c r="BK573" s="771"/>
      <c r="BL573" s="770"/>
    </row>
    <row r="574" spans="1:64">
      <c r="A574" s="800"/>
      <c r="B574" s="800"/>
      <c r="C574" s="800"/>
      <c r="D574" s="800"/>
      <c r="E574" s="800"/>
      <c r="F574" s="800"/>
      <c r="G574" s="800"/>
      <c r="H574" s="800"/>
      <c r="I574" s="800"/>
      <c r="J574" s="800"/>
      <c r="K574" s="800"/>
      <c r="L574" s="800"/>
      <c r="M574" s="800"/>
      <c r="N574" s="800"/>
      <c r="O574" s="800"/>
      <c r="P574" s="800"/>
      <c r="Q574" s="800"/>
      <c r="R574" s="800"/>
      <c r="S574" s="800"/>
      <c r="T574" s="800"/>
      <c r="U574" s="800"/>
      <c r="V574" s="800"/>
      <c r="W574" s="800"/>
      <c r="X574" s="800"/>
      <c r="Y574" s="800"/>
      <c r="Z574" s="800"/>
      <c r="AA574" s="800"/>
      <c r="AB574" s="800"/>
      <c r="AC574" s="800"/>
      <c r="AD574" s="800"/>
      <c r="AE574" s="800"/>
      <c r="AF574" s="800"/>
      <c r="AG574" s="800"/>
      <c r="AH574" s="800"/>
      <c r="AI574" s="800"/>
      <c r="AJ574" s="800"/>
      <c r="AK574" s="800"/>
      <c r="AL574" s="800"/>
      <c r="AM574" s="800"/>
      <c r="AN574" s="800"/>
      <c r="AO574" s="800"/>
      <c r="AP574" s="800"/>
      <c r="AQ574" s="800"/>
      <c r="AR574" s="800"/>
      <c r="AS574" s="800"/>
      <c r="AT574" s="800"/>
      <c r="AU574" s="800"/>
      <c r="AV574" s="800"/>
      <c r="AW574" s="800"/>
      <c r="AX574" s="800"/>
      <c r="AY574" s="800"/>
      <c r="AZ574" s="800"/>
      <c r="BA574" s="800"/>
      <c r="BB574" s="800"/>
      <c r="BC574" s="800"/>
      <c r="BD574" s="800"/>
      <c r="BE574" s="800"/>
      <c r="BF574" s="800"/>
      <c r="BG574" s="800"/>
      <c r="BH574" s="800"/>
      <c r="BI574" s="800"/>
      <c r="BJ574" s="800"/>
      <c r="BK574" s="800"/>
      <c r="BL574" s="800"/>
    </row>
    <row r="575" spans="1:64">
      <c r="A575" s="800"/>
      <c r="B575" s="800"/>
      <c r="C575" s="800"/>
      <c r="D575" s="800"/>
      <c r="E575" s="800"/>
      <c r="F575" s="800"/>
      <c r="G575" s="800"/>
      <c r="H575" s="800"/>
      <c r="I575" s="800"/>
      <c r="J575" s="800"/>
      <c r="K575" s="800"/>
      <c r="L575" s="800"/>
      <c r="M575" s="800"/>
      <c r="N575" s="800"/>
      <c r="O575" s="800"/>
      <c r="P575" s="800"/>
      <c r="Q575" s="800"/>
      <c r="R575" s="800"/>
      <c r="S575" s="800"/>
      <c r="T575" s="800"/>
      <c r="U575" s="800"/>
      <c r="V575" s="800"/>
      <c r="W575" s="800"/>
      <c r="X575" s="800"/>
      <c r="Y575" s="800"/>
      <c r="Z575" s="800"/>
      <c r="AA575" s="800"/>
      <c r="AB575" s="800"/>
      <c r="AC575" s="800"/>
      <c r="AD575" s="800"/>
      <c r="AE575" s="800"/>
      <c r="AF575" s="800"/>
      <c r="AG575" s="800"/>
      <c r="AH575" s="800"/>
      <c r="AI575" s="800"/>
      <c r="AJ575" s="800"/>
      <c r="AK575" s="800"/>
      <c r="AL575" s="800"/>
      <c r="AM575" s="800"/>
      <c r="AN575" s="800"/>
      <c r="AO575" s="800"/>
      <c r="AP575" s="800"/>
      <c r="AQ575" s="800"/>
      <c r="AR575" s="800"/>
      <c r="AS575" s="800"/>
      <c r="AT575" s="800"/>
      <c r="AU575" s="800"/>
      <c r="AV575" s="800"/>
      <c r="AW575" s="800"/>
      <c r="AX575" s="800"/>
      <c r="AY575" s="800"/>
      <c r="AZ575" s="800"/>
      <c r="BA575" s="800"/>
      <c r="BB575" s="800"/>
      <c r="BC575" s="800"/>
      <c r="BD575" s="800"/>
      <c r="BE575" s="800"/>
      <c r="BF575" s="800"/>
      <c r="BG575" s="800"/>
      <c r="BH575" s="800"/>
      <c r="BI575" s="800"/>
      <c r="BJ575" s="800"/>
      <c r="BK575" s="800"/>
      <c r="BL575" s="800"/>
    </row>
    <row r="576" spans="1:64">
      <c r="A576" s="799" t="s">
        <v>1427</v>
      </c>
      <c r="B576" s="799"/>
      <c r="C576" s="799"/>
      <c r="D576" s="799"/>
      <c r="E576" s="799"/>
      <c r="F576" s="799"/>
      <c r="G576" s="799"/>
      <c r="H576" s="799"/>
      <c r="I576" s="799"/>
      <c r="J576" s="799"/>
      <c r="K576" s="799"/>
      <c r="L576" s="799"/>
      <c r="M576" s="799"/>
      <c r="N576" s="799"/>
      <c r="O576" s="799"/>
      <c r="P576" s="799"/>
      <c r="Q576" s="799"/>
      <c r="R576" s="799"/>
      <c r="S576" s="799"/>
      <c r="T576" s="799"/>
      <c r="U576" s="799"/>
      <c r="V576" s="799"/>
      <c r="W576" s="799"/>
      <c r="X576" s="799"/>
      <c r="Y576" s="799"/>
      <c r="Z576" s="799"/>
      <c r="AA576" s="799"/>
      <c r="AB576" s="799"/>
      <c r="AC576" s="799"/>
      <c r="AD576" s="799"/>
      <c r="AE576" s="799"/>
      <c r="AF576" s="799"/>
      <c r="AG576" s="799"/>
      <c r="AH576" s="799"/>
      <c r="AI576" s="799"/>
      <c r="AJ576" s="799"/>
      <c r="AK576" s="799"/>
      <c r="AL576" s="799"/>
      <c r="AM576" s="799"/>
      <c r="AN576" s="799"/>
      <c r="AO576" s="799"/>
      <c r="AP576" s="799"/>
      <c r="AQ576" s="799"/>
      <c r="AR576" s="799"/>
      <c r="AS576" s="799"/>
      <c r="AT576" s="799"/>
      <c r="AU576" s="799"/>
      <c r="AV576" s="799"/>
      <c r="AW576" s="799"/>
      <c r="AX576" s="799"/>
      <c r="AY576" s="799"/>
      <c r="AZ576" s="799"/>
      <c r="BA576" s="799"/>
      <c r="BB576" s="799"/>
      <c r="BC576" s="799"/>
      <c r="BD576" s="799"/>
      <c r="BE576" s="799"/>
      <c r="BF576" s="799"/>
      <c r="BG576" s="799"/>
      <c r="BH576" s="799"/>
      <c r="BI576" s="799"/>
      <c r="BJ576" s="799"/>
      <c r="BK576" s="799"/>
      <c r="BL576" s="799"/>
    </row>
    <row r="577" spans="1:64" ht="12.75" thickBot="1">
      <c r="A577" s="798"/>
      <c r="B577" s="798"/>
      <c r="C577" s="798"/>
      <c r="D577" s="798"/>
      <c r="E577" s="798"/>
      <c r="F577" s="798"/>
      <c r="G577" s="798"/>
      <c r="H577" s="798"/>
      <c r="I577" s="798"/>
      <c r="J577" s="798"/>
      <c r="K577" s="798"/>
      <c r="L577" s="798"/>
      <c r="M577" s="798"/>
      <c r="N577" s="798"/>
      <c r="O577" s="798"/>
      <c r="P577" s="798"/>
      <c r="Q577" s="798"/>
      <c r="R577" s="798"/>
      <c r="S577" s="798"/>
      <c r="T577" s="798"/>
      <c r="U577" s="798"/>
      <c r="V577" s="798"/>
      <c r="W577" s="798"/>
      <c r="X577" s="798"/>
      <c r="Y577" s="798"/>
      <c r="Z577" s="798"/>
      <c r="AA577" s="798"/>
      <c r="AB577" s="798"/>
      <c r="AC577" s="798"/>
      <c r="AD577" s="798"/>
      <c r="AE577" s="798"/>
      <c r="AF577" s="798"/>
      <c r="AG577" s="798"/>
      <c r="AH577" s="798"/>
      <c r="AI577" s="798"/>
      <c r="AJ577" s="798"/>
      <c r="AK577" s="798"/>
      <c r="AL577" s="798"/>
      <c r="AM577" s="798"/>
      <c r="AN577" s="798"/>
      <c r="AO577" s="798"/>
      <c r="AP577" s="798"/>
      <c r="AQ577" s="798"/>
      <c r="AR577" s="798"/>
      <c r="AS577" s="798"/>
      <c r="AT577" s="798"/>
      <c r="AU577" s="798"/>
      <c r="AV577" s="798"/>
      <c r="AW577" s="798"/>
      <c r="AX577" s="798"/>
      <c r="AY577" s="798"/>
      <c r="AZ577" s="798"/>
      <c r="BA577" s="798"/>
      <c r="BB577" s="798"/>
      <c r="BC577" s="798"/>
      <c r="BD577" s="798"/>
      <c r="BE577" s="798"/>
      <c r="BF577" s="798"/>
      <c r="BG577" s="798"/>
      <c r="BH577" s="798"/>
      <c r="BI577" s="798"/>
      <c r="BJ577" s="798"/>
      <c r="BK577" s="798"/>
      <c r="BL577" s="798"/>
    </row>
    <row r="578" spans="1:64" ht="11.45" customHeight="1">
      <c r="A578" s="205" t="s">
        <v>334</v>
      </c>
      <c r="B578" s="206"/>
      <c r="C578" s="207"/>
      <c r="D578" s="206" t="s">
        <v>335</v>
      </c>
      <c r="E578" s="294"/>
      <c r="F578" s="294"/>
      <c r="G578" s="295"/>
      <c r="H578" s="209" t="s">
        <v>204</v>
      </c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797" t="s">
        <v>1426</v>
      </c>
      <c r="Z578" s="797"/>
      <c r="AA578" s="797"/>
      <c r="AB578" s="797"/>
      <c r="AC578" s="797"/>
      <c r="AD578" s="297" t="s">
        <v>1425</v>
      </c>
      <c r="AE578" s="297"/>
      <c r="AF578" s="297"/>
      <c r="AG578" s="297"/>
      <c r="AH578" s="297"/>
      <c r="AI578" s="297"/>
      <c r="AJ578" s="297"/>
      <c r="AK578" s="297"/>
      <c r="AL578" s="297"/>
      <c r="AM578" s="297"/>
      <c r="AN578" s="297"/>
      <c r="AO578" s="297"/>
      <c r="AP578" s="297"/>
      <c r="AQ578" s="297"/>
      <c r="AR578" s="297"/>
      <c r="AS578" s="297"/>
      <c r="AT578" s="297"/>
      <c r="AU578" s="297"/>
      <c r="AV578" s="297"/>
      <c r="AW578" s="297"/>
      <c r="AX578" s="297"/>
      <c r="AY578" s="297"/>
      <c r="AZ578" s="297"/>
      <c r="BA578" s="297"/>
      <c r="BB578" s="297"/>
      <c r="BC578" s="297"/>
      <c r="BD578" s="297"/>
      <c r="BE578" s="297"/>
      <c r="BF578" s="297"/>
      <c r="BG578" s="297"/>
      <c r="BH578" s="297"/>
      <c r="BI578" s="297"/>
      <c r="BJ578" s="297"/>
      <c r="BK578" s="297"/>
      <c r="BL578" s="470"/>
    </row>
    <row r="579" spans="1:64" ht="11.45" customHeight="1">
      <c r="A579" s="213"/>
      <c r="B579" s="214"/>
      <c r="C579" s="215"/>
      <c r="D579" s="300"/>
      <c r="E579" s="300"/>
      <c r="F579" s="300"/>
      <c r="G579" s="301"/>
      <c r="H579" s="217"/>
      <c r="I579" s="218"/>
      <c r="J579" s="218"/>
      <c r="K579" s="218"/>
      <c r="L579" s="218"/>
      <c r="M579" s="218"/>
      <c r="N579" s="218"/>
      <c r="O579" s="218"/>
      <c r="P579" s="218"/>
      <c r="Q579" s="218"/>
      <c r="R579" s="218"/>
      <c r="S579" s="218"/>
      <c r="T579" s="218"/>
      <c r="U579" s="218"/>
      <c r="V579" s="218"/>
      <c r="W579" s="218"/>
      <c r="X579" s="218"/>
      <c r="Y579" s="788"/>
      <c r="Z579" s="788"/>
      <c r="AA579" s="788"/>
      <c r="AB579" s="788"/>
      <c r="AC579" s="788"/>
      <c r="AD579" s="796" t="s">
        <v>1424</v>
      </c>
      <c r="AE579" s="795"/>
      <c r="AF579" s="795"/>
      <c r="AG579" s="795"/>
      <c r="AH579" s="795"/>
      <c r="AI579" s="794"/>
      <c r="AJ579" s="793" t="s">
        <v>1423</v>
      </c>
      <c r="AK579" s="792"/>
      <c r="AL579" s="792"/>
      <c r="AM579" s="792"/>
      <c r="AN579" s="792"/>
      <c r="AO579" s="792"/>
      <c r="AP579" s="792"/>
      <c r="AQ579" s="792"/>
      <c r="AR579" s="792"/>
      <c r="AS579" s="792"/>
      <c r="AT579" s="792"/>
      <c r="AU579" s="792"/>
      <c r="AV579" s="792"/>
      <c r="AW579" s="792"/>
      <c r="AX579" s="792"/>
      <c r="AY579" s="792"/>
      <c r="AZ579" s="792"/>
      <c r="BA579" s="792"/>
      <c r="BB579" s="791"/>
      <c r="BC579" s="304" t="s">
        <v>1422</v>
      </c>
      <c r="BD579" s="256"/>
      <c r="BE579" s="256"/>
      <c r="BF579" s="256"/>
      <c r="BG579" s="256"/>
      <c r="BH579" s="304" t="s">
        <v>1421</v>
      </c>
      <c r="BI579" s="256"/>
      <c r="BJ579" s="256"/>
      <c r="BK579" s="256"/>
      <c r="BL579" s="474"/>
    </row>
    <row r="580" spans="1:64" ht="11.45" customHeight="1">
      <c r="A580" s="213"/>
      <c r="B580" s="214"/>
      <c r="C580" s="215"/>
      <c r="D580" s="300"/>
      <c r="E580" s="300"/>
      <c r="F580" s="300"/>
      <c r="G580" s="301"/>
      <c r="H580" s="217"/>
      <c r="I580" s="218"/>
      <c r="J580" s="218"/>
      <c r="K580" s="218"/>
      <c r="L580" s="218"/>
      <c r="M580" s="218"/>
      <c r="N580" s="218"/>
      <c r="O580" s="218"/>
      <c r="P580" s="218"/>
      <c r="Q580" s="218"/>
      <c r="R580" s="218"/>
      <c r="S580" s="218"/>
      <c r="T580" s="218"/>
      <c r="U580" s="218"/>
      <c r="V580" s="218"/>
      <c r="W580" s="218"/>
      <c r="X580" s="218"/>
      <c r="Y580" s="788"/>
      <c r="Z580" s="788"/>
      <c r="AA580" s="788"/>
      <c r="AB580" s="788"/>
      <c r="AC580" s="788"/>
      <c r="AD580" s="697"/>
      <c r="AE580" s="790"/>
      <c r="AF580" s="790"/>
      <c r="AG580" s="790"/>
      <c r="AH580" s="790"/>
      <c r="AI580" s="789"/>
      <c r="AJ580" s="256" t="s">
        <v>1420</v>
      </c>
      <c r="AK580" s="256"/>
      <c r="AL580" s="256"/>
      <c r="AM580" s="256"/>
      <c r="AN580" s="256"/>
      <c r="AO580" s="304" t="s">
        <v>1419</v>
      </c>
      <c r="AP580" s="304"/>
      <c r="AQ580" s="304"/>
      <c r="AR580" s="304"/>
      <c r="AS580" s="304"/>
      <c r="AT580" s="304" t="s">
        <v>1418</v>
      </c>
      <c r="AU580" s="256"/>
      <c r="AV580" s="256"/>
      <c r="AW580" s="256"/>
      <c r="AX580" s="256"/>
      <c r="AY580" s="256" t="s">
        <v>1417</v>
      </c>
      <c r="AZ580" s="256"/>
      <c r="BA580" s="256"/>
      <c r="BB580" s="256"/>
      <c r="BC580" s="256"/>
      <c r="BD580" s="256"/>
      <c r="BE580" s="256"/>
      <c r="BF580" s="256"/>
      <c r="BG580" s="256"/>
      <c r="BH580" s="256"/>
      <c r="BI580" s="256"/>
      <c r="BJ580" s="256"/>
      <c r="BK580" s="256"/>
      <c r="BL580" s="474"/>
    </row>
    <row r="581" spans="1:64" ht="19.5" customHeight="1">
      <c r="A581" s="309"/>
      <c r="B581" s="310"/>
      <c r="C581" s="311"/>
      <c r="D581" s="312"/>
      <c r="E581" s="312"/>
      <c r="F581" s="312"/>
      <c r="G581" s="313"/>
      <c r="H581" s="221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788"/>
      <c r="Z581" s="788"/>
      <c r="AA581" s="788"/>
      <c r="AB581" s="788"/>
      <c r="AC581" s="788"/>
      <c r="AD581" s="707"/>
      <c r="AE581" s="787"/>
      <c r="AF581" s="787"/>
      <c r="AG581" s="787"/>
      <c r="AH581" s="787"/>
      <c r="AI581" s="786"/>
      <c r="AJ581" s="256"/>
      <c r="AK581" s="256"/>
      <c r="AL581" s="256"/>
      <c r="AM581" s="256"/>
      <c r="AN581" s="256"/>
      <c r="AO581" s="304"/>
      <c r="AP581" s="304"/>
      <c r="AQ581" s="304"/>
      <c r="AR581" s="304"/>
      <c r="AS581" s="304"/>
      <c r="AT581" s="256"/>
      <c r="AU581" s="256"/>
      <c r="AV581" s="256"/>
      <c r="AW581" s="256"/>
      <c r="AX581" s="256"/>
      <c r="AY581" s="256"/>
      <c r="AZ581" s="256"/>
      <c r="BA581" s="256"/>
      <c r="BB581" s="256"/>
      <c r="BC581" s="256"/>
      <c r="BD581" s="256"/>
      <c r="BE581" s="256"/>
      <c r="BF581" s="256"/>
      <c r="BG581" s="256"/>
      <c r="BH581" s="256"/>
      <c r="BI581" s="256"/>
      <c r="BJ581" s="256"/>
      <c r="BK581" s="256"/>
      <c r="BL581" s="474"/>
    </row>
    <row r="582" spans="1:64" ht="12.75" thickBot="1">
      <c r="A582" s="316">
        <v>1</v>
      </c>
      <c r="B582" s="317"/>
      <c r="C582" s="318"/>
      <c r="D582" s="319">
        <v>2</v>
      </c>
      <c r="E582" s="317"/>
      <c r="F582" s="317"/>
      <c r="G582" s="318"/>
      <c r="H582" s="320">
        <v>3</v>
      </c>
      <c r="I582" s="785"/>
      <c r="J582" s="785"/>
      <c r="K582" s="785"/>
      <c r="L582" s="785"/>
      <c r="M582" s="785"/>
      <c r="N582" s="785"/>
      <c r="O582" s="785"/>
      <c r="P582" s="785"/>
      <c r="Q582" s="785"/>
      <c r="R582" s="785"/>
      <c r="S582" s="785"/>
      <c r="T582" s="785"/>
      <c r="U582" s="785"/>
      <c r="V582" s="785"/>
      <c r="W582" s="785"/>
      <c r="X582" s="785"/>
      <c r="Y582" s="475">
        <v>4</v>
      </c>
      <c r="Z582" s="475"/>
      <c r="AA582" s="475"/>
      <c r="AB582" s="475"/>
      <c r="AC582" s="475"/>
      <c r="AD582" s="476">
        <v>5</v>
      </c>
      <c r="AE582" s="476"/>
      <c r="AF582" s="476"/>
      <c r="AG582" s="476"/>
      <c r="AH582" s="476"/>
      <c r="AI582" s="476"/>
      <c r="AJ582" s="476">
        <v>6</v>
      </c>
      <c r="AK582" s="476"/>
      <c r="AL582" s="476"/>
      <c r="AM582" s="476"/>
      <c r="AN582" s="476"/>
      <c r="AO582" s="476">
        <v>7</v>
      </c>
      <c r="AP582" s="476"/>
      <c r="AQ582" s="476"/>
      <c r="AR582" s="476"/>
      <c r="AS582" s="476"/>
      <c r="AT582" s="476">
        <v>8</v>
      </c>
      <c r="AU582" s="476"/>
      <c r="AV582" s="476"/>
      <c r="AW582" s="476"/>
      <c r="AX582" s="476"/>
      <c r="AY582" s="476">
        <v>9</v>
      </c>
      <c r="AZ582" s="476"/>
      <c r="BA582" s="476"/>
      <c r="BB582" s="476"/>
      <c r="BC582" s="476">
        <v>10</v>
      </c>
      <c r="BD582" s="476"/>
      <c r="BE582" s="476"/>
      <c r="BF582" s="476"/>
      <c r="BG582" s="476"/>
      <c r="BH582" s="476">
        <v>11</v>
      </c>
      <c r="BI582" s="476"/>
      <c r="BJ582" s="476"/>
      <c r="BK582" s="476"/>
      <c r="BL582" s="477"/>
    </row>
    <row r="583" spans="1:64" ht="32.1" customHeight="1">
      <c r="A583" s="784">
        <v>5436</v>
      </c>
      <c r="B583" s="783"/>
      <c r="C583" s="783"/>
      <c r="D583" s="297"/>
      <c r="E583" s="297"/>
      <c r="F583" s="297"/>
      <c r="G583" s="297"/>
      <c r="H583" s="782" t="s">
        <v>1403</v>
      </c>
      <c r="I583" s="782"/>
      <c r="J583" s="782"/>
      <c r="K583" s="782"/>
      <c r="L583" s="782"/>
      <c r="M583" s="782"/>
      <c r="N583" s="782"/>
      <c r="O583" s="782"/>
      <c r="P583" s="782"/>
      <c r="Q583" s="782"/>
      <c r="R583" s="782"/>
      <c r="S583" s="782"/>
      <c r="T583" s="782"/>
      <c r="U583" s="782"/>
      <c r="V583" s="782"/>
      <c r="W583" s="782"/>
      <c r="X583" s="782"/>
      <c r="Y583" s="781">
        <f>[1]UnObr5!D440</f>
        <v>0</v>
      </c>
      <c r="Z583" s="781"/>
      <c r="AA583" s="781"/>
      <c r="AB583" s="781"/>
      <c r="AC583" s="781"/>
      <c r="AD583" s="781">
        <f>[1]UnObr5!E440</f>
        <v>80766</v>
      </c>
      <c r="AE583" s="781"/>
      <c r="AF583" s="781"/>
      <c r="AG583" s="781"/>
      <c r="AH583" s="781"/>
      <c r="AI583" s="781"/>
      <c r="AJ583" s="781">
        <f>[1]UnObr5!F440</f>
        <v>61891</v>
      </c>
      <c r="AK583" s="781"/>
      <c r="AL583" s="781"/>
      <c r="AM583" s="781"/>
      <c r="AN583" s="781"/>
      <c r="AO583" s="781">
        <f>[1]UnObr5!G440</f>
        <v>0</v>
      </c>
      <c r="AP583" s="781"/>
      <c r="AQ583" s="781"/>
      <c r="AR583" s="781"/>
      <c r="AS583" s="781"/>
      <c r="AT583" s="781">
        <f>[1]UnObr5!H440</f>
        <v>13378</v>
      </c>
      <c r="AU583" s="781"/>
      <c r="AV583" s="781"/>
      <c r="AW583" s="781"/>
      <c r="AX583" s="781"/>
      <c r="AY583" s="781">
        <f>[1]UnObr5!I440</f>
        <v>0</v>
      </c>
      <c r="AZ583" s="781"/>
      <c r="BA583" s="781"/>
      <c r="BB583" s="781"/>
      <c r="BC583" s="781">
        <f>[1]UnObr5!J440</f>
        <v>1118</v>
      </c>
      <c r="BD583" s="781"/>
      <c r="BE583" s="781"/>
      <c r="BF583" s="781"/>
      <c r="BG583" s="781"/>
      <c r="BH583" s="781">
        <f>[1]UnObr5!K440</f>
        <v>4379</v>
      </c>
      <c r="BI583" s="781"/>
      <c r="BJ583" s="781"/>
      <c r="BK583" s="781"/>
      <c r="BL583" s="780"/>
    </row>
    <row r="584" spans="1:64" ht="23.1" customHeight="1">
      <c r="A584" s="777">
        <v>5437</v>
      </c>
      <c r="B584" s="776"/>
      <c r="C584" s="776"/>
      <c r="D584" s="304"/>
      <c r="E584" s="304"/>
      <c r="F584" s="304"/>
      <c r="G584" s="304"/>
      <c r="H584" s="260" t="s">
        <v>1404</v>
      </c>
      <c r="I584" s="260"/>
      <c r="J584" s="260"/>
      <c r="K584" s="260"/>
      <c r="L584" s="260"/>
      <c r="M584" s="260"/>
      <c r="N584" s="260"/>
      <c r="O584" s="260"/>
      <c r="P584" s="260"/>
      <c r="Q584" s="260"/>
      <c r="R584" s="260"/>
      <c r="S584" s="260"/>
      <c r="T584" s="260"/>
      <c r="U584" s="260"/>
      <c r="V584" s="260"/>
      <c r="W584" s="260"/>
      <c r="X584" s="260"/>
      <c r="Y584" s="775">
        <f>[1]UnObr5!D441</f>
        <v>0</v>
      </c>
      <c r="Z584" s="775"/>
      <c r="AA584" s="775"/>
      <c r="AB584" s="775"/>
      <c r="AC584" s="775"/>
      <c r="AD584" s="775">
        <f>[1]UnObr5!E441</f>
        <v>80481</v>
      </c>
      <c r="AE584" s="775"/>
      <c r="AF584" s="775"/>
      <c r="AG584" s="775"/>
      <c r="AH584" s="775"/>
      <c r="AI584" s="775"/>
      <c r="AJ584" s="775">
        <f>[1]UnObr5!F441</f>
        <v>61891</v>
      </c>
      <c r="AK584" s="775"/>
      <c r="AL584" s="775"/>
      <c r="AM584" s="775"/>
      <c r="AN584" s="775"/>
      <c r="AO584" s="775">
        <f>[1]UnObr5!G441</f>
        <v>0</v>
      </c>
      <c r="AP584" s="775"/>
      <c r="AQ584" s="775"/>
      <c r="AR584" s="775"/>
      <c r="AS584" s="775"/>
      <c r="AT584" s="775">
        <f>[1]UnObr5!H441</f>
        <v>13378</v>
      </c>
      <c r="AU584" s="775"/>
      <c r="AV584" s="775"/>
      <c r="AW584" s="775"/>
      <c r="AX584" s="775"/>
      <c r="AY584" s="775">
        <f>[1]UnObr5!I441</f>
        <v>0</v>
      </c>
      <c r="AZ584" s="775"/>
      <c r="BA584" s="775"/>
      <c r="BB584" s="775"/>
      <c r="BC584" s="775">
        <f>[1]UnObr5!J441</f>
        <v>938</v>
      </c>
      <c r="BD584" s="775"/>
      <c r="BE584" s="775"/>
      <c r="BF584" s="775"/>
      <c r="BG584" s="775"/>
      <c r="BH584" s="775">
        <f>[1]UnObr5!K441</f>
        <v>4274</v>
      </c>
      <c r="BI584" s="775"/>
      <c r="BJ584" s="775"/>
      <c r="BK584" s="775"/>
      <c r="BL584" s="774"/>
    </row>
    <row r="585" spans="1:64" ht="29.45" customHeight="1">
      <c r="A585" s="779">
        <v>5438</v>
      </c>
      <c r="B585" s="778"/>
      <c r="C585" s="778"/>
      <c r="D585" s="572"/>
      <c r="E585" s="572"/>
      <c r="F585" s="572"/>
      <c r="G585" s="572"/>
      <c r="H585" s="268" t="s">
        <v>1416</v>
      </c>
      <c r="I585" s="268"/>
      <c r="J585" s="268"/>
      <c r="K585" s="268"/>
      <c r="L585" s="268"/>
      <c r="M585" s="268"/>
      <c r="N585" s="268"/>
      <c r="O585" s="268"/>
      <c r="P585" s="268"/>
      <c r="Q585" s="268"/>
      <c r="R585" s="268"/>
      <c r="S585" s="268"/>
      <c r="T585" s="268"/>
      <c r="U585" s="268"/>
      <c r="V585" s="268"/>
      <c r="W585" s="268"/>
      <c r="X585" s="268"/>
      <c r="Y585" s="775">
        <f>[1]UnObr5!D442</f>
        <v>0</v>
      </c>
      <c r="Z585" s="775"/>
      <c r="AA585" s="775"/>
      <c r="AB585" s="775"/>
      <c r="AC585" s="775"/>
      <c r="AD585" s="775">
        <f>[1]UnObr5!E442</f>
        <v>285</v>
      </c>
      <c r="AE585" s="775"/>
      <c r="AF585" s="775"/>
      <c r="AG585" s="775"/>
      <c r="AH585" s="775"/>
      <c r="AI585" s="775"/>
      <c r="AJ585" s="775">
        <f>[1]UnObr5!F442</f>
        <v>0</v>
      </c>
      <c r="AK585" s="775"/>
      <c r="AL585" s="775"/>
      <c r="AM585" s="775"/>
      <c r="AN585" s="775"/>
      <c r="AO585" s="775">
        <f>[1]UnObr5!G442</f>
        <v>0</v>
      </c>
      <c r="AP585" s="775"/>
      <c r="AQ585" s="775"/>
      <c r="AR585" s="775"/>
      <c r="AS585" s="775"/>
      <c r="AT585" s="775">
        <f>[1]UnObr5!H442</f>
        <v>0</v>
      </c>
      <c r="AU585" s="775"/>
      <c r="AV585" s="775"/>
      <c r="AW585" s="775"/>
      <c r="AX585" s="775"/>
      <c r="AY585" s="775">
        <f>[1]UnObr5!I442</f>
        <v>0</v>
      </c>
      <c r="AZ585" s="775"/>
      <c r="BA585" s="775"/>
      <c r="BB585" s="775"/>
      <c r="BC585" s="775">
        <f>[1]UnObr5!J442</f>
        <v>180</v>
      </c>
      <c r="BD585" s="775"/>
      <c r="BE585" s="775"/>
      <c r="BF585" s="775"/>
      <c r="BG585" s="775"/>
      <c r="BH585" s="775">
        <f>[1]UnObr5!K442</f>
        <v>105</v>
      </c>
      <c r="BI585" s="775"/>
      <c r="BJ585" s="775"/>
      <c r="BK585" s="775"/>
      <c r="BL585" s="774"/>
    </row>
    <row r="586" spans="1:64" ht="32.450000000000003" customHeight="1">
      <c r="A586" s="779">
        <v>5439</v>
      </c>
      <c r="B586" s="778"/>
      <c r="C586" s="778"/>
      <c r="D586" s="572"/>
      <c r="E586" s="572"/>
      <c r="F586" s="572"/>
      <c r="G586" s="572"/>
      <c r="H586" s="268" t="s">
        <v>1415</v>
      </c>
      <c r="I586" s="268"/>
      <c r="J586" s="268"/>
      <c r="K586" s="268"/>
      <c r="L586" s="268"/>
      <c r="M586" s="268"/>
      <c r="N586" s="268"/>
      <c r="O586" s="268"/>
      <c r="P586" s="268"/>
      <c r="Q586" s="268"/>
      <c r="R586" s="268"/>
      <c r="S586" s="268"/>
      <c r="T586" s="268"/>
      <c r="U586" s="268"/>
      <c r="V586" s="268"/>
      <c r="W586" s="268"/>
      <c r="X586" s="268"/>
      <c r="Y586" s="775">
        <f>[1]UnObr5!D443</f>
        <v>0</v>
      </c>
      <c r="Z586" s="775"/>
      <c r="AA586" s="775"/>
      <c r="AB586" s="775"/>
      <c r="AC586" s="775"/>
      <c r="AD586" s="775">
        <f>[1]UnObr5!E443</f>
        <v>0</v>
      </c>
      <c r="AE586" s="775"/>
      <c r="AF586" s="775"/>
      <c r="AG586" s="775"/>
      <c r="AH586" s="775"/>
      <c r="AI586" s="775"/>
      <c r="AJ586" s="775">
        <f>[1]UnObr5!F443</f>
        <v>0</v>
      </c>
      <c r="AK586" s="775"/>
      <c r="AL586" s="775"/>
      <c r="AM586" s="775"/>
      <c r="AN586" s="775"/>
      <c r="AO586" s="775">
        <f>[1]UnObr5!G443</f>
        <v>0</v>
      </c>
      <c r="AP586" s="775"/>
      <c r="AQ586" s="775"/>
      <c r="AR586" s="775"/>
      <c r="AS586" s="775"/>
      <c r="AT586" s="775">
        <f>[1]UnObr5!H443</f>
        <v>0</v>
      </c>
      <c r="AU586" s="775"/>
      <c r="AV586" s="775"/>
      <c r="AW586" s="775"/>
      <c r="AX586" s="775"/>
      <c r="AY586" s="775">
        <f>[1]UnObr5!I443</f>
        <v>0</v>
      </c>
      <c r="AZ586" s="775"/>
      <c r="BA586" s="775"/>
      <c r="BB586" s="775"/>
      <c r="BC586" s="775">
        <f>[1]UnObr5!J443</f>
        <v>0</v>
      </c>
      <c r="BD586" s="775"/>
      <c r="BE586" s="775"/>
      <c r="BF586" s="775"/>
      <c r="BG586" s="775"/>
      <c r="BH586" s="775">
        <f>[1]UnObr5!K443</f>
        <v>0</v>
      </c>
      <c r="BI586" s="775"/>
      <c r="BJ586" s="775"/>
      <c r="BK586" s="775"/>
      <c r="BL586" s="774"/>
    </row>
    <row r="587" spans="1:64" ht="23.1" customHeight="1">
      <c r="A587" s="777">
        <v>5440</v>
      </c>
      <c r="B587" s="776"/>
      <c r="C587" s="776"/>
      <c r="D587" s="304">
        <v>900000</v>
      </c>
      <c r="E587" s="304"/>
      <c r="F587" s="304"/>
      <c r="G587" s="304"/>
      <c r="H587" s="260" t="s">
        <v>1407</v>
      </c>
      <c r="I587" s="260"/>
      <c r="J587" s="260"/>
      <c r="K587" s="260"/>
      <c r="L587" s="260"/>
      <c r="M587" s="260"/>
      <c r="N587" s="260"/>
      <c r="O587" s="260"/>
      <c r="P587" s="260"/>
      <c r="Q587" s="260"/>
      <c r="R587" s="260"/>
      <c r="S587" s="260"/>
      <c r="T587" s="260"/>
      <c r="U587" s="260"/>
      <c r="V587" s="260"/>
      <c r="W587" s="260"/>
      <c r="X587" s="260"/>
      <c r="Y587" s="775">
        <f>[1]UnObr5!D444</f>
        <v>0</v>
      </c>
      <c r="Z587" s="775"/>
      <c r="AA587" s="775"/>
      <c r="AB587" s="775"/>
      <c r="AC587" s="775"/>
      <c r="AD587" s="775">
        <f>[1]UnObr5!E444</f>
        <v>0</v>
      </c>
      <c r="AE587" s="775"/>
      <c r="AF587" s="775"/>
      <c r="AG587" s="775"/>
      <c r="AH587" s="775"/>
      <c r="AI587" s="775"/>
      <c r="AJ587" s="775">
        <f>[1]UnObr5!F444</f>
        <v>0</v>
      </c>
      <c r="AK587" s="775"/>
      <c r="AL587" s="775"/>
      <c r="AM587" s="775"/>
      <c r="AN587" s="775"/>
      <c r="AO587" s="775">
        <f>[1]UnObr5!G444</f>
        <v>0</v>
      </c>
      <c r="AP587" s="775"/>
      <c r="AQ587" s="775"/>
      <c r="AR587" s="775"/>
      <c r="AS587" s="775"/>
      <c r="AT587" s="775">
        <f>[1]UnObr5!H444</f>
        <v>0</v>
      </c>
      <c r="AU587" s="775"/>
      <c r="AV587" s="775"/>
      <c r="AW587" s="775"/>
      <c r="AX587" s="775"/>
      <c r="AY587" s="775">
        <f>[1]UnObr5!I444</f>
        <v>0</v>
      </c>
      <c r="AZ587" s="775"/>
      <c r="BA587" s="775"/>
      <c r="BB587" s="775"/>
      <c r="BC587" s="775">
        <f>[1]UnObr5!J444</f>
        <v>0</v>
      </c>
      <c r="BD587" s="775"/>
      <c r="BE587" s="775"/>
      <c r="BF587" s="775"/>
      <c r="BG587" s="775"/>
      <c r="BH587" s="775">
        <f>[1]UnObr5!K444</f>
        <v>0</v>
      </c>
      <c r="BI587" s="775"/>
      <c r="BJ587" s="775"/>
      <c r="BK587" s="775"/>
      <c r="BL587" s="774"/>
    </row>
    <row r="588" spans="1:64" ht="23.1" customHeight="1">
      <c r="A588" s="777">
        <v>5441</v>
      </c>
      <c r="B588" s="776"/>
      <c r="C588" s="776"/>
      <c r="D588" s="304">
        <v>600000</v>
      </c>
      <c r="E588" s="304"/>
      <c r="F588" s="304"/>
      <c r="G588" s="304"/>
      <c r="H588" s="260" t="s">
        <v>1408</v>
      </c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775">
        <f>[1]UnObr5!D445</f>
        <v>0</v>
      </c>
      <c r="Z588" s="775"/>
      <c r="AA588" s="775"/>
      <c r="AB588" s="775"/>
      <c r="AC588" s="775"/>
      <c r="AD588" s="775">
        <f>[1]UnObr5!E445</f>
        <v>0</v>
      </c>
      <c r="AE588" s="775"/>
      <c r="AF588" s="775"/>
      <c r="AG588" s="775"/>
      <c r="AH588" s="775"/>
      <c r="AI588" s="775"/>
      <c r="AJ588" s="775">
        <f>[1]UnObr5!F445</f>
        <v>0</v>
      </c>
      <c r="AK588" s="775"/>
      <c r="AL588" s="775"/>
      <c r="AM588" s="775"/>
      <c r="AN588" s="775"/>
      <c r="AO588" s="775">
        <f>[1]UnObr5!G445</f>
        <v>0</v>
      </c>
      <c r="AP588" s="775"/>
      <c r="AQ588" s="775"/>
      <c r="AR588" s="775"/>
      <c r="AS588" s="775"/>
      <c r="AT588" s="775">
        <f>[1]UnObr5!H445</f>
        <v>0</v>
      </c>
      <c r="AU588" s="775"/>
      <c r="AV588" s="775"/>
      <c r="AW588" s="775"/>
      <c r="AX588" s="775"/>
      <c r="AY588" s="775">
        <f>[1]UnObr5!I445</f>
        <v>0</v>
      </c>
      <c r="AZ588" s="775"/>
      <c r="BA588" s="775"/>
      <c r="BB588" s="775"/>
      <c r="BC588" s="775">
        <f>[1]UnObr5!J445</f>
        <v>0</v>
      </c>
      <c r="BD588" s="775"/>
      <c r="BE588" s="775"/>
      <c r="BF588" s="775"/>
      <c r="BG588" s="775"/>
      <c r="BH588" s="775">
        <f>[1]UnObr5!K445</f>
        <v>0</v>
      </c>
      <c r="BI588" s="775"/>
      <c r="BJ588" s="775"/>
      <c r="BK588" s="775"/>
      <c r="BL588" s="774"/>
    </row>
    <row r="589" spans="1:64" ht="22.9" customHeight="1">
      <c r="A589" s="777">
        <v>5442</v>
      </c>
      <c r="B589" s="776"/>
      <c r="C589" s="776"/>
      <c r="D589" s="304"/>
      <c r="E589" s="304"/>
      <c r="F589" s="304"/>
      <c r="G589" s="304"/>
      <c r="H589" s="260" t="s">
        <v>1409</v>
      </c>
      <c r="I589" s="260"/>
      <c r="J589" s="260"/>
      <c r="K589" s="260"/>
      <c r="L589" s="260"/>
      <c r="M589" s="260"/>
      <c r="N589" s="260"/>
      <c r="O589" s="260"/>
      <c r="P589" s="260"/>
      <c r="Q589" s="260"/>
      <c r="R589" s="260"/>
      <c r="S589" s="260"/>
      <c r="T589" s="260"/>
      <c r="U589" s="260"/>
      <c r="V589" s="260"/>
      <c r="W589" s="260"/>
      <c r="X589" s="260"/>
      <c r="Y589" s="775">
        <f>[1]UnObr5!D446</f>
        <v>0</v>
      </c>
      <c r="Z589" s="775"/>
      <c r="AA589" s="775"/>
      <c r="AB589" s="775"/>
      <c r="AC589" s="775"/>
      <c r="AD589" s="775">
        <f>[1]UnObr5!E446</f>
        <v>0</v>
      </c>
      <c r="AE589" s="775"/>
      <c r="AF589" s="775"/>
      <c r="AG589" s="775"/>
      <c r="AH589" s="775"/>
      <c r="AI589" s="775"/>
      <c r="AJ589" s="775">
        <f>[1]UnObr5!F446</f>
        <v>0</v>
      </c>
      <c r="AK589" s="775"/>
      <c r="AL589" s="775"/>
      <c r="AM589" s="775"/>
      <c r="AN589" s="775"/>
      <c r="AO589" s="775">
        <f>[1]UnObr5!G446</f>
        <v>0</v>
      </c>
      <c r="AP589" s="775"/>
      <c r="AQ589" s="775"/>
      <c r="AR589" s="775"/>
      <c r="AS589" s="775"/>
      <c r="AT589" s="775">
        <f>[1]UnObr5!H446</f>
        <v>0</v>
      </c>
      <c r="AU589" s="775"/>
      <c r="AV589" s="775"/>
      <c r="AW589" s="775"/>
      <c r="AX589" s="775"/>
      <c r="AY589" s="775">
        <f>[1]UnObr5!I446</f>
        <v>0</v>
      </c>
      <c r="AZ589" s="775"/>
      <c r="BA589" s="775"/>
      <c r="BB589" s="775"/>
      <c r="BC589" s="775">
        <f>[1]UnObr5!J446</f>
        <v>0</v>
      </c>
      <c r="BD589" s="775"/>
      <c r="BE589" s="775"/>
      <c r="BF589" s="775"/>
      <c r="BG589" s="775"/>
      <c r="BH589" s="775">
        <f>[1]UnObr5!K446</f>
        <v>0</v>
      </c>
      <c r="BI589" s="775"/>
      <c r="BJ589" s="775"/>
      <c r="BK589" s="775"/>
      <c r="BL589" s="774"/>
    </row>
    <row r="590" spans="1:64" ht="22.9" customHeight="1">
      <c r="A590" s="777">
        <v>5443</v>
      </c>
      <c r="B590" s="776"/>
      <c r="C590" s="776"/>
      <c r="D590" s="304"/>
      <c r="E590" s="304"/>
      <c r="F590" s="304"/>
      <c r="G590" s="304"/>
      <c r="H590" s="260" t="s">
        <v>1410</v>
      </c>
      <c r="I590" s="260"/>
      <c r="J590" s="260"/>
      <c r="K590" s="260"/>
      <c r="L590" s="260"/>
      <c r="M590" s="260"/>
      <c r="N590" s="260"/>
      <c r="O590" s="260"/>
      <c r="P590" s="260"/>
      <c r="Q590" s="260"/>
      <c r="R590" s="260"/>
      <c r="S590" s="260"/>
      <c r="T590" s="260"/>
      <c r="U590" s="260"/>
      <c r="V590" s="260"/>
      <c r="W590" s="260"/>
      <c r="X590" s="260"/>
      <c r="Y590" s="775">
        <f>[1]UnObr5!D447</f>
        <v>0</v>
      </c>
      <c r="Z590" s="775"/>
      <c r="AA590" s="775"/>
      <c r="AB590" s="775"/>
      <c r="AC590" s="775"/>
      <c r="AD590" s="775">
        <f>[1]UnObr5!E447</f>
        <v>0</v>
      </c>
      <c r="AE590" s="775"/>
      <c r="AF590" s="775"/>
      <c r="AG590" s="775"/>
      <c r="AH590" s="775"/>
      <c r="AI590" s="775"/>
      <c r="AJ590" s="775">
        <f>[1]UnObr5!F447</f>
        <v>0</v>
      </c>
      <c r="AK590" s="775"/>
      <c r="AL590" s="775"/>
      <c r="AM590" s="775"/>
      <c r="AN590" s="775"/>
      <c r="AO590" s="775">
        <f>[1]UnObr5!G447</f>
        <v>0</v>
      </c>
      <c r="AP590" s="775"/>
      <c r="AQ590" s="775"/>
      <c r="AR590" s="775"/>
      <c r="AS590" s="775"/>
      <c r="AT590" s="775">
        <f>[1]UnObr5!H447</f>
        <v>0</v>
      </c>
      <c r="AU590" s="775"/>
      <c r="AV590" s="775"/>
      <c r="AW590" s="775"/>
      <c r="AX590" s="775"/>
      <c r="AY590" s="775">
        <f>[1]UnObr5!I447</f>
        <v>0</v>
      </c>
      <c r="AZ590" s="775"/>
      <c r="BA590" s="775"/>
      <c r="BB590" s="775"/>
      <c r="BC590" s="775">
        <f>[1]UnObr5!J447</f>
        <v>0</v>
      </c>
      <c r="BD590" s="775"/>
      <c r="BE590" s="775"/>
      <c r="BF590" s="775"/>
      <c r="BG590" s="775"/>
      <c r="BH590" s="775">
        <f>[1]UnObr5!K447</f>
        <v>0</v>
      </c>
      <c r="BI590" s="775"/>
      <c r="BJ590" s="775"/>
      <c r="BK590" s="775"/>
      <c r="BL590" s="774"/>
    </row>
    <row r="591" spans="1:64" ht="23.1" customHeight="1">
      <c r="A591" s="777">
        <v>5444</v>
      </c>
      <c r="B591" s="776"/>
      <c r="C591" s="776"/>
      <c r="D591" s="304"/>
      <c r="E591" s="304"/>
      <c r="F591" s="304"/>
      <c r="G591" s="304"/>
      <c r="H591" s="260" t="s">
        <v>1414</v>
      </c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775">
        <f>[1]UnObr5!D448</f>
        <v>0</v>
      </c>
      <c r="Z591" s="775"/>
      <c r="AA591" s="775"/>
      <c r="AB591" s="775"/>
      <c r="AC591" s="775"/>
      <c r="AD591" s="775">
        <f>[1]UnObr5!E448</f>
        <v>285</v>
      </c>
      <c r="AE591" s="775"/>
      <c r="AF591" s="775"/>
      <c r="AG591" s="775"/>
      <c r="AH591" s="775"/>
      <c r="AI591" s="775"/>
      <c r="AJ591" s="775">
        <f>[1]UnObr5!F448</f>
        <v>0</v>
      </c>
      <c r="AK591" s="775"/>
      <c r="AL591" s="775"/>
      <c r="AM591" s="775"/>
      <c r="AN591" s="775"/>
      <c r="AO591" s="775">
        <f>[1]UnObr5!G448</f>
        <v>0</v>
      </c>
      <c r="AP591" s="775"/>
      <c r="AQ591" s="775"/>
      <c r="AR591" s="775"/>
      <c r="AS591" s="775"/>
      <c r="AT591" s="775">
        <f>[1]UnObr5!H448</f>
        <v>0</v>
      </c>
      <c r="AU591" s="775"/>
      <c r="AV591" s="775"/>
      <c r="AW591" s="775"/>
      <c r="AX591" s="775"/>
      <c r="AY591" s="775">
        <f>[1]UnObr5!I448</f>
        <v>0</v>
      </c>
      <c r="AZ591" s="775"/>
      <c r="BA591" s="775"/>
      <c r="BB591" s="775"/>
      <c r="BC591" s="775">
        <f>[1]UnObr5!J448</f>
        <v>180</v>
      </c>
      <c r="BD591" s="775"/>
      <c r="BE591" s="775"/>
      <c r="BF591" s="775"/>
      <c r="BG591" s="775"/>
      <c r="BH591" s="775">
        <f>[1]UnObr5!K448</f>
        <v>105</v>
      </c>
      <c r="BI591" s="775"/>
      <c r="BJ591" s="775"/>
      <c r="BK591" s="775"/>
      <c r="BL591" s="774"/>
    </row>
    <row r="592" spans="1:64" ht="23.1" customHeight="1" thickBot="1">
      <c r="A592" s="773">
        <v>5445</v>
      </c>
      <c r="B592" s="772"/>
      <c r="C592" s="772"/>
      <c r="D592" s="322"/>
      <c r="E592" s="322"/>
      <c r="F592" s="322"/>
      <c r="G592" s="322"/>
      <c r="H592" s="293" t="s">
        <v>1413</v>
      </c>
      <c r="I592" s="293"/>
      <c r="J592" s="293"/>
      <c r="K592" s="293"/>
      <c r="L592" s="293"/>
      <c r="M592" s="293"/>
      <c r="N592" s="293"/>
      <c r="O592" s="293"/>
      <c r="P592" s="293"/>
      <c r="Q592" s="293"/>
      <c r="R592" s="293"/>
      <c r="S592" s="293"/>
      <c r="T592" s="293"/>
      <c r="U592" s="293"/>
      <c r="V592" s="293"/>
      <c r="W592" s="293"/>
      <c r="X592" s="293"/>
      <c r="Y592" s="771">
        <f>[1]UnObr5!D449</f>
        <v>0</v>
      </c>
      <c r="Z592" s="771"/>
      <c r="AA592" s="771"/>
      <c r="AB592" s="771"/>
      <c r="AC592" s="771"/>
      <c r="AD592" s="771">
        <f>[1]UnObr5!E449</f>
        <v>0</v>
      </c>
      <c r="AE592" s="771"/>
      <c r="AF592" s="771"/>
      <c r="AG592" s="771"/>
      <c r="AH592" s="771"/>
      <c r="AI592" s="771"/>
      <c r="AJ592" s="771">
        <f>[1]UnObr5!F449</f>
        <v>0</v>
      </c>
      <c r="AK592" s="771"/>
      <c r="AL592" s="771"/>
      <c r="AM592" s="771"/>
      <c r="AN592" s="771"/>
      <c r="AO592" s="771">
        <f>[1]UnObr5!G449</f>
        <v>0</v>
      </c>
      <c r="AP592" s="771"/>
      <c r="AQ592" s="771"/>
      <c r="AR592" s="771"/>
      <c r="AS592" s="771"/>
      <c r="AT592" s="771">
        <f>[1]UnObr5!H449</f>
        <v>0</v>
      </c>
      <c r="AU592" s="771"/>
      <c r="AV592" s="771"/>
      <c r="AW592" s="771"/>
      <c r="AX592" s="771"/>
      <c r="AY592" s="771">
        <f>[1]UnObr5!I449</f>
        <v>0</v>
      </c>
      <c r="AZ592" s="771"/>
      <c r="BA592" s="771"/>
      <c r="BB592" s="771"/>
      <c r="BC592" s="771">
        <f>[1]UnObr5!J449</f>
        <v>0</v>
      </c>
      <c r="BD592" s="771"/>
      <c r="BE592" s="771"/>
      <c r="BF592" s="771"/>
      <c r="BG592" s="771"/>
      <c r="BH592" s="771">
        <f>[1]UnObr5!K449</f>
        <v>0</v>
      </c>
      <c r="BI592" s="771"/>
      <c r="BJ592" s="771"/>
      <c r="BK592" s="771"/>
      <c r="BL592" s="770"/>
    </row>
    <row r="593" spans="1:64" ht="12.75">
      <c r="A593" s="502"/>
      <c r="B593" s="502"/>
      <c r="C593" s="502"/>
      <c r="D593" s="502"/>
      <c r="E593" s="502"/>
      <c r="F593" s="502"/>
      <c r="G593" s="502"/>
      <c r="H593" s="502"/>
      <c r="I593" s="502"/>
      <c r="J593" s="502"/>
      <c r="K593" s="502"/>
      <c r="L593" s="502"/>
      <c r="M593" s="502"/>
      <c r="N593" s="502"/>
      <c r="O593" s="502"/>
      <c r="P593" s="502"/>
      <c r="Q593" s="502"/>
      <c r="R593" s="502"/>
      <c r="S593" s="502"/>
      <c r="T593" s="502"/>
      <c r="U593" s="502"/>
      <c r="V593" s="502"/>
      <c r="W593" s="502"/>
      <c r="X593" s="502"/>
      <c r="Y593" s="502"/>
      <c r="Z593" s="502"/>
      <c r="AA593" s="502"/>
      <c r="AB593" s="502"/>
      <c r="AC593" s="502"/>
      <c r="AD593" s="502"/>
      <c r="AE593" s="502"/>
      <c r="AF593" s="502"/>
      <c r="AG593" s="502"/>
      <c r="AH593" s="502"/>
      <c r="AI593" s="502"/>
      <c r="AJ593" s="502"/>
      <c r="AK593" s="502"/>
      <c r="AL593" s="502"/>
      <c r="AM593" s="502"/>
      <c r="AN593" s="502"/>
      <c r="AO593" s="502"/>
      <c r="AP593" s="502"/>
      <c r="AQ593" s="502"/>
      <c r="AR593" s="502"/>
      <c r="AS593" s="502"/>
      <c r="AT593" s="502"/>
      <c r="AU593" s="502"/>
      <c r="AV593" s="502"/>
      <c r="AW593" s="502"/>
      <c r="AX593" s="502"/>
      <c r="AY593" s="502"/>
      <c r="AZ593" s="502"/>
      <c r="BA593" s="502"/>
      <c r="BB593" s="502"/>
      <c r="BC593" s="502"/>
      <c r="BD593" s="502"/>
      <c r="BE593" s="502"/>
      <c r="BF593" s="502"/>
      <c r="BG593" s="502"/>
      <c r="BH593" s="502"/>
      <c r="BI593" s="502"/>
      <c r="BJ593" s="502"/>
      <c r="BK593" s="502"/>
      <c r="BL593" s="502"/>
    </row>
    <row r="594" spans="1:64" ht="12.7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4"/>
      <c r="AA594" s="14"/>
      <c r="AB594" s="14"/>
      <c r="AC594" s="14"/>
      <c r="AD594" s="388" t="s">
        <v>425</v>
      </c>
      <c r="AE594" s="388"/>
      <c r="AF594" s="388"/>
      <c r="AG594" s="388"/>
      <c r="AH594" s="388"/>
      <c r="AI594" s="388"/>
      <c r="AJ594" s="388"/>
      <c r="AK594" s="388"/>
      <c r="AL594" s="388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389" t="s">
        <v>426</v>
      </c>
      <c r="BD594" s="389"/>
      <c r="BE594" s="389"/>
      <c r="BF594" s="389"/>
      <c r="BG594" s="389"/>
      <c r="BH594" s="389"/>
      <c r="BI594" s="389"/>
      <c r="BJ594" s="18"/>
      <c r="BK594" s="18"/>
      <c r="BL594" s="18"/>
    </row>
    <row r="595" spans="1:64" ht="12.75">
      <c r="A595" s="185" t="s">
        <v>427</v>
      </c>
      <c r="B595" s="185"/>
      <c r="C595" s="185"/>
      <c r="D595" s="769" t="str">
        <f>[1]Podaci!E21</f>
        <v>21.02.2020.</v>
      </c>
      <c r="E595" s="768"/>
      <c r="F595" s="768"/>
      <c r="G595" s="768"/>
      <c r="H595" s="768"/>
      <c r="I595" s="392" t="s">
        <v>428</v>
      </c>
      <c r="J595" s="392"/>
      <c r="K595" s="392"/>
      <c r="L595" s="392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4"/>
      <c r="AA595" s="14"/>
      <c r="AB595" s="14"/>
      <c r="AC595" s="14"/>
      <c r="AD595" s="388"/>
      <c r="AE595" s="388"/>
      <c r="AF595" s="388"/>
      <c r="AG595" s="388"/>
      <c r="AH595" s="388"/>
      <c r="AI595" s="388"/>
      <c r="AJ595" s="388"/>
      <c r="AK595" s="388"/>
      <c r="AL595" s="388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8"/>
      <c r="BG595" s="18"/>
      <c r="BH595" s="18"/>
      <c r="BI595" s="18"/>
      <c r="BJ595" s="18"/>
      <c r="BK595" s="18"/>
      <c r="BL595" s="18"/>
    </row>
    <row r="596" spans="1:64" ht="12.7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4"/>
      <c r="AA596" s="14"/>
      <c r="AB596" s="14"/>
      <c r="AC596" s="14"/>
      <c r="AD596" s="394"/>
      <c r="AE596" s="394"/>
      <c r="AF596" s="394"/>
      <c r="AG596" s="394"/>
      <c r="AH596" s="394"/>
      <c r="AI596" s="394"/>
      <c r="AJ596" s="394"/>
      <c r="AK596" s="394"/>
      <c r="AL596" s="39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394"/>
      <c r="BD596" s="394"/>
      <c r="BE596" s="394"/>
      <c r="BF596" s="394"/>
      <c r="BG596" s="394"/>
      <c r="BH596" s="394"/>
      <c r="BI596" s="394"/>
      <c r="BJ596" s="394"/>
      <c r="BK596" s="394"/>
      <c r="BL596" s="14"/>
    </row>
    <row r="599" spans="1:64">
      <c r="AB599" s="30"/>
    </row>
  </sheetData>
  <sheetProtection password="EF5E" sheet="1"/>
  <mergeCells count="5489">
    <mergeCell ref="Y21:AB21"/>
    <mergeCell ref="AJ544:AN544"/>
    <mergeCell ref="AD544:AI544"/>
    <mergeCell ref="Y544:AC544"/>
    <mergeCell ref="H544:X544"/>
    <mergeCell ref="D544:G544"/>
    <mergeCell ref="AD26:AI28"/>
    <mergeCell ref="AJ26:BB26"/>
    <mergeCell ref="AO29:AS29"/>
    <mergeCell ref="AT29:AX29"/>
    <mergeCell ref="A544:C544"/>
    <mergeCell ref="BG1:BL1"/>
    <mergeCell ref="A2:AR2"/>
    <mergeCell ref="A5:C6"/>
    <mergeCell ref="E5:J6"/>
    <mergeCell ref="L5:S6"/>
    <mergeCell ref="U5:Y6"/>
    <mergeCell ref="AA5:AE6"/>
    <mergeCell ref="AG5:AG6"/>
    <mergeCell ref="AI5:AR6"/>
    <mergeCell ref="B8:Y8"/>
    <mergeCell ref="B9:AQ9"/>
    <mergeCell ref="B11:G11"/>
    <mergeCell ref="H11:P11"/>
    <mergeCell ref="R11:X11"/>
    <mergeCell ref="Z11:AL11"/>
    <mergeCell ref="B13:D13"/>
    <mergeCell ref="E13:P13"/>
    <mergeCell ref="R13:Y13"/>
    <mergeCell ref="Z13:AO13"/>
    <mergeCell ref="B15:AN15"/>
    <mergeCell ref="B16:AP16"/>
    <mergeCell ref="B17:AP17"/>
    <mergeCell ref="J20:AH20"/>
    <mergeCell ref="M21:R21"/>
    <mergeCell ref="S21:W21"/>
    <mergeCell ref="A23:AJ23"/>
    <mergeCell ref="A25:C28"/>
    <mergeCell ref="D25:G28"/>
    <mergeCell ref="H25:X28"/>
    <mergeCell ref="Y25:AC28"/>
    <mergeCell ref="AD25:BL25"/>
    <mergeCell ref="BC26:BG28"/>
    <mergeCell ref="BH26:BL28"/>
    <mergeCell ref="AJ27:AN28"/>
    <mergeCell ref="AO27:AS28"/>
    <mergeCell ref="AT27:AX28"/>
    <mergeCell ref="AY27:BB28"/>
    <mergeCell ref="A29:C29"/>
    <mergeCell ref="D29:G29"/>
    <mergeCell ref="H29:X29"/>
    <mergeCell ref="Y29:AC29"/>
    <mergeCell ref="AD29:AI29"/>
    <mergeCell ref="AJ29:AN29"/>
    <mergeCell ref="AY29:BB29"/>
    <mergeCell ref="BC29:BG29"/>
    <mergeCell ref="BH29:BL29"/>
    <mergeCell ref="A30:C30"/>
    <mergeCell ref="D30:G30"/>
    <mergeCell ref="H30:X30"/>
    <mergeCell ref="Y30:AC30"/>
    <mergeCell ref="AD30:AI30"/>
    <mergeCell ref="AJ30:AN30"/>
    <mergeCell ref="AO30:AS30"/>
    <mergeCell ref="AT30:AX30"/>
    <mergeCell ref="AY30:BB30"/>
    <mergeCell ref="BC30:BG30"/>
    <mergeCell ref="BH30:BL30"/>
    <mergeCell ref="A31:C31"/>
    <mergeCell ref="D31:G31"/>
    <mergeCell ref="H31:X31"/>
    <mergeCell ref="Y31:AC31"/>
    <mergeCell ref="AD31:AI31"/>
    <mergeCell ref="AJ31:AN31"/>
    <mergeCell ref="AO31:AS31"/>
    <mergeCell ref="AT31:AX31"/>
    <mergeCell ref="AY31:BB31"/>
    <mergeCell ref="BC31:BG31"/>
    <mergeCell ref="BH31:BL31"/>
    <mergeCell ref="A32:C32"/>
    <mergeCell ref="D32:G32"/>
    <mergeCell ref="H32:X32"/>
    <mergeCell ref="Y32:AC32"/>
    <mergeCell ref="AD32:AI32"/>
    <mergeCell ref="AJ32:AN32"/>
    <mergeCell ref="AO32:AS32"/>
    <mergeCell ref="AT32:AX32"/>
    <mergeCell ref="AY32:BB32"/>
    <mergeCell ref="BC32:BG32"/>
    <mergeCell ref="BH32:BL32"/>
    <mergeCell ref="A33:C33"/>
    <mergeCell ref="D33:G33"/>
    <mergeCell ref="H33:X33"/>
    <mergeCell ref="Y33:AC33"/>
    <mergeCell ref="AD33:AI33"/>
    <mergeCell ref="AJ33:AN33"/>
    <mergeCell ref="AO33:AS33"/>
    <mergeCell ref="AT33:AX33"/>
    <mergeCell ref="AY33:BB33"/>
    <mergeCell ref="BC33:BG33"/>
    <mergeCell ref="BH33:BL33"/>
    <mergeCell ref="A34:C34"/>
    <mergeCell ref="D34:G34"/>
    <mergeCell ref="H34:X34"/>
    <mergeCell ref="Y34:AC34"/>
    <mergeCell ref="AD34:AI34"/>
    <mergeCell ref="AJ34:AN34"/>
    <mergeCell ref="AO34:AS34"/>
    <mergeCell ref="AT34:AX34"/>
    <mergeCell ref="AY34:BB34"/>
    <mergeCell ref="BC34:BG34"/>
    <mergeCell ref="BH34:BL34"/>
    <mergeCell ref="A35:C38"/>
    <mergeCell ref="D35:G38"/>
    <mergeCell ref="H35:X38"/>
    <mergeCell ref="Y35:AC38"/>
    <mergeCell ref="AD35:BL35"/>
    <mergeCell ref="AD36:AI38"/>
    <mergeCell ref="AJ36:BB36"/>
    <mergeCell ref="BC36:BG38"/>
    <mergeCell ref="BH36:BL38"/>
    <mergeCell ref="AJ37:AN38"/>
    <mergeCell ref="AO37:AS38"/>
    <mergeCell ref="AT37:AX38"/>
    <mergeCell ref="AY37:BB38"/>
    <mergeCell ref="A39:C39"/>
    <mergeCell ref="D39:G39"/>
    <mergeCell ref="H39:X39"/>
    <mergeCell ref="Y39:AC39"/>
    <mergeCell ref="AD39:AI39"/>
    <mergeCell ref="AJ39:AN39"/>
    <mergeCell ref="AO39:AS39"/>
    <mergeCell ref="AT39:AX39"/>
    <mergeCell ref="AY39:BB39"/>
    <mergeCell ref="BC39:BG39"/>
    <mergeCell ref="BH39:BL39"/>
    <mergeCell ref="A40:C40"/>
    <mergeCell ref="D40:G40"/>
    <mergeCell ref="H40:X40"/>
    <mergeCell ref="Y40:AC40"/>
    <mergeCell ref="AD40:AI40"/>
    <mergeCell ref="AJ40:AN40"/>
    <mergeCell ref="AO40:AS40"/>
    <mergeCell ref="AT40:AX40"/>
    <mergeCell ref="AY40:BB40"/>
    <mergeCell ref="BC40:BG40"/>
    <mergeCell ref="BH40:BL40"/>
    <mergeCell ref="A41:C41"/>
    <mergeCell ref="D41:G41"/>
    <mergeCell ref="H41:X41"/>
    <mergeCell ref="Y41:AC41"/>
    <mergeCell ref="AD41:AI41"/>
    <mergeCell ref="AJ41:AN41"/>
    <mergeCell ref="AO41:AS41"/>
    <mergeCell ref="AT41:AX41"/>
    <mergeCell ref="AY41:BB41"/>
    <mergeCell ref="BC41:BG41"/>
    <mergeCell ref="BH41:BL41"/>
    <mergeCell ref="A42:C42"/>
    <mergeCell ref="D42:G42"/>
    <mergeCell ref="H42:X42"/>
    <mergeCell ref="Y42:AC42"/>
    <mergeCell ref="AD42:AI42"/>
    <mergeCell ref="AJ42:AN42"/>
    <mergeCell ref="AO42:AS42"/>
    <mergeCell ref="AT42:AX42"/>
    <mergeCell ref="AY42:BB42"/>
    <mergeCell ref="BC42:BG42"/>
    <mergeCell ref="BH42:BL42"/>
    <mergeCell ref="A43:C43"/>
    <mergeCell ref="D43:G43"/>
    <mergeCell ref="H43:X43"/>
    <mergeCell ref="Y43:AC43"/>
    <mergeCell ref="AD43:AI43"/>
    <mergeCell ref="AJ43:AN43"/>
    <mergeCell ref="AO43:AS43"/>
    <mergeCell ref="AT43:AX43"/>
    <mergeCell ref="AY43:BB43"/>
    <mergeCell ref="BC43:BG43"/>
    <mergeCell ref="BH43:BL43"/>
    <mergeCell ref="A44:C44"/>
    <mergeCell ref="D44:G44"/>
    <mergeCell ref="H44:X44"/>
    <mergeCell ref="Y44:AC44"/>
    <mergeCell ref="AD44:AI44"/>
    <mergeCell ref="AJ44:AN44"/>
    <mergeCell ref="AO44:AS44"/>
    <mergeCell ref="AT44:AX44"/>
    <mergeCell ref="AY44:BB44"/>
    <mergeCell ref="BC44:BG44"/>
    <mergeCell ref="BH44:BL44"/>
    <mergeCell ref="A45:C45"/>
    <mergeCell ref="D45:G45"/>
    <mergeCell ref="H45:X45"/>
    <mergeCell ref="Y45:AC45"/>
    <mergeCell ref="AD45:AI45"/>
    <mergeCell ref="AJ45:AN45"/>
    <mergeCell ref="AO45:AS45"/>
    <mergeCell ref="AT45:AX45"/>
    <mergeCell ref="AY45:BB45"/>
    <mergeCell ref="BC45:BG45"/>
    <mergeCell ref="BH45:BL45"/>
    <mergeCell ref="A46:C46"/>
    <mergeCell ref="D46:G46"/>
    <mergeCell ref="H46:X46"/>
    <mergeCell ref="Y46:AC46"/>
    <mergeCell ref="AD46:AI46"/>
    <mergeCell ref="AJ46:AN46"/>
    <mergeCell ref="AO46:AS46"/>
    <mergeCell ref="AT46:AX46"/>
    <mergeCell ref="AY46:BB46"/>
    <mergeCell ref="BC46:BG46"/>
    <mergeCell ref="BH46:BL46"/>
    <mergeCell ref="A47:C47"/>
    <mergeCell ref="D47:G47"/>
    <mergeCell ref="H47:X47"/>
    <mergeCell ref="Y47:AC47"/>
    <mergeCell ref="AD47:AI47"/>
    <mergeCell ref="AJ47:AN47"/>
    <mergeCell ref="AO47:AS47"/>
    <mergeCell ref="AT47:AX47"/>
    <mergeCell ref="AY47:BB47"/>
    <mergeCell ref="BC47:BG47"/>
    <mergeCell ref="BH47:BL47"/>
    <mergeCell ref="A48:C48"/>
    <mergeCell ref="D48:G48"/>
    <mergeCell ref="H48:X48"/>
    <mergeCell ref="Y48:AC48"/>
    <mergeCell ref="AD48:AI48"/>
    <mergeCell ref="AJ48:AN48"/>
    <mergeCell ref="AO48:AS48"/>
    <mergeCell ref="AT48:AX48"/>
    <mergeCell ref="AY48:BB48"/>
    <mergeCell ref="BC48:BG48"/>
    <mergeCell ref="BH48:BL48"/>
    <mergeCell ref="A49:C49"/>
    <mergeCell ref="D49:G49"/>
    <mergeCell ref="H49:X49"/>
    <mergeCell ref="Y49:AC49"/>
    <mergeCell ref="AD49:AI49"/>
    <mergeCell ref="AJ49:AN49"/>
    <mergeCell ref="AO49:AS49"/>
    <mergeCell ref="AT49:AX49"/>
    <mergeCell ref="AY49:BB49"/>
    <mergeCell ref="BC49:BG49"/>
    <mergeCell ref="BH49:BL49"/>
    <mergeCell ref="A50:C50"/>
    <mergeCell ref="D50:G50"/>
    <mergeCell ref="H50:X50"/>
    <mergeCell ref="Y50:AC50"/>
    <mergeCell ref="AD50:AI50"/>
    <mergeCell ref="AJ50:AN50"/>
    <mergeCell ref="AO50:AS50"/>
    <mergeCell ref="AT50:AX50"/>
    <mergeCell ref="AY50:BB50"/>
    <mergeCell ref="BC50:BG50"/>
    <mergeCell ref="BH50:BL50"/>
    <mergeCell ref="A51:C51"/>
    <mergeCell ref="D51:G51"/>
    <mergeCell ref="H51:X51"/>
    <mergeCell ref="Y51:AC51"/>
    <mergeCell ref="AD51:AI51"/>
    <mergeCell ref="AJ51:AN51"/>
    <mergeCell ref="AO51:AS51"/>
    <mergeCell ref="AT51:AX51"/>
    <mergeCell ref="AY51:BB51"/>
    <mergeCell ref="BC51:BG51"/>
    <mergeCell ref="BH51:BL51"/>
    <mergeCell ref="A52:C52"/>
    <mergeCell ref="D52:G52"/>
    <mergeCell ref="H52:X52"/>
    <mergeCell ref="Y52:AC52"/>
    <mergeCell ref="AD52:AI52"/>
    <mergeCell ref="AJ52:AN52"/>
    <mergeCell ref="AO52:AS52"/>
    <mergeCell ref="AT52:AX52"/>
    <mergeCell ref="AY52:BB52"/>
    <mergeCell ref="BC52:BG52"/>
    <mergeCell ref="BH52:BL52"/>
    <mergeCell ref="A53:C53"/>
    <mergeCell ref="D53:G53"/>
    <mergeCell ref="H53:X53"/>
    <mergeCell ref="Y53:AC53"/>
    <mergeCell ref="AD53:AI53"/>
    <mergeCell ref="AJ53:AN53"/>
    <mergeCell ref="AO53:AS53"/>
    <mergeCell ref="AT53:AX53"/>
    <mergeCell ref="AY53:BB53"/>
    <mergeCell ref="BC53:BG53"/>
    <mergeCell ref="BH53:BL53"/>
    <mergeCell ref="A54:C54"/>
    <mergeCell ref="D54:G54"/>
    <mergeCell ref="H54:X54"/>
    <mergeCell ref="Y54:AC54"/>
    <mergeCell ref="AD54:AI54"/>
    <mergeCell ref="AJ54:AN54"/>
    <mergeCell ref="AO54:AS54"/>
    <mergeCell ref="AT54:AX54"/>
    <mergeCell ref="AY54:BB54"/>
    <mergeCell ref="BC54:BG54"/>
    <mergeCell ref="BH54:BL54"/>
    <mergeCell ref="A55:C55"/>
    <mergeCell ref="D55:G55"/>
    <mergeCell ref="H55:X55"/>
    <mergeCell ref="Y55:AC55"/>
    <mergeCell ref="AD55:AI55"/>
    <mergeCell ref="AJ55:AN55"/>
    <mergeCell ref="AO55:AS55"/>
    <mergeCell ref="AT55:AX55"/>
    <mergeCell ref="AY55:BB55"/>
    <mergeCell ref="BC55:BG55"/>
    <mergeCell ref="BH55:BL55"/>
    <mergeCell ref="A56:C56"/>
    <mergeCell ref="D56:G56"/>
    <mergeCell ref="H56:X56"/>
    <mergeCell ref="Y56:AC56"/>
    <mergeCell ref="AD56:AI56"/>
    <mergeCell ref="AJ56:AN56"/>
    <mergeCell ref="AO56:AS56"/>
    <mergeCell ref="AT56:AX56"/>
    <mergeCell ref="AY56:BB56"/>
    <mergeCell ref="BC56:BG56"/>
    <mergeCell ref="BH56:BL56"/>
    <mergeCell ref="A57:C57"/>
    <mergeCell ref="D57:G57"/>
    <mergeCell ref="H57:X57"/>
    <mergeCell ref="Y57:AC57"/>
    <mergeCell ref="AD57:AI57"/>
    <mergeCell ref="AJ57:AN57"/>
    <mergeCell ref="AO57:AS57"/>
    <mergeCell ref="AT57:AX57"/>
    <mergeCell ref="AY57:BB57"/>
    <mergeCell ref="BC57:BG57"/>
    <mergeCell ref="BH57:BL57"/>
    <mergeCell ref="A58:C58"/>
    <mergeCell ref="D58:G58"/>
    <mergeCell ref="H58:X58"/>
    <mergeCell ref="Y58:AC58"/>
    <mergeCell ref="AD58:AI58"/>
    <mergeCell ref="AJ58:AN58"/>
    <mergeCell ref="AO58:AS58"/>
    <mergeCell ref="AT58:AX58"/>
    <mergeCell ref="AY58:BB58"/>
    <mergeCell ref="BC58:BG58"/>
    <mergeCell ref="BH58:BL58"/>
    <mergeCell ref="A59:C59"/>
    <mergeCell ref="D59:G59"/>
    <mergeCell ref="H59:X59"/>
    <mergeCell ref="Y59:AC59"/>
    <mergeCell ref="AD59:AI59"/>
    <mergeCell ref="AJ59:AN59"/>
    <mergeCell ref="AO59:AS59"/>
    <mergeCell ref="AT59:AX59"/>
    <mergeCell ref="AY59:BB59"/>
    <mergeCell ref="BC59:BG59"/>
    <mergeCell ref="BH59:BL59"/>
    <mergeCell ref="A60:C60"/>
    <mergeCell ref="D60:G60"/>
    <mergeCell ref="H60:X60"/>
    <mergeCell ref="Y60:AC60"/>
    <mergeCell ref="AD60:AI60"/>
    <mergeCell ref="AJ60:AN60"/>
    <mergeCell ref="AO60:AS60"/>
    <mergeCell ref="AT60:AX60"/>
    <mergeCell ref="AY60:BB60"/>
    <mergeCell ref="BC60:BG60"/>
    <mergeCell ref="BH60:BL60"/>
    <mergeCell ref="A61:C61"/>
    <mergeCell ref="D61:G61"/>
    <mergeCell ref="H61:X61"/>
    <mergeCell ref="Y61:AC61"/>
    <mergeCell ref="AD61:AI61"/>
    <mergeCell ref="AJ61:AN61"/>
    <mergeCell ref="AO61:AS61"/>
    <mergeCell ref="AT61:AX61"/>
    <mergeCell ref="AY61:BB61"/>
    <mergeCell ref="BC61:BG61"/>
    <mergeCell ref="BH61:BL61"/>
    <mergeCell ref="A62:C65"/>
    <mergeCell ref="D62:G65"/>
    <mergeCell ref="H62:X65"/>
    <mergeCell ref="Y62:AC65"/>
    <mergeCell ref="AD62:BL62"/>
    <mergeCell ref="AD63:AI65"/>
    <mergeCell ref="AJ63:BB63"/>
    <mergeCell ref="BC63:BG65"/>
    <mergeCell ref="BH63:BL65"/>
    <mergeCell ref="AJ64:AN65"/>
    <mergeCell ref="AO64:AS65"/>
    <mergeCell ref="AT64:AX65"/>
    <mergeCell ref="AY64:BB65"/>
    <mergeCell ref="A66:C66"/>
    <mergeCell ref="D66:G66"/>
    <mergeCell ref="H66:X66"/>
    <mergeCell ref="Y66:AC66"/>
    <mergeCell ref="AD66:AI66"/>
    <mergeCell ref="AJ66:AN66"/>
    <mergeCell ref="AO66:AS66"/>
    <mergeCell ref="AT66:AX66"/>
    <mergeCell ref="AY66:BB66"/>
    <mergeCell ref="BC66:BG66"/>
    <mergeCell ref="BH66:BL66"/>
    <mergeCell ref="A67:C67"/>
    <mergeCell ref="D67:G67"/>
    <mergeCell ref="H67:X67"/>
    <mergeCell ref="Y67:AC67"/>
    <mergeCell ref="AD67:AI67"/>
    <mergeCell ref="AJ67:AN67"/>
    <mergeCell ref="AO67:AS67"/>
    <mergeCell ref="AT67:AX67"/>
    <mergeCell ref="AY67:BB67"/>
    <mergeCell ref="BC67:BG67"/>
    <mergeCell ref="BH67:BL67"/>
    <mergeCell ref="A68:C68"/>
    <mergeCell ref="D68:G68"/>
    <mergeCell ref="H68:X68"/>
    <mergeCell ref="Y68:AC68"/>
    <mergeCell ref="AD68:AI68"/>
    <mergeCell ref="AJ68:AN68"/>
    <mergeCell ref="AO68:AS68"/>
    <mergeCell ref="AT68:AX68"/>
    <mergeCell ref="AY68:BB68"/>
    <mergeCell ref="BC68:BG68"/>
    <mergeCell ref="BH68:BL68"/>
    <mergeCell ref="A69:C69"/>
    <mergeCell ref="D69:G69"/>
    <mergeCell ref="H69:X69"/>
    <mergeCell ref="Y69:AC69"/>
    <mergeCell ref="AD69:AI69"/>
    <mergeCell ref="AJ69:AN69"/>
    <mergeCell ref="AO69:AS69"/>
    <mergeCell ref="AT69:AX69"/>
    <mergeCell ref="AY69:BB69"/>
    <mergeCell ref="BC69:BG69"/>
    <mergeCell ref="BH69:BL69"/>
    <mergeCell ref="A70:C70"/>
    <mergeCell ref="D70:G70"/>
    <mergeCell ref="H70:X70"/>
    <mergeCell ref="Y70:AC70"/>
    <mergeCell ref="AD70:AI70"/>
    <mergeCell ref="AJ70:AN70"/>
    <mergeCell ref="AO70:AS70"/>
    <mergeCell ref="AT70:AX70"/>
    <mergeCell ref="AY70:BB70"/>
    <mergeCell ref="BC70:BG70"/>
    <mergeCell ref="BH70:BL70"/>
    <mergeCell ref="A71:C71"/>
    <mergeCell ref="D71:G71"/>
    <mergeCell ref="H71:X71"/>
    <mergeCell ref="Y71:AC71"/>
    <mergeCell ref="AD71:AI71"/>
    <mergeCell ref="AJ71:AN71"/>
    <mergeCell ref="AO71:AS71"/>
    <mergeCell ref="AT71:AX71"/>
    <mergeCell ref="AY71:BB71"/>
    <mergeCell ref="BC71:BG71"/>
    <mergeCell ref="BH71:BL71"/>
    <mergeCell ref="A72:C72"/>
    <mergeCell ref="D72:G72"/>
    <mergeCell ref="H72:X72"/>
    <mergeCell ref="Y72:AC72"/>
    <mergeCell ref="AD72:AI72"/>
    <mergeCell ref="AJ72:AN72"/>
    <mergeCell ref="AO72:AS72"/>
    <mergeCell ref="AT72:AX72"/>
    <mergeCell ref="AY72:BB72"/>
    <mergeCell ref="BC72:BG72"/>
    <mergeCell ref="BH72:BL72"/>
    <mergeCell ref="A73:C73"/>
    <mergeCell ref="D73:G73"/>
    <mergeCell ref="H73:X73"/>
    <mergeCell ref="Y73:AC73"/>
    <mergeCell ref="AD73:AI73"/>
    <mergeCell ref="AJ73:AN73"/>
    <mergeCell ref="AO73:AS73"/>
    <mergeCell ref="AT73:AX73"/>
    <mergeCell ref="AY73:BB73"/>
    <mergeCell ref="BC73:BG73"/>
    <mergeCell ref="BH73:BL73"/>
    <mergeCell ref="A74:C74"/>
    <mergeCell ref="D74:G74"/>
    <mergeCell ref="H74:X74"/>
    <mergeCell ref="Y74:AC74"/>
    <mergeCell ref="AD74:AI74"/>
    <mergeCell ref="AJ74:AN74"/>
    <mergeCell ref="AO74:AS74"/>
    <mergeCell ref="AT74:AX74"/>
    <mergeCell ref="AY74:BB74"/>
    <mergeCell ref="BC74:BG74"/>
    <mergeCell ref="BH74:BL74"/>
    <mergeCell ref="A75:C75"/>
    <mergeCell ref="D75:G75"/>
    <mergeCell ref="H75:X75"/>
    <mergeCell ref="Y75:AC75"/>
    <mergeCell ref="AD75:AI75"/>
    <mergeCell ref="AJ75:AN75"/>
    <mergeCell ref="AO75:AS75"/>
    <mergeCell ref="AT75:AX75"/>
    <mergeCell ref="AY75:BB75"/>
    <mergeCell ref="BC75:BG75"/>
    <mergeCell ref="BH75:BL75"/>
    <mergeCell ref="A76:C76"/>
    <mergeCell ref="D76:G76"/>
    <mergeCell ref="H76:X76"/>
    <mergeCell ref="Y76:AC76"/>
    <mergeCell ref="AD76:AI76"/>
    <mergeCell ref="AJ76:AN76"/>
    <mergeCell ref="AO76:AS76"/>
    <mergeCell ref="AT76:AX76"/>
    <mergeCell ref="AY76:BB76"/>
    <mergeCell ref="BC76:BG76"/>
    <mergeCell ref="BH76:BL76"/>
    <mergeCell ref="A77:C77"/>
    <mergeCell ref="D77:G77"/>
    <mergeCell ref="H77:X77"/>
    <mergeCell ref="Y77:AC77"/>
    <mergeCell ref="AD77:AI77"/>
    <mergeCell ref="AJ77:AN77"/>
    <mergeCell ref="AO77:AS77"/>
    <mergeCell ref="AT77:AX77"/>
    <mergeCell ref="AY77:BB77"/>
    <mergeCell ref="BC77:BG77"/>
    <mergeCell ref="BH77:BL77"/>
    <mergeCell ref="A78:C78"/>
    <mergeCell ref="D78:G78"/>
    <mergeCell ref="H78:X78"/>
    <mergeCell ref="Y78:AC78"/>
    <mergeCell ref="AD78:AI78"/>
    <mergeCell ref="AJ78:AN78"/>
    <mergeCell ref="AO78:AS78"/>
    <mergeCell ref="AT78:AX78"/>
    <mergeCell ref="AY78:BB78"/>
    <mergeCell ref="BC78:BG78"/>
    <mergeCell ref="BH78:BL78"/>
    <mergeCell ref="A79:C79"/>
    <mergeCell ref="D79:G79"/>
    <mergeCell ref="H79:X79"/>
    <mergeCell ref="Y79:AC79"/>
    <mergeCell ref="AD79:AI79"/>
    <mergeCell ref="AJ79:AN79"/>
    <mergeCell ref="AO79:AS79"/>
    <mergeCell ref="AT79:AX79"/>
    <mergeCell ref="AY79:BB79"/>
    <mergeCell ref="BC79:BG79"/>
    <mergeCell ref="BH79:BL79"/>
    <mergeCell ref="A80:C80"/>
    <mergeCell ref="D80:G80"/>
    <mergeCell ref="H80:X80"/>
    <mergeCell ref="Y80:AC80"/>
    <mergeCell ref="AD80:AI80"/>
    <mergeCell ref="AJ80:AN80"/>
    <mergeCell ref="AO80:AS80"/>
    <mergeCell ref="AT80:AX80"/>
    <mergeCell ref="AY80:BB80"/>
    <mergeCell ref="BC80:BG80"/>
    <mergeCell ref="BH80:BL80"/>
    <mergeCell ref="A81:C81"/>
    <mergeCell ref="D81:G81"/>
    <mergeCell ref="H81:X81"/>
    <mergeCell ref="Y81:AC81"/>
    <mergeCell ref="AD81:AI81"/>
    <mergeCell ref="AJ81:AN81"/>
    <mergeCell ref="AO81:AS81"/>
    <mergeCell ref="AT81:AX81"/>
    <mergeCell ref="AY81:BB81"/>
    <mergeCell ref="BC81:BG81"/>
    <mergeCell ref="BH81:BL81"/>
    <mergeCell ref="A82:C82"/>
    <mergeCell ref="D82:G82"/>
    <mergeCell ref="H82:X82"/>
    <mergeCell ref="Y82:AC82"/>
    <mergeCell ref="AD82:AI82"/>
    <mergeCell ref="AJ82:AN82"/>
    <mergeCell ref="AO82:AS82"/>
    <mergeCell ref="AT82:AX82"/>
    <mergeCell ref="AY82:BB82"/>
    <mergeCell ref="BC82:BG82"/>
    <mergeCell ref="BH82:BL82"/>
    <mergeCell ref="A83:C83"/>
    <mergeCell ref="D83:G83"/>
    <mergeCell ref="H83:X83"/>
    <mergeCell ref="Y83:AC83"/>
    <mergeCell ref="AD83:AI83"/>
    <mergeCell ref="AJ83:AN83"/>
    <mergeCell ref="AO83:AS83"/>
    <mergeCell ref="AT83:AX83"/>
    <mergeCell ref="AY83:BB83"/>
    <mergeCell ref="BC83:BG83"/>
    <mergeCell ref="BH83:BL83"/>
    <mergeCell ref="A84:C84"/>
    <mergeCell ref="D84:G84"/>
    <mergeCell ref="H84:X84"/>
    <mergeCell ref="Y84:AC84"/>
    <mergeCell ref="AD84:AI84"/>
    <mergeCell ref="AJ84:AN84"/>
    <mergeCell ref="AO84:AS84"/>
    <mergeCell ref="AT84:AX84"/>
    <mergeCell ref="AY84:BB84"/>
    <mergeCell ref="BC84:BG84"/>
    <mergeCell ref="BH84:BL84"/>
    <mergeCell ref="A85:C85"/>
    <mergeCell ref="D85:G85"/>
    <mergeCell ref="H85:X85"/>
    <mergeCell ref="Y85:AC85"/>
    <mergeCell ref="AD85:AI85"/>
    <mergeCell ref="AJ85:AN85"/>
    <mergeCell ref="AO85:AS85"/>
    <mergeCell ref="AT85:AX85"/>
    <mergeCell ref="AY85:BB85"/>
    <mergeCell ref="BC85:BG85"/>
    <mergeCell ref="BH85:BL85"/>
    <mergeCell ref="A86:C86"/>
    <mergeCell ref="D86:G86"/>
    <mergeCell ref="H86:X86"/>
    <mergeCell ref="Y86:AC86"/>
    <mergeCell ref="AD86:AI86"/>
    <mergeCell ref="AJ86:AN86"/>
    <mergeCell ref="AO86:AS86"/>
    <mergeCell ref="AT86:AX86"/>
    <mergeCell ref="AY86:BB86"/>
    <mergeCell ref="BC86:BG86"/>
    <mergeCell ref="BH86:BL86"/>
    <mergeCell ref="A87:C87"/>
    <mergeCell ref="D87:G87"/>
    <mergeCell ref="H87:X87"/>
    <mergeCell ref="Y87:AC87"/>
    <mergeCell ref="AD87:AI87"/>
    <mergeCell ref="AJ87:AN87"/>
    <mergeCell ref="AO87:AS87"/>
    <mergeCell ref="AT87:AX87"/>
    <mergeCell ref="AY87:BB87"/>
    <mergeCell ref="BC87:BG87"/>
    <mergeCell ref="BH87:BL87"/>
    <mergeCell ref="A88:C91"/>
    <mergeCell ref="D88:G91"/>
    <mergeCell ref="H88:X91"/>
    <mergeCell ref="Y88:AC91"/>
    <mergeCell ref="AD88:BL88"/>
    <mergeCell ref="AD89:AI91"/>
    <mergeCell ref="AJ89:BB89"/>
    <mergeCell ref="BC89:BG91"/>
    <mergeCell ref="BH89:BL91"/>
    <mergeCell ref="AJ90:AN91"/>
    <mergeCell ref="AO90:AS91"/>
    <mergeCell ref="AT90:AX91"/>
    <mergeCell ref="AY90:BB91"/>
    <mergeCell ref="A92:C92"/>
    <mergeCell ref="D92:G92"/>
    <mergeCell ref="H92:X92"/>
    <mergeCell ref="Y92:AC92"/>
    <mergeCell ref="AD92:AI92"/>
    <mergeCell ref="AJ92:AN92"/>
    <mergeCell ref="AO92:AS92"/>
    <mergeCell ref="AT92:AX92"/>
    <mergeCell ref="AY92:BB92"/>
    <mergeCell ref="BC92:BG92"/>
    <mergeCell ref="BH92:BL92"/>
    <mergeCell ref="A93:C93"/>
    <mergeCell ref="D93:G93"/>
    <mergeCell ref="H93:X93"/>
    <mergeCell ref="Y93:AC93"/>
    <mergeCell ref="AD93:AI93"/>
    <mergeCell ref="AJ93:AN93"/>
    <mergeCell ref="AO93:AS93"/>
    <mergeCell ref="AT93:AX93"/>
    <mergeCell ref="AY93:BB93"/>
    <mergeCell ref="BC93:BG93"/>
    <mergeCell ref="BH93:BL93"/>
    <mergeCell ref="A94:C94"/>
    <mergeCell ref="D94:G94"/>
    <mergeCell ref="H94:X94"/>
    <mergeCell ref="Y94:AC94"/>
    <mergeCell ref="AD94:AI94"/>
    <mergeCell ref="AJ94:AN94"/>
    <mergeCell ref="AO94:AS94"/>
    <mergeCell ref="AT94:AX94"/>
    <mergeCell ref="AY94:BB94"/>
    <mergeCell ref="BC94:BG94"/>
    <mergeCell ref="BH94:BL94"/>
    <mergeCell ref="A95:C95"/>
    <mergeCell ref="D95:G95"/>
    <mergeCell ref="H95:X95"/>
    <mergeCell ref="Y95:AC95"/>
    <mergeCell ref="AD95:AI95"/>
    <mergeCell ref="AJ95:AN95"/>
    <mergeCell ref="AO95:AS95"/>
    <mergeCell ref="AT95:AX95"/>
    <mergeCell ref="AY95:BB95"/>
    <mergeCell ref="BC95:BG95"/>
    <mergeCell ref="BH95:BL95"/>
    <mergeCell ref="A96:C96"/>
    <mergeCell ref="D96:G96"/>
    <mergeCell ref="H96:X96"/>
    <mergeCell ref="Y96:AC96"/>
    <mergeCell ref="AD96:AI96"/>
    <mergeCell ref="AJ96:AN96"/>
    <mergeCell ref="AO96:AS96"/>
    <mergeCell ref="AT96:AX96"/>
    <mergeCell ref="AY96:BB96"/>
    <mergeCell ref="BC96:BG96"/>
    <mergeCell ref="BH96:BL96"/>
    <mergeCell ref="A97:C97"/>
    <mergeCell ref="D97:G97"/>
    <mergeCell ref="H97:X97"/>
    <mergeCell ref="Y97:AC97"/>
    <mergeCell ref="AD97:AI97"/>
    <mergeCell ref="AJ97:AN97"/>
    <mergeCell ref="AO97:AS97"/>
    <mergeCell ref="AT97:AX97"/>
    <mergeCell ref="AY97:BB97"/>
    <mergeCell ref="BC97:BG97"/>
    <mergeCell ref="BH97:BL97"/>
    <mergeCell ref="A98:C98"/>
    <mergeCell ref="D98:G98"/>
    <mergeCell ref="H98:X98"/>
    <mergeCell ref="Y98:AC98"/>
    <mergeCell ref="AD98:AI98"/>
    <mergeCell ref="AJ98:AN98"/>
    <mergeCell ref="AO98:AS98"/>
    <mergeCell ref="AT98:AX98"/>
    <mergeCell ref="AY98:BB98"/>
    <mergeCell ref="BC98:BG98"/>
    <mergeCell ref="BH98:BL98"/>
    <mergeCell ref="A99:C99"/>
    <mergeCell ref="D99:G99"/>
    <mergeCell ref="H99:X99"/>
    <mergeCell ref="Y99:AC99"/>
    <mergeCell ref="AD99:AI99"/>
    <mergeCell ref="AJ99:AN99"/>
    <mergeCell ref="AO99:AS99"/>
    <mergeCell ref="AT99:AX99"/>
    <mergeCell ref="AY99:BB99"/>
    <mergeCell ref="BC99:BG99"/>
    <mergeCell ref="BH99:BL99"/>
    <mergeCell ref="A100:C100"/>
    <mergeCell ref="D100:G100"/>
    <mergeCell ref="H100:X100"/>
    <mergeCell ref="Y100:AC100"/>
    <mergeCell ref="AD100:AI100"/>
    <mergeCell ref="AJ100:AN100"/>
    <mergeCell ref="AO100:AS100"/>
    <mergeCell ref="AT100:AX100"/>
    <mergeCell ref="AY100:BB100"/>
    <mergeCell ref="BC100:BG100"/>
    <mergeCell ref="BH100:BL100"/>
    <mergeCell ref="A101:C101"/>
    <mergeCell ref="D101:G101"/>
    <mergeCell ref="H101:X101"/>
    <mergeCell ref="Y101:AC101"/>
    <mergeCell ref="AD101:AI101"/>
    <mergeCell ref="AJ101:AN101"/>
    <mergeCell ref="AO101:AS101"/>
    <mergeCell ref="AT101:AX101"/>
    <mergeCell ref="AY101:BB101"/>
    <mergeCell ref="BC101:BG101"/>
    <mergeCell ref="BH101:BL101"/>
    <mergeCell ref="A102:C102"/>
    <mergeCell ref="D102:G102"/>
    <mergeCell ref="H102:X102"/>
    <mergeCell ref="Y102:AC102"/>
    <mergeCell ref="AD102:AI102"/>
    <mergeCell ref="AJ102:AN102"/>
    <mergeCell ref="AO102:AS102"/>
    <mergeCell ref="AT102:AX102"/>
    <mergeCell ref="AY102:BB102"/>
    <mergeCell ref="BC102:BG102"/>
    <mergeCell ref="BH102:BL102"/>
    <mergeCell ref="A103:C103"/>
    <mergeCell ref="D103:G103"/>
    <mergeCell ref="H103:X103"/>
    <mergeCell ref="Y103:AC103"/>
    <mergeCell ref="AD103:AI103"/>
    <mergeCell ref="AJ103:AN103"/>
    <mergeCell ref="AO103:AS103"/>
    <mergeCell ref="AT103:AX103"/>
    <mergeCell ref="AY103:BB103"/>
    <mergeCell ref="BC103:BG103"/>
    <mergeCell ref="BH103:BL103"/>
    <mergeCell ref="A104:C104"/>
    <mergeCell ref="D104:G104"/>
    <mergeCell ref="H104:X104"/>
    <mergeCell ref="Y104:AC104"/>
    <mergeCell ref="AD104:AI104"/>
    <mergeCell ref="AJ104:AN104"/>
    <mergeCell ref="AO104:AS104"/>
    <mergeCell ref="AT104:AX104"/>
    <mergeCell ref="AY104:BB104"/>
    <mergeCell ref="BC104:BG104"/>
    <mergeCell ref="BH104:BL104"/>
    <mergeCell ref="A105:C105"/>
    <mergeCell ref="D105:G105"/>
    <mergeCell ref="H105:X105"/>
    <mergeCell ref="Y105:AC105"/>
    <mergeCell ref="AD105:AI105"/>
    <mergeCell ref="AJ105:AN105"/>
    <mergeCell ref="AO105:AS105"/>
    <mergeCell ref="AT105:AX105"/>
    <mergeCell ref="AY105:BB105"/>
    <mergeCell ref="BC105:BG105"/>
    <mergeCell ref="BH105:BL105"/>
    <mergeCell ref="A106:C106"/>
    <mergeCell ref="D106:G106"/>
    <mergeCell ref="H106:X106"/>
    <mergeCell ref="Y106:AC106"/>
    <mergeCell ref="AD106:AI106"/>
    <mergeCell ref="AJ106:AN106"/>
    <mergeCell ref="AO106:AS106"/>
    <mergeCell ref="AT106:AX106"/>
    <mergeCell ref="AY106:BB106"/>
    <mergeCell ref="BC106:BG106"/>
    <mergeCell ref="BH106:BL106"/>
    <mergeCell ref="A107:C107"/>
    <mergeCell ref="D107:G107"/>
    <mergeCell ref="H107:X107"/>
    <mergeCell ref="Y107:AC107"/>
    <mergeCell ref="AD107:AI107"/>
    <mergeCell ref="AJ107:AN107"/>
    <mergeCell ref="AO107:AS107"/>
    <mergeCell ref="AT107:AX107"/>
    <mergeCell ref="AY107:BB107"/>
    <mergeCell ref="BC107:BG107"/>
    <mergeCell ref="BH107:BL107"/>
    <mergeCell ref="A110:C110"/>
    <mergeCell ref="D110:G110"/>
    <mergeCell ref="H110:X110"/>
    <mergeCell ref="Y110:AC110"/>
    <mergeCell ref="AD110:AI110"/>
    <mergeCell ref="AJ110:AN110"/>
    <mergeCell ref="AO110:AS110"/>
    <mergeCell ref="AT110:AX110"/>
    <mergeCell ref="AY110:BB110"/>
    <mergeCell ref="BC110:BG110"/>
    <mergeCell ref="BH110:BL110"/>
    <mergeCell ref="A111:C111"/>
    <mergeCell ref="D111:G111"/>
    <mergeCell ref="H111:X111"/>
    <mergeCell ref="Y111:AC111"/>
    <mergeCell ref="AD111:AI111"/>
    <mergeCell ref="AJ111:AN111"/>
    <mergeCell ref="AO111:AS111"/>
    <mergeCell ref="AT111:AX111"/>
    <mergeCell ref="AY111:BB111"/>
    <mergeCell ref="BC111:BG111"/>
    <mergeCell ref="BH111:BL111"/>
    <mergeCell ref="A112:C112"/>
    <mergeCell ref="D112:G112"/>
    <mergeCell ref="H112:X112"/>
    <mergeCell ref="Y112:AC112"/>
    <mergeCell ref="AD112:AI112"/>
    <mergeCell ref="AJ112:AN112"/>
    <mergeCell ref="AO112:AS112"/>
    <mergeCell ref="AT112:AX112"/>
    <mergeCell ref="AY112:BB112"/>
    <mergeCell ref="BC112:BG112"/>
    <mergeCell ref="BH112:BL112"/>
    <mergeCell ref="A113:C113"/>
    <mergeCell ref="D113:G113"/>
    <mergeCell ref="H113:X113"/>
    <mergeCell ref="Y113:AC113"/>
    <mergeCell ref="AD113:AI113"/>
    <mergeCell ref="AJ113:AN113"/>
    <mergeCell ref="AO113:AS113"/>
    <mergeCell ref="AT113:AX113"/>
    <mergeCell ref="AY113:BB113"/>
    <mergeCell ref="BC113:BG113"/>
    <mergeCell ref="BH113:BL113"/>
    <mergeCell ref="A114:C114"/>
    <mergeCell ref="D114:G114"/>
    <mergeCell ref="H114:X114"/>
    <mergeCell ref="Y114:AC114"/>
    <mergeCell ref="AD114:AI114"/>
    <mergeCell ref="AJ114:AN114"/>
    <mergeCell ref="AO114:AS114"/>
    <mergeCell ref="AT114:AX114"/>
    <mergeCell ref="AY114:BB114"/>
    <mergeCell ref="BC114:BG114"/>
    <mergeCell ref="BH114:BL114"/>
    <mergeCell ref="A115:C115"/>
    <mergeCell ref="D115:G115"/>
    <mergeCell ref="H115:X115"/>
    <mergeCell ref="Y115:AC115"/>
    <mergeCell ref="AD115:AI115"/>
    <mergeCell ref="AJ115:AN115"/>
    <mergeCell ref="AO115:AS115"/>
    <mergeCell ref="AT115:AX115"/>
    <mergeCell ref="AY115:BB115"/>
    <mergeCell ref="BC115:BG115"/>
    <mergeCell ref="BH115:BL115"/>
    <mergeCell ref="A116:C116"/>
    <mergeCell ref="D116:G116"/>
    <mergeCell ref="H116:X116"/>
    <mergeCell ref="Y116:AC116"/>
    <mergeCell ref="AD116:AI116"/>
    <mergeCell ref="AJ116:AN116"/>
    <mergeCell ref="AO116:AS116"/>
    <mergeCell ref="AT116:AX116"/>
    <mergeCell ref="AY116:BB116"/>
    <mergeCell ref="BC116:BG116"/>
    <mergeCell ref="BH116:BL116"/>
    <mergeCell ref="A117:C120"/>
    <mergeCell ref="D117:G120"/>
    <mergeCell ref="H117:X120"/>
    <mergeCell ref="Y117:AC120"/>
    <mergeCell ref="AD117:BL117"/>
    <mergeCell ref="AD118:AI120"/>
    <mergeCell ref="AJ118:BB118"/>
    <mergeCell ref="BC118:BG120"/>
    <mergeCell ref="BH118:BL120"/>
    <mergeCell ref="AJ119:AN120"/>
    <mergeCell ref="AO119:AS120"/>
    <mergeCell ref="AT119:AX120"/>
    <mergeCell ref="AY119:BB120"/>
    <mergeCell ref="A121:C121"/>
    <mergeCell ref="D121:G121"/>
    <mergeCell ref="H121:X121"/>
    <mergeCell ref="Y121:AC121"/>
    <mergeCell ref="AD121:AI121"/>
    <mergeCell ref="AJ121:AN121"/>
    <mergeCell ref="AO121:AS121"/>
    <mergeCell ref="AT121:AX121"/>
    <mergeCell ref="AY121:BB121"/>
    <mergeCell ref="BC121:BG121"/>
    <mergeCell ref="BH121:BL121"/>
    <mergeCell ref="A122:C122"/>
    <mergeCell ref="D122:G122"/>
    <mergeCell ref="H122:X122"/>
    <mergeCell ref="Y122:AC122"/>
    <mergeCell ref="AD122:AI122"/>
    <mergeCell ref="AJ122:AN122"/>
    <mergeCell ref="AO122:AS122"/>
    <mergeCell ref="AT122:AX122"/>
    <mergeCell ref="AY122:BB122"/>
    <mergeCell ref="BC122:BG122"/>
    <mergeCell ref="BH122:BL122"/>
    <mergeCell ref="A123:C123"/>
    <mergeCell ref="D123:G123"/>
    <mergeCell ref="H123:X123"/>
    <mergeCell ref="Y123:AC123"/>
    <mergeCell ref="AD123:AI123"/>
    <mergeCell ref="AJ123:AN123"/>
    <mergeCell ref="AO123:AS123"/>
    <mergeCell ref="AT123:AX123"/>
    <mergeCell ref="AY123:BB123"/>
    <mergeCell ref="BC123:BG123"/>
    <mergeCell ref="BH123:BL123"/>
    <mergeCell ref="A124:C124"/>
    <mergeCell ref="D124:G124"/>
    <mergeCell ref="H124:X124"/>
    <mergeCell ref="Y124:AC124"/>
    <mergeCell ref="AD124:AI124"/>
    <mergeCell ref="AJ124:AN124"/>
    <mergeCell ref="AO124:AS124"/>
    <mergeCell ref="AT124:AX124"/>
    <mergeCell ref="AY124:BB124"/>
    <mergeCell ref="BC124:BG124"/>
    <mergeCell ref="BH124:BL124"/>
    <mergeCell ref="A125:C125"/>
    <mergeCell ref="D125:G125"/>
    <mergeCell ref="H125:X125"/>
    <mergeCell ref="Y125:AC125"/>
    <mergeCell ref="AD125:AI125"/>
    <mergeCell ref="AJ125:AN125"/>
    <mergeCell ref="AO125:AS125"/>
    <mergeCell ref="AT125:AX125"/>
    <mergeCell ref="AY125:BB125"/>
    <mergeCell ref="BC125:BG125"/>
    <mergeCell ref="BH125:BL125"/>
    <mergeCell ref="A126:C126"/>
    <mergeCell ref="D126:G126"/>
    <mergeCell ref="H126:X126"/>
    <mergeCell ref="Y126:AC126"/>
    <mergeCell ref="AD126:AI126"/>
    <mergeCell ref="AJ126:AN126"/>
    <mergeCell ref="AO126:AS126"/>
    <mergeCell ref="AT126:AX126"/>
    <mergeCell ref="AY126:BB126"/>
    <mergeCell ref="BC126:BG126"/>
    <mergeCell ref="BH126:BL126"/>
    <mergeCell ref="A127:C127"/>
    <mergeCell ref="D127:G127"/>
    <mergeCell ref="H127:X127"/>
    <mergeCell ref="Y127:AC127"/>
    <mergeCell ref="AD127:AI127"/>
    <mergeCell ref="AJ127:AN127"/>
    <mergeCell ref="AO127:AS127"/>
    <mergeCell ref="AT127:AX127"/>
    <mergeCell ref="AY127:BB127"/>
    <mergeCell ref="BC127:BG127"/>
    <mergeCell ref="BH127:BL127"/>
    <mergeCell ref="A128:C128"/>
    <mergeCell ref="D128:G128"/>
    <mergeCell ref="H128:X128"/>
    <mergeCell ref="Y128:AC128"/>
    <mergeCell ref="AD128:AI128"/>
    <mergeCell ref="AJ128:AN128"/>
    <mergeCell ref="AO128:AS128"/>
    <mergeCell ref="AT128:AX128"/>
    <mergeCell ref="AY128:BB128"/>
    <mergeCell ref="BC128:BG128"/>
    <mergeCell ref="BH128:BL128"/>
    <mergeCell ref="A129:C129"/>
    <mergeCell ref="D129:G129"/>
    <mergeCell ref="H129:X129"/>
    <mergeCell ref="Y129:AC129"/>
    <mergeCell ref="AD129:AI129"/>
    <mergeCell ref="AJ129:AN129"/>
    <mergeCell ref="AO129:AS129"/>
    <mergeCell ref="AT129:AX129"/>
    <mergeCell ref="AY129:BB129"/>
    <mergeCell ref="BC129:BG129"/>
    <mergeCell ref="BH129:BL129"/>
    <mergeCell ref="A130:C130"/>
    <mergeCell ref="D130:G130"/>
    <mergeCell ref="H130:X130"/>
    <mergeCell ref="Y130:AC130"/>
    <mergeCell ref="AD130:AI130"/>
    <mergeCell ref="AJ130:AN130"/>
    <mergeCell ref="AO130:AS130"/>
    <mergeCell ref="AT130:AX130"/>
    <mergeCell ref="AY130:BB130"/>
    <mergeCell ref="BC130:BG130"/>
    <mergeCell ref="BH130:BL130"/>
    <mergeCell ref="A131:C131"/>
    <mergeCell ref="D131:G131"/>
    <mergeCell ref="H131:X131"/>
    <mergeCell ref="Y131:AC131"/>
    <mergeCell ref="AD131:AI131"/>
    <mergeCell ref="AJ131:AN131"/>
    <mergeCell ref="AO131:AS131"/>
    <mergeCell ref="AT131:AX131"/>
    <mergeCell ref="AY131:BB131"/>
    <mergeCell ref="BC131:BG131"/>
    <mergeCell ref="BH131:BL131"/>
    <mergeCell ref="A132:C132"/>
    <mergeCell ref="D132:G132"/>
    <mergeCell ref="H132:X132"/>
    <mergeCell ref="Y132:AC132"/>
    <mergeCell ref="AD132:AI132"/>
    <mergeCell ref="AJ132:AN132"/>
    <mergeCell ref="AO132:AS132"/>
    <mergeCell ref="AT132:AX132"/>
    <mergeCell ref="AY132:BB132"/>
    <mergeCell ref="BC132:BG132"/>
    <mergeCell ref="BH132:BL132"/>
    <mergeCell ref="A133:C133"/>
    <mergeCell ref="D133:G133"/>
    <mergeCell ref="H133:X133"/>
    <mergeCell ref="Y133:AC133"/>
    <mergeCell ref="AD133:AI133"/>
    <mergeCell ref="AJ133:AN133"/>
    <mergeCell ref="AO133:AS133"/>
    <mergeCell ref="AT133:AX133"/>
    <mergeCell ref="AY133:BB133"/>
    <mergeCell ref="BC133:BG133"/>
    <mergeCell ref="BH133:BL133"/>
    <mergeCell ref="A134:C134"/>
    <mergeCell ref="D134:G134"/>
    <mergeCell ref="H134:X134"/>
    <mergeCell ref="Y134:AC134"/>
    <mergeCell ref="AD134:AI134"/>
    <mergeCell ref="AJ134:AN134"/>
    <mergeCell ref="AO134:AS134"/>
    <mergeCell ref="AT134:AX134"/>
    <mergeCell ref="AY134:BB134"/>
    <mergeCell ref="BC134:BG134"/>
    <mergeCell ref="BH134:BL134"/>
    <mergeCell ref="A135:C135"/>
    <mergeCell ref="D135:G135"/>
    <mergeCell ref="H135:X135"/>
    <mergeCell ref="Y135:AC135"/>
    <mergeCell ref="AD135:AI135"/>
    <mergeCell ref="AJ135:AN135"/>
    <mergeCell ref="AO135:AS135"/>
    <mergeCell ref="AT135:AX135"/>
    <mergeCell ref="AY135:BB135"/>
    <mergeCell ref="BC135:BG135"/>
    <mergeCell ref="BH135:BL135"/>
    <mergeCell ref="A136:C136"/>
    <mergeCell ref="D136:G136"/>
    <mergeCell ref="H136:X136"/>
    <mergeCell ref="Y136:AC136"/>
    <mergeCell ref="AD136:AI136"/>
    <mergeCell ref="AJ136:AN136"/>
    <mergeCell ref="AO136:AS136"/>
    <mergeCell ref="AT136:AX136"/>
    <mergeCell ref="AY136:BB136"/>
    <mergeCell ref="BC136:BG136"/>
    <mergeCell ref="BH136:BL136"/>
    <mergeCell ref="A137:C137"/>
    <mergeCell ref="D137:G137"/>
    <mergeCell ref="H137:X137"/>
    <mergeCell ref="Y137:AC137"/>
    <mergeCell ref="AD137:AI137"/>
    <mergeCell ref="AJ137:AN137"/>
    <mergeCell ref="AO137:AS137"/>
    <mergeCell ref="AT137:AX137"/>
    <mergeCell ref="AY137:BB137"/>
    <mergeCell ref="BC137:BG137"/>
    <mergeCell ref="BH137:BL137"/>
    <mergeCell ref="A138:C138"/>
    <mergeCell ref="D138:G138"/>
    <mergeCell ref="H138:X138"/>
    <mergeCell ref="Y138:AC138"/>
    <mergeCell ref="AD138:AI138"/>
    <mergeCell ref="AJ138:AN138"/>
    <mergeCell ref="AO138:AS138"/>
    <mergeCell ref="AT138:AX138"/>
    <mergeCell ref="AY138:BB138"/>
    <mergeCell ref="BC138:BG138"/>
    <mergeCell ref="BH138:BL138"/>
    <mergeCell ref="A139:C139"/>
    <mergeCell ref="D139:G139"/>
    <mergeCell ref="H139:X139"/>
    <mergeCell ref="Y139:AC139"/>
    <mergeCell ref="AD139:AI139"/>
    <mergeCell ref="AJ139:AN139"/>
    <mergeCell ref="AO139:AS139"/>
    <mergeCell ref="AT139:AX139"/>
    <mergeCell ref="AY139:BB139"/>
    <mergeCell ref="BC139:BG139"/>
    <mergeCell ref="BH139:BL139"/>
    <mergeCell ref="A140:C140"/>
    <mergeCell ref="D140:G140"/>
    <mergeCell ref="H140:X140"/>
    <mergeCell ref="Y140:AC140"/>
    <mergeCell ref="AD140:AI140"/>
    <mergeCell ref="AJ140:AN140"/>
    <mergeCell ref="AO140:AS140"/>
    <mergeCell ref="AT140:AX140"/>
    <mergeCell ref="AY140:BB140"/>
    <mergeCell ref="BC140:BG140"/>
    <mergeCell ref="BH140:BL140"/>
    <mergeCell ref="A141:C141"/>
    <mergeCell ref="D141:G141"/>
    <mergeCell ref="H141:X141"/>
    <mergeCell ref="Y141:AC141"/>
    <mergeCell ref="AD141:AI141"/>
    <mergeCell ref="AJ141:AN141"/>
    <mergeCell ref="AO141:AS141"/>
    <mergeCell ref="AT141:AX141"/>
    <mergeCell ref="AY141:BB141"/>
    <mergeCell ref="BC141:BG141"/>
    <mergeCell ref="BH141:BL141"/>
    <mergeCell ref="A142:C142"/>
    <mergeCell ref="D142:G142"/>
    <mergeCell ref="H142:X142"/>
    <mergeCell ref="Y142:AC142"/>
    <mergeCell ref="AD142:AI142"/>
    <mergeCell ref="AJ142:AN142"/>
    <mergeCell ref="AO142:AS142"/>
    <mergeCell ref="AT142:AX142"/>
    <mergeCell ref="AY142:BB142"/>
    <mergeCell ref="BC142:BG142"/>
    <mergeCell ref="BH142:BL142"/>
    <mergeCell ref="A143:C146"/>
    <mergeCell ref="D143:G146"/>
    <mergeCell ref="H143:X146"/>
    <mergeCell ref="Y143:AC146"/>
    <mergeCell ref="AD143:BL143"/>
    <mergeCell ref="AD144:AI146"/>
    <mergeCell ref="AJ144:BB144"/>
    <mergeCell ref="BC144:BG146"/>
    <mergeCell ref="BH144:BL146"/>
    <mergeCell ref="AJ145:AN146"/>
    <mergeCell ref="AO145:AS146"/>
    <mergeCell ref="AT145:AX146"/>
    <mergeCell ref="AY145:BB146"/>
    <mergeCell ref="A147:C147"/>
    <mergeCell ref="D147:G147"/>
    <mergeCell ref="H147:X147"/>
    <mergeCell ref="Y147:AC147"/>
    <mergeCell ref="AD147:AI147"/>
    <mergeCell ref="AJ147:AN147"/>
    <mergeCell ref="AO147:AS147"/>
    <mergeCell ref="AT147:AX147"/>
    <mergeCell ref="AY147:BB147"/>
    <mergeCell ref="BC147:BG147"/>
    <mergeCell ref="BH147:BL147"/>
    <mergeCell ref="A148:C148"/>
    <mergeCell ref="D148:G148"/>
    <mergeCell ref="H148:X148"/>
    <mergeCell ref="Y148:AC148"/>
    <mergeCell ref="AD148:AI148"/>
    <mergeCell ref="AJ148:AN148"/>
    <mergeCell ref="AO148:AS148"/>
    <mergeCell ref="AT148:AX148"/>
    <mergeCell ref="AY148:BB148"/>
    <mergeCell ref="BC148:BG148"/>
    <mergeCell ref="BH148:BL148"/>
    <mergeCell ref="A149:C149"/>
    <mergeCell ref="D149:G149"/>
    <mergeCell ref="H149:X149"/>
    <mergeCell ref="Y149:AC149"/>
    <mergeCell ref="AD149:AI149"/>
    <mergeCell ref="AJ149:AN149"/>
    <mergeCell ref="AO149:AS149"/>
    <mergeCell ref="AT149:AX149"/>
    <mergeCell ref="AY149:BB149"/>
    <mergeCell ref="BC149:BG149"/>
    <mergeCell ref="BH149:BL149"/>
    <mergeCell ref="A150:C150"/>
    <mergeCell ref="D150:G150"/>
    <mergeCell ref="H150:X150"/>
    <mergeCell ref="Y150:AC150"/>
    <mergeCell ref="AD150:AI150"/>
    <mergeCell ref="AJ150:AN150"/>
    <mergeCell ref="AO150:AS150"/>
    <mergeCell ref="AT150:AX150"/>
    <mergeCell ref="AY150:BB150"/>
    <mergeCell ref="BC150:BG150"/>
    <mergeCell ref="BH150:BL150"/>
    <mergeCell ref="A151:C151"/>
    <mergeCell ref="D151:G151"/>
    <mergeCell ref="H151:X151"/>
    <mergeCell ref="Y151:AC151"/>
    <mergeCell ref="AD151:AI151"/>
    <mergeCell ref="AJ151:AN151"/>
    <mergeCell ref="AO151:AS151"/>
    <mergeCell ref="AT151:AX151"/>
    <mergeCell ref="AY151:BB151"/>
    <mergeCell ref="BC151:BG151"/>
    <mergeCell ref="BH151:BL151"/>
    <mergeCell ref="A152:C152"/>
    <mergeCell ref="D152:G152"/>
    <mergeCell ref="H152:X152"/>
    <mergeCell ref="Y152:AC152"/>
    <mergeCell ref="AD152:AI152"/>
    <mergeCell ref="AJ152:AN152"/>
    <mergeCell ref="AO152:AS152"/>
    <mergeCell ref="AT152:AX152"/>
    <mergeCell ref="AY152:BB152"/>
    <mergeCell ref="BC152:BG152"/>
    <mergeCell ref="BH152:BL152"/>
    <mergeCell ref="A153:C153"/>
    <mergeCell ref="D153:G153"/>
    <mergeCell ref="H153:X153"/>
    <mergeCell ref="Y153:AC153"/>
    <mergeCell ref="AD153:AI153"/>
    <mergeCell ref="AJ153:AN153"/>
    <mergeCell ref="AO153:AS153"/>
    <mergeCell ref="AT153:AX153"/>
    <mergeCell ref="AY153:BB153"/>
    <mergeCell ref="BC153:BG153"/>
    <mergeCell ref="BH153:BL153"/>
    <mergeCell ref="A154:C154"/>
    <mergeCell ref="D154:G154"/>
    <mergeCell ref="H154:X154"/>
    <mergeCell ref="Y154:AC154"/>
    <mergeCell ref="AD154:AI154"/>
    <mergeCell ref="AJ154:AN154"/>
    <mergeCell ref="AO154:AS154"/>
    <mergeCell ref="AT154:AX154"/>
    <mergeCell ref="AY154:BB154"/>
    <mergeCell ref="BC154:BG154"/>
    <mergeCell ref="BH154:BL154"/>
    <mergeCell ref="A155:C155"/>
    <mergeCell ref="D155:G155"/>
    <mergeCell ref="H155:X155"/>
    <mergeCell ref="Y155:AC155"/>
    <mergeCell ref="AD155:AI155"/>
    <mergeCell ref="AJ155:AN155"/>
    <mergeCell ref="AO155:AS155"/>
    <mergeCell ref="AT155:AX155"/>
    <mergeCell ref="AY155:BB155"/>
    <mergeCell ref="BC155:BG155"/>
    <mergeCell ref="BH155:BL155"/>
    <mergeCell ref="A156:C156"/>
    <mergeCell ref="D156:G156"/>
    <mergeCell ref="H156:X156"/>
    <mergeCell ref="Y156:AC156"/>
    <mergeCell ref="AD156:AI156"/>
    <mergeCell ref="AJ156:AN156"/>
    <mergeCell ref="AO156:AS156"/>
    <mergeCell ref="AT156:AX156"/>
    <mergeCell ref="AY156:BB156"/>
    <mergeCell ref="BC156:BG156"/>
    <mergeCell ref="BH156:BL156"/>
    <mergeCell ref="A157:C157"/>
    <mergeCell ref="D157:G157"/>
    <mergeCell ref="H157:X157"/>
    <mergeCell ref="Y157:AC157"/>
    <mergeCell ref="AD157:AI157"/>
    <mergeCell ref="AJ157:AN157"/>
    <mergeCell ref="AO157:AS157"/>
    <mergeCell ref="AT157:AX157"/>
    <mergeCell ref="AY157:BB157"/>
    <mergeCell ref="BC157:BG157"/>
    <mergeCell ref="BH157:BL157"/>
    <mergeCell ref="A158:C158"/>
    <mergeCell ref="D158:G158"/>
    <mergeCell ref="H158:X158"/>
    <mergeCell ref="Y158:AC158"/>
    <mergeCell ref="AD158:AI158"/>
    <mergeCell ref="AJ158:AN158"/>
    <mergeCell ref="AO158:AS158"/>
    <mergeCell ref="AT158:AX158"/>
    <mergeCell ref="AY158:BB158"/>
    <mergeCell ref="BC158:BG158"/>
    <mergeCell ref="BH158:BL158"/>
    <mergeCell ref="A159:C159"/>
    <mergeCell ref="D159:G159"/>
    <mergeCell ref="H159:X159"/>
    <mergeCell ref="Y159:AC159"/>
    <mergeCell ref="AD159:AI159"/>
    <mergeCell ref="AJ159:AN159"/>
    <mergeCell ref="AO159:AS159"/>
    <mergeCell ref="AT159:AX159"/>
    <mergeCell ref="AY159:BB159"/>
    <mergeCell ref="BC159:BG159"/>
    <mergeCell ref="BH159:BL159"/>
    <mergeCell ref="A160:C160"/>
    <mergeCell ref="D160:G160"/>
    <mergeCell ref="H160:X160"/>
    <mergeCell ref="Y160:AC160"/>
    <mergeCell ref="AD160:AI160"/>
    <mergeCell ref="AJ160:AN160"/>
    <mergeCell ref="AO160:AS160"/>
    <mergeCell ref="AT160:AX160"/>
    <mergeCell ref="AY160:BB160"/>
    <mergeCell ref="BC160:BG160"/>
    <mergeCell ref="BH160:BL160"/>
    <mergeCell ref="A161:C161"/>
    <mergeCell ref="D161:G161"/>
    <mergeCell ref="H161:X161"/>
    <mergeCell ref="Y161:AC161"/>
    <mergeCell ref="AD161:AI161"/>
    <mergeCell ref="AJ161:AN161"/>
    <mergeCell ref="AO161:AS161"/>
    <mergeCell ref="AT161:AX161"/>
    <mergeCell ref="AY161:BB161"/>
    <mergeCell ref="BC161:BG161"/>
    <mergeCell ref="BH161:BL161"/>
    <mergeCell ref="A162:C162"/>
    <mergeCell ref="D162:G162"/>
    <mergeCell ref="H162:X162"/>
    <mergeCell ref="Y162:AC162"/>
    <mergeCell ref="AD162:AI162"/>
    <mergeCell ref="AJ162:AN162"/>
    <mergeCell ref="AO162:AS162"/>
    <mergeCell ref="AT162:AX162"/>
    <mergeCell ref="AY162:BB162"/>
    <mergeCell ref="BC162:BG162"/>
    <mergeCell ref="BH162:BL162"/>
    <mergeCell ref="A163:C163"/>
    <mergeCell ref="D163:G163"/>
    <mergeCell ref="H163:X163"/>
    <mergeCell ref="Y163:AC163"/>
    <mergeCell ref="AD163:AI163"/>
    <mergeCell ref="AJ163:AN163"/>
    <mergeCell ref="AO163:AS163"/>
    <mergeCell ref="AT163:AX163"/>
    <mergeCell ref="AY163:BB163"/>
    <mergeCell ref="BC163:BG163"/>
    <mergeCell ref="BH163:BL163"/>
    <mergeCell ref="A164:C164"/>
    <mergeCell ref="D164:G164"/>
    <mergeCell ref="H164:X164"/>
    <mergeCell ref="Y164:AC164"/>
    <mergeCell ref="AD164:AI164"/>
    <mergeCell ref="AJ164:AN164"/>
    <mergeCell ref="AO164:AS164"/>
    <mergeCell ref="AT164:AX164"/>
    <mergeCell ref="AY164:BB164"/>
    <mergeCell ref="BC164:BG164"/>
    <mergeCell ref="BH164:BL164"/>
    <mergeCell ref="A165:C165"/>
    <mergeCell ref="D165:G165"/>
    <mergeCell ref="H165:X165"/>
    <mergeCell ref="Y165:AC165"/>
    <mergeCell ref="AD165:AI165"/>
    <mergeCell ref="AJ165:AN165"/>
    <mergeCell ref="AO165:AS165"/>
    <mergeCell ref="AT165:AX165"/>
    <mergeCell ref="AY165:BB165"/>
    <mergeCell ref="BC165:BG165"/>
    <mergeCell ref="BH165:BL165"/>
    <mergeCell ref="A166:C166"/>
    <mergeCell ref="D166:G166"/>
    <mergeCell ref="H166:X166"/>
    <mergeCell ref="Y166:AC166"/>
    <mergeCell ref="AD166:AI166"/>
    <mergeCell ref="AJ166:AN166"/>
    <mergeCell ref="AO166:AS166"/>
    <mergeCell ref="AT166:AX166"/>
    <mergeCell ref="AY166:BB166"/>
    <mergeCell ref="BC166:BG166"/>
    <mergeCell ref="BH166:BL166"/>
    <mergeCell ref="A167:C167"/>
    <mergeCell ref="D167:G167"/>
    <mergeCell ref="H167:X167"/>
    <mergeCell ref="Y167:AC167"/>
    <mergeCell ref="AD167:AI167"/>
    <mergeCell ref="AJ167:AN167"/>
    <mergeCell ref="AO167:AS167"/>
    <mergeCell ref="AT167:AX167"/>
    <mergeCell ref="AY167:BB167"/>
    <mergeCell ref="BC167:BG167"/>
    <mergeCell ref="BH167:BL167"/>
    <mergeCell ref="A168:C171"/>
    <mergeCell ref="D168:G171"/>
    <mergeCell ref="H168:X171"/>
    <mergeCell ref="Y168:AC171"/>
    <mergeCell ref="AD168:BL168"/>
    <mergeCell ref="AD169:AI171"/>
    <mergeCell ref="AJ169:BB169"/>
    <mergeCell ref="BC169:BG171"/>
    <mergeCell ref="BH169:BL171"/>
    <mergeCell ref="AJ170:AN171"/>
    <mergeCell ref="AO170:AS171"/>
    <mergeCell ref="AT170:AX171"/>
    <mergeCell ref="AY170:BB171"/>
    <mergeCell ref="A172:C172"/>
    <mergeCell ref="D172:G172"/>
    <mergeCell ref="H172:X172"/>
    <mergeCell ref="Y172:AC172"/>
    <mergeCell ref="AD172:AI172"/>
    <mergeCell ref="AJ172:AN172"/>
    <mergeCell ref="AO172:AS172"/>
    <mergeCell ref="AT172:AX172"/>
    <mergeCell ref="AY172:BB172"/>
    <mergeCell ref="BC172:BG172"/>
    <mergeCell ref="BH172:BL172"/>
    <mergeCell ref="A173:C173"/>
    <mergeCell ref="D173:G173"/>
    <mergeCell ref="H173:X173"/>
    <mergeCell ref="Y173:AC173"/>
    <mergeCell ref="AD173:AI173"/>
    <mergeCell ref="AJ173:AN173"/>
    <mergeCell ref="AO173:AS173"/>
    <mergeCell ref="AT173:AX173"/>
    <mergeCell ref="AY173:BB173"/>
    <mergeCell ref="BC173:BG173"/>
    <mergeCell ref="BH173:BL173"/>
    <mergeCell ref="A174:C174"/>
    <mergeCell ref="D174:G174"/>
    <mergeCell ref="H174:X174"/>
    <mergeCell ref="Y174:AC174"/>
    <mergeCell ref="AD174:AI174"/>
    <mergeCell ref="AJ174:AN174"/>
    <mergeCell ref="AO174:AS174"/>
    <mergeCell ref="AT174:AX174"/>
    <mergeCell ref="AY174:BB174"/>
    <mergeCell ref="BC174:BG174"/>
    <mergeCell ref="BH174:BL174"/>
    <mergeCell ref="A175:C175"/>
    <mergeCell ref="D175:G175"/>
    <mergeCell ref="H175:X175"/>
    <mergeCell ref="Y175:AC175"/>
    <mergeCell ref="AD175:AI175"/>
    <mergeCell ref="AJ175:AN175"/>
    <mergeCell ref="AO175:AS175"/>
    <mergeCell ref="AT175:AX175"/>
    <mergeCell ref="AY175:BB175"/>
    <mergeCell ref="BC175:BG175"/>
    <mergeCell ref="BH175:BL175"/>
    <mergeCell ref="A176:C176"/>
    <mergeCell ref="D176:G176"/>
    <mergeCell ref="H176:X176"/>
    <mergeCell ref="Y176:AC176"/>
    <mergeCell ref="AD176:AI176"/>
    <mergeCell ref="AJ176:AN176"/>
    <mergeCell ref="AO176:AS176"/>
    <mergeCell ref="AT176:AX176"/>
    <mergeCell ref="AY176:BB176"/>
    <mergeCell ref="BC176:BG176"/>
    <mergeCell ref="BH176:BL176"/>
    <mergeCell ref="A177:C177"/>
    <mergeCell ref="D177:G177"/>
    <mergeCell ref="H177:X177"/>
    <mergeCell ref="Y177:AC177"/>
    <mergeCell ref="AD177:AI177"/>
    <mergeCell ref="AJ177:AN177"/>
    <mergeCell ref="AO177:AS177"/>
    <mergeCell ref="AT177:AX177"/>
    <mergeCell ref="AY177:BB177"/>
    <mergeCell ref="BC177:BG177"/>
    <mergeCell ref="BH177:BL177"/>
    <mergeCell ref="A178:C178"/>
    <mergeCell ref="D178:G178"/>
    <mergeCell ref="H178:X178"/>
    <mergeCell ref="Y178:AC178"/>
    <mergeCell ref="AD178:AI178"/>
    <mergeCell ref="AJ178:AN178"/>
    <mergeCell ref="AO178:AS178"/>
    <mergeCell ref="AT178:AX178"/>
    <mergeCell ref="AY178:BB178"/>
    <mergeCell ref="BC178:BG178"/>
    <mergeCell ref="BH178:BL178"/>
    <mergeCell ref="A179:C179"/>
    <mergeCell ref="D179:G179"/>
    <mergeCell ref="H179:X179"/>
    <mergeCell ref="Y179:AC179"/>
    <mergeCell ref="AD179:AI179"/>
    <mergeCell ref="AJ179:AN179"/>
    <mergeCell ref="AO179:AS179"/>
    <mergeCell ref="AT179:AX179"/>
    <mergeCell ref="AY179:BB179"/>
    <mergeCell ref="BC179:BG179"/>
    <mergeCell ref="BH179:BL179"/>
    <mergeCell ref="A180:C180"/>
    <mergeCell ref="D180:G180"/>
    <mergeCell ref="H180:X180"/>
    <mergeCell ref="Y180:AC180"/>
    <mergeCell ref="AD180:AI180"/>
    <mergeCell ref="AJ180:AN180"/>
    <mergeCell ref="AO180:AS180"/>
    <mergeCell ref="AT180:AX180"/>
    <mergeCell ref="AY180:BB180"/>
    <mergeCell ref="BC180:BG180"/>
    <mergeCell ref="BH180:BL180"/>
    <mergeCell ref="A181:C181"/>
    <mergeCell ref="D181:G181"/>
    <mergeCell ref="H181:X181"/>
    <mergeCell ref="Y181:AC181"/>
    <mergeCell ref="AD181:AI181"/>
    <mergeCell ref="AJ181:AN181"/>
    <mergeCell ref="AO181:AS181"/>
    <mergeCell ref="AT181:AX181"/>
    <mergeCell ref="AY181:BB181"/>
    <mergeCell ref="BC181:BG181"/>
    <mergeCell ref="BH181:BL181"/>
    <mergeCell ref="A182:C182"/>
    <mergeCell ref="D182:G182"/>
    <mergeCell ref="H182:X182"/>
    <mergeCell ref="Y182:AC182"/>
    <mergeCell ref="AD182:AI182"/>
    <mergeCell ref="AJ182:AN182"/>
    <mergeCell ref="AO182:AS182"/>
    <mergeCell ref="AT182:AX182"/>
    <mergeCell ref="AY182:BB182"/>
    <mergeCell ref="BC182:BG182"/>
    <mergeCell ref="BH182:BL182"/>
    <mergeCell ref="A183:C183"/>
    <mergeCell ref="D183:G183"/>
    <mergeCell ref="H183:X183"/>
    <mergeCell ref="Y183:AC183"/>
    <mergeCell ref="AD183:AI183"/>
    <mergeCell ref="AJ183:AN183"/>
    <mergeCell ref="AO183:AS183"/>
    <mergeCell ref="AT183:AX183"/>
    <mergeCell ref="AY183:BB183"/>
    <mergeCell ref="BC183:BG183"/>
    <mergeCell ref="BH183:BL183"/>
    <mergeCell ref="A184:C184"/>
    <mergeCell ref="D184:G184"/>
    <mergeCell ref="H184:X184"/>
    <mergeCell ref="Y184:AC184"/>
    <mergeCell ref="AD184:AI184"/>
    <mergeCell ref="AJ184:AN184"/>
    <mergeCell ref="AO184:AS184"/>
    <mergeCell ref="AT184:AX184"/>
    <mergeCell ref="AY184:BB184"/>
    <mergeCell ref="BC184:BG184"/>
    <mergeCell ref="BH184:BL184"/>
    <mergeCell ref="A185:C185"/>
    <mergeCell ref="D185:G185"/>
    <mergeCell ref="H185:X185"/>
    <mergeCell ref="Y185:AC185"/>
    <mergeCell ref="AD185:AI185"/>
    <mergeCell ref="AJ185:AN185"/>
    <mergeCell ref="AO185:AS185"/>
    <mergeCell ref="AT185:AX185"/>
    <mergeCell ref="AY185:BB185"/>
    <mergeCell ref="BC185:BG185"/>
    <mergeCell ref="BH185:BL185"/>
    <mergeCell ref="A186:C186"/>
    <mergeCell ref="D186:G186"/>
    <mergeCell ref="H186:X186"/>
    <mergeCell ref="Y186:AC186"/>
    <mergeCell ref="AD186:AI186"/>
    <mergeCell ref="AJ186:AN186"/>
    <mergeCell ref="AO186:AS186"/>
    <mergeCell ref="AT186:AX186"/>
    <mergeCell ref="AY186:BB186"/>
    <mergeCell ref="BC186:BG186"/>
    <mergeCell ref="BH186:BL186"/>
    <mergeCell ref="A187:C187"/>
    <mergeCell ref="D187:G187"/>
    <mergeCell ref="H187:X187"/>
    <mergeCell ref="Y187:AC187"/>
    <mergeCell ref="AD187:AI187"/>
    <mergeCell ref="AJ187:AN187"/>
    <mergeCell ref="AO187:AS187"/>
    <mergeCell ref="AT187:AX187"/>
    <mergeCell ref="AY187:BB187"/>
    <mergeCell ref="BC187:BG187"/>
    <mergeCell ref="BH187:BL187"/>
    <mergeCell ref="A188:C188"/>
    <mergeCell ref="D188:G188"/>
    <mergeCell ref="H188:X188"/>
    <mergeCell ref="Y188:AC188"/>
    <mergeCell ref="AD188:AI188"/>
    <mergeCell ref="AJ188:AN188"/>
    <mergeCell ref="AO188:AS188"/>
    <mergeCell ref="AT188:AX188"/>
    <mergeCell ref="AY188:BB188"/>
    <mergeCell ref="BC188:BG188"/>
    <mergeCell ref="BH188:BL188"/>
    <mergeCell ref="A189:C189"/>
    <mergeCell ref="D189:G189"/>
    <mergeCell ref="H189:X189"/>
    <mergeCell ref="Y189:AC189"/>
    <mergeCell ref="AD189:AI189"/>
    <mergeCell ref="AJ189:AN189"/>
    <mergeCell ref="AO189:AS189"/>
    <mergeCell ref="AT189:AX189"/>
    <mergeCell ref="AY189:BB189"/>
    <mergeCell ref="BC189:BG189"/>
    <mergeCell ref="BH189:BL189"/>
    <mergeCell ref="A190:C190"/>
    <mergeCell ref="D190:G190"/>
    <mergeCell ref="H190:X190"/>
    <mergeCell ref="Y190:AC190"/>
    <mergeCell ref="AD190:AI190"/>
    <mergeCell ref="AJ190:AN190"/>
    <mergeCell ref="AO190:AS190"/>
    <mergeCell ref="AT190:AX190"/>
    <mergeCell ref="AY190:BB190"/>
    <mergeCell ref="BC190:BG190"/>
    <mergeCell ref="BH190:BL190"/>
    <mergeCell ref="A191:C191"/>
    <mergeCell ref="D191:G191"/>
    <mergeCell ref="H191:X191"/>
    <mergeCell ref="Y191:AC191"/>
    <mergeCell ref="AD191:AI191"/>
    <mergeCell ref="AJ191:AN191"/>
    <mergeCell ref="AO191:AS191"/>
    <mergeCell ref="AT191:AX191"/>
    <mergeCell ref="AY191:BB191"/>
    <mergeCell ref="BC191:BG191"/>
    <mergeCell ref="BH191:BL191"/>
    <mergeCell ref="A192:C192"/>
    <mergeCell ref="D192:G192"/>
    <mergeCell ref="H192:X192"/>
    <mergeCell ref="Y192:AC192"/>
    <mergeCell ref="AD192:AI192"/>
    <mergeCell ref="AJ192:AN192"/>
    <mergeCell ref="AO192:AS192"/>
    <mergeCell ref="AT192:AX192"/>
    <mergeCell ref="AY192:BB192"/>
    <mergeCell ref="BC192:BG192"/>
    <mergeCell ref="BH192:BL192"/>
    <mergeCell ref="A193:C193"/>
    <mergeCell ref="D193:G193"/>
    <mergeCell ref="H193:X193"/>
    <mergeCell ref="Y193:AC193"/>
    <mergeCell ref="AD193:AI193"/>
    <mergeCell ref="AJ193:AN193"/>
    <mergeCell ref="AO193:AS193"/>
    <mergeCell ref="AT193:AX193"/>
    <mergeCell ref="AY193:BB193"/>
    <mergeCell ref="BC193:BG193"/>
    <mergeCell ref="BH193:BL193"/>
    <mergeCell ref="A194:C197"/>
    <mergeCell ref="D194:G197"/>
    <mergeCell ref="H194:X197"/>
    <mergeCell ref="Y194:AC197"/>
    <mergeCell ref="AD194:BL194"/>
    <mergeCell ref="AD195:AI197"/>
    <mergeCell ref="AJ195:BB195"/>
    <mergeCell ref="BC195:BG197"/>
    <mergeCell ref="BH195:BL197"/>
    <mergeCell ref="AJ196:AN197"/>
    <mergeCell ref="AO196:AS197"/>
    <mergeCell ref="AT196:AX197"/>
    <mergeCell ref="AY196:BB197"/>
    <mergeCell ref="A198:C198"/>
    <mergeCell ref="D198:G198"/>
    <mergeCell ref="H198:X198"/>
    <mergeCell ref="Y198:AC198"/>
    <mergeCell ref="AD198:AI198"/>
    <mergeCell ref="AJ198:AN198"/>
    <mergeCell ref="AO198:AS198"/>
    <mergeCell ref="AT198:AX198"/>
    <mergeCell ref="AY198:BB198"/>
    <mergeCell ref="BC198:BG198"/>
    <mergeCell ref="BH198:BL198"/>
    <mergeCell ref="A199:C199"/>
    <mergeCell ref="D199:G199"/>
    <mergeCell ref="H199:X199"/>
    <mergeCell ref="Y199:AC199"/>
    <mergeCell ref="AD199:AI199"/>
    <mergeCell ref="AJ199:AN199"/>
    <mergeCell ref="AO199:AS199"/>
    <mergeCell ref="AT199:AX199"/>
    <mergeCell ref="AY199:BB199"/>
    <mergeCell ref="BC199:BG199"/>
    <mergeCell ref="BH199:BL199"/>
    <mergeCell ref="A200:C200"/>
    <mergeCell ref="D200:G200"/>
    <mergeCell ref="H200:X200"/>
    <mergeCell ref="Y200:AC200"/>
    <mergeCell ref="AD200:AI200"/>
    <mergeCell ref="AJ200:AN200"/>
    <mergeCell ref="AO200:AS200"/>
    <mergeCell ref="AT200:AX200"/>
    <mergeCell ref="AY200:BB200"/>
    <mergeCell ref="BC200:BG200"/>
    <mergeCell ref="BH200:BL200"/>
    <mergeCell ref="A201:C201"/>
    <mergeCell ref="D201:G201"/>
    <mergeCell ref="H201:X201"/>
    <mergeCell ref="Y201:AC201"/>
    <mergeCell ref="AD201:AI201"/>
    <mergeCell ref="AJ201:AN201"/>
    <mergeCell ref="AO201:AS201"/>
    <mergeCell ref="AT201:AX201"/>
    <mergeCell ref="AY201:BB201"/>
    <mergeCell ref="BC201:BG201"/>
    <mergeCell ref="BH201:BL201"/>
    <mergeCell ref="A202:C202"/>
    <mergeCell ref="D202:G202"/>
    <mergeCell ref="H202:X202"/>
    <mergeCell ref="Y202:AC202"/>
    <mergeCell ref="AD202:AI202"/>
    <mergeCell ref="AJ202:AN202"/>
    <mergeCell ref="AO202:AS202"/>
    <mergeCell ref="AT202:AX202"/>
    <mergeCell ref="AY202:BB202"/>
    <mergeCell ref="BC202:BG202"/>
    <mergeCell ref="BH202:BL202"/>
    <mergeCell ref="A203:C203"/>
    <mergeCell ref="D203:G203"/>
    <mergeCell ref="H203:X203"/>
    <mergeCell ref="Y203:AC203"/>
    <mergeCell ref="AD203:AI203"/>
    <mergeCell ref="AJ203:AN203"/>
    <mergeCell ref="AO203:AS203"/>
    <mergeCell ref="AT203:AX203"/>
    <mergeCell ref="AY203:BB203"/>
    <mergeCell ref="BC203:BG203"/>
    <mergeCell ref="BH203:BL203"/>
    <mergeCell ref="A204:C204"/>
    <mergeCell ref="D204:G204"/>
    <mergeCell ref="H204:X204"/>
    <mergeCell ref="Y204:AC204"/>
    <mergeCell ref="AD204:AI204"/>
    <mergeCell ref="AJ204:AN204"/>
    <mergeCell ref="AO204:AS204"/>
    <mergeCell ref="AT204:AX204"/>
    <mergeCell ref="AY204:BB204"/>
    <mergeCell ref="BC204:BG204"/>
    <mergeCell ref="BH204:BL204"/>
    <mergeCell ref="A205:C205"/>
    <mergeCell ref="D205:G205"/>
    <mergeCell ref="H205:X205"/>
    <mergeCell ref="Y205:AC205"/>
    <mergeCell ref="AD205:AI205"/>
    <mergeCell ref="AJ205:AN205"/>
    <mergeCell ref="AO205:AS205"/>
    <mergeCell ref="AT205:AX205"/>
    <mergeCell ref="AY205:BB205"/>
    <mergeCell ref="BC205:BG205"/>
    <mergeCell ref="BH205:BL205"/>
    <mergeCell ref="A206:C206"/>
    <mergeCell ref="D206:G206"/>
    <mergeCell ref="H206:X206"/>
    <mergeCell ref="Y206:AC206"/>
    <mergeCell ref="AD206:AI206"/>
    <mergeCell ref="AJ206:AN206"/>
    <mergeCell ref="AO206:AS206"/>
    <mergeCell ref="AT206:AX206"/>
    <mergeCell ref="AY206:BB206"/>
    <mergeCell ref="BC206:BG206"/>
    <mergeCell ref="BH206:BL206"/>
    <mergeCell ref="A207:C207"/>
    <mergeCell ref="D207:G207"/>
    <mergeCell ref="H207:X207"/>
    <mergeCell ref="Y207:AC207"/>
    <mergeCell ref="AD207:AI207"/>
    <mergeCell ref="AJ207:AN207"/>
    <mergeCell ref="AO207:AS207"/>
    <mergeCell ref="AT207:AX207"/>
    <mergeCell ref="AY207:BB207"/>
    <mergeCell ref="BC207:BG207"/>
    <mergeCell ref="BH207:BL207"/>
    <mergeCell ref="A208:C208"/>
    <mergeCell ref="D208:G208"/>
    <mergeCell ref="H208:X208"/>
    <mergeCell ref="Y208:AC208"/>
    <mergeCell ref="AD208:AI208"/>
    <mergeCell ref="AJ208:AN208"/>
    <mergeCell ref="AO208:AS208"/>
    <mergeCell ref="AT208:AX208"/>
    <mergeCell ref="AY208:BB208"/>
    <mergeCell ref="BC208:BG208"/>
    <mergeCell ref="BH208:BL208"/>
    <mergeCell ref="A209:C209"/>
    <mergeCell ref="D209:G209"/>
    <mergeCell ref="H209:X209"/>
    <mergeCell ref="Y209:AC209"/>
    <mergeCell ref="AD209:AI209"/>
    <mergeCell ref="AJ209:AN209"/>
    <mergeCell ref="AO209:AS209"/>
    <mergeCell ref="AT209:AX209"/>
    <mergeCell ref="AY209:BB209"/>
    <mergeCell ref="BC209:BG209"/>
    <mergeCell ref="BH209:BL209"/>
    <mergeCell ref="A210:C210"/>
    <mergeCell ref="D210:G210"/>
    <mergeCell ref="H210:X210"/>
    <mergeCell ref="Y210:AC210"/>
    <mergeCell ref="AD210:AI210"/>
    <mergeCell ref="AJ210:AN210"/>
    <mergeCell ref="AO210:AS210"/>
    <mergeCell ref="AT210:AX210"/>
    <mergeCell ref="AY210:BB210"/>
    <mergeCell ref="BC210:BG210"/>
    <mergeCell ref="BH210:BL210"/>
    <mergeCell ref="A211:C211"/>
    <mergeCell ref="D211:G211"/>
    <mergeCell ref="H211:X211"/>
    <mergeCell ref="Y211:AC211"/>
    <mergeCell ref="AD211:AI211"/>
    <mergeCell ref="AJ211:AN211"/>
    <mergeCell ref="AO211:AS211"/>
    <mergeCell ref="AT211:AX211"/>
    <mergeCell ref="AY211:BB211"/>
    <mergeCell ref="BC211:BG211"/>
    <mergeCell ref="BH211:BL211"/>
    <mergeCell ref="A212:C212"/>
    <mergeCell ref="D212:G212"/>
    <mergeCell ref="H212:X212"/>
    <mergeCell ref="Y212:AC212"/>
    <mergeCell ref="AD212:AI212"/>
    <mergeCell ref="AJ212:AN212"/>
    <mergeCell ref="AO212:AS212"/>
    <mergeCell ref="AT212:AX212"/>
    <mergeCell ref="AY212:BB212"/>
    <mergeCell ref="BC212:BG212"/>
    <mergeCell ref="BH212:BL212"/>
    <mergeCell ref="A213:C213"/>
    <mergeCell ref="D213:G213"/>
    <mergeCell ref="H213:X213"/>
    <mergeCell ref="Y213:AC213"/>
    <mergeCell ref="AD213:AI213"/>
    <mergeCell ref="AJ213:AN213"/>
    <mergeCell ref="AO213:AS213"/>
    <mergeCell ref="AT213:AX213"/>
    <mergeCell ref="AY213:BB213"/>
    <mergeCell ref="BC213:BG213"/>
    <mergeCell ref="BH213:BL213"/>
    <mergeCell ref="A214:C214"/>
    <mergeCell ref="D214:G214"/>
    <mergeCell ref="H214:X214"/>
    <mergeCell ref="Y214:AC214"/>
    <mergeCell ref="AD214:AI214"/>
    <mergeCell ref="AJ214:AN214"/>
    <mergeCell ref="AO214:AS214"/>
    <mergeCell ref="AT214:AX214"/>
    <mergeCell ref="AY214:BB214"/>
    <mergeCell ref="BC214:BG214"/>
    <mergeCell ref="BH214:BL214"/>
    <mergeCell ref="A215:C215"/>
    <mergeCell ref="D215:G215"/>
    <mergeCell ref="H215:X215"/>
    <mergeCell ref="Y215:AC215"/>
    <mergeCell ref="AD215:AI215"/>
    <mergeCell ref="AJ215:AN215"/>
    <mergeCell ref="AO215:AS215"/>
    <mergeCell ref="AT215:AX215"/>
    <mergeCell ref="AY215:BB215"/>
    <mergeCell ref="BC215:BG215"/>
    <mergeCell ref="BH215:BL215"/>
    <mergeCell ref="A216:C216"/>
    <mergeCell ref="D216:G216"/>
    <mergeCell ref="H216:X216"/>
    <mergeCell ref="Y216:AC216"/>
    <mergeCell ref="AD216:AI216"/>
    <mergeCell ref="AJ216:AN216"/>
    <mergeCell ref="AO216:AS216"/>
    <mergeCell ref="AT216:AX216"/>
    <mergeCell ref="AY216:BB216"/>
    <mergeCell ref="BC216:BG216"/>
    <mergeCell ref="BH216:BL216"/>
    <mergeCell ref="A217:C217"/>
    <mergeCell ref="D217:G217"/>
    <mergeCell ref="H217:X217"/>
    <mergeCell ref="Y217:AC217"/>
    <mergeCell ref="AD217:AI217"/>
    <mergeCell ref="AJ217:AN217"/>
    <mergeCell ref="AO217:AS217"/>
    <mergeCell ref="AT217:AX217"/>
    <mergeCell ref="AY217:BB217"/>
    <mergeCell ref="BC217:BG217"/>
    <mergeCell ref="BH217:BL217"/>
    <mergeCell ref="A218:C218"/>
    <mergeCell ref="D218:G218"/>
    <mergeCell ref="H218:X218"/>
    <mergeCell ref="Y218:AC218"/>
    <mergeCell ref="AD218:AI218"/>
    <mergeCell ref="AJ218:AN218"/>
    <mergeCell ref="AO218:AS218"/>
    <mergeCell ref="AT218:AX218"/>
    <mergeCell ref="AY218:BB218"/>
    <mergeCell ref="BC218:BG218"/>
    <mergeCell ref="BH218:BL218"/>
    <mergeCell ref="A219:C219"/>
    <mergeCell ref="D219:G219"/>
    <mergeCell ref="H219:X219"/>
    <mergeCell ref="Y219:AC219"/>
    <mergeCell ref="AD219:AI219"/>
    <mergeCell ref="AJ219:AN219"/>
    <mergeCell ref="AO219:AS219"/>
    <mergeCell ref="AT219:AX219"/>
    <mergeCell ref="AY219:BB219"/>
    <mergeCell ref="BC219:BG219"/>
    <mergeCell ref="BH219:BL219"/>
    <mergeCell ref="A220:C223"/>
    <mergeCell ref="D220:G223"/>
    <mergeCell ref="H220:X223"/>
    <mergeCell ref="Y220:AC223"/>
    <mergeCell ref="AD220:BL220"/>
    <mergeCell ref="AD221:AI223"/>
    <mergeCell ref="AJ221:BB221"/>
    <mergeCell ref="BC221:BG223"/>
    <mergeCell ref="BH221:BL223"/>
    <mergeCell ref="AJ222:AN223"/>
    <mergeCell ref="AO222:AS223"/>
    <mergeCell ref="AT222:AX223"/>
    <mergeCell ref="AY222:BB223"/>
    <mergeCell ref="A224:C224"/>
    <mergeCell ref="D224:G224"/>
    <mergeCell ref="H224:X224"/>
    <mergeCell ref="Y224:AC224"/>
    <mergeCell ref="AD224:AI224"/>
    <mergeCell ref="AJ224:AN224"/>
    <mergeCell ref="AO224:AS224"/>
    <mergeCell ref="AT224:AX224"/>
    <mergeCell ref="AY224:BB224"/>
    <mergeCell ref="BC224:BG224"/>
    <mergeCell ref="BH224:BL224"/>
    <mergeCell ref="A225:C225"/>
    <mergeCell ref="D225:G225"/>
    <mergeCell ref="H225:X225"/>
    <mergeCell ref="Y225:AC225"/>
    <mergeCell ref="AD225:AI225"/>
    <mergeCell ref="AJ225:AN225"/>
    <mergeCell ref="AO225:AS225"/>
    <mergeCell ref="AT225:AX225"/>
    <mergeCell ref="AY225:BB225"/>
    <mergeCell ref="BC225:BG225"/>
    <mergeCell ref="BH225:BL225"/>
    <mergeCell ref="A226:C226"/>
    <mergeCell ref="D226:G226"/>
    <mergeCell ref="H226:X226"/>
    <mergeCell ref="Y226:AC226"/>
    <mergeCell ref="AD226:AI226"/>
    <mergeCell ref="AJ226:AN226"/>
    <mergeCell ref="AO226:AS226"/>
    <mergeCell ref="AT226:AX226"/>
    <mergeCell ref="AY226:BB226"/>
    <mergeCell ref="BC226:BG226"/>
    <mergeCell ref="BH226:BL226"/>
    <mergeCell ref="A227:C227"/>
    <mergeCell ref="D227:G227"/>
    <mergeCell ref="H227:X227"/>
    <mergeCell ref="Y227:AC227"/>
    <mergeCell ref="AD227:AI227"/>
    <mergeCell ref="AJ227:AN227"/>
    <mergeCell ref="AO227:AS227"/>
    <mergeCell ref="AT227:AX227"/>
    <mergeCell ref="AY227:BB227"/>
    <mergeCell ref="BC227:BG227"/>
    <mergeCell ref="BH227:BL227"/>
    <mergeCell ref="A228:C228"/>
    <mergeCell ref="D228:G228"/>
    <mergeCell ref="H228:X228"/>
    <mergeCell ref="Y228:AC228"/>
    <mergeCell ref="AD228:AI228"/>
    <mergeCell ref="AJ228:AN228"/>
    <mergeCell ref="AO228:AS228"/>
    <mergeCell ref="AT228:AX228"/>
    <mergeCell ref="AY228:BB228"/>
    <mergeCell ref="BC228:BG228"/>
    <mergeCell ref="BH228:BL228"/>
    <mergeCell ref="A229:C229"/>
    <mergeCell ref="D229:G229"/>
    <mergeCell ref="H229:X229"/>
    <mergeCell ref="Y229:AC229"/>
    <mergeCell ref="AD229:AI229"/>
    <mergeCell ref="AJ229:AN229"/>
    <mergeCell ref="AO229:AS229"/>
    <mergeCell ref="AT229:AX229"/>
    <mergeCell ref="AY229:BB229"/>
    <mergeCell ref="BC229:BG229"/>
    <mergeCell ref="BH229:BL229"/>
    <mergeCell ref="A230:C230"/>
    <mergeCell ref="D230:G230"/>
    <mergeCell ref="H230:X230"/>
    <mergeCell ref="Y230:AC230"/>
    <mergeCell ref="AD230:AI230"/>
    <mergeCell ref="AJ230:AN230"/>
    <mergeCell ref="AO230:AS230"/>
    <mergeCell ref="AT230:AX230"/>
    <mergeCell ref="AY230:BB230"/>
    <mergeCell ref="BC230:BG230"/>
    <mergeCell ref="BH230:BL230"/>
    <mergeCell ref="A231:C231"/>
    <mergeCell ref="D231:G231"/>
    <mergeCell ref="H231:X231"/>
    <mergeCell ref="Y231:AC231"/>
    <mergeCell ref="AD231:AI231"/>
    <mergeCell ref="AJ231:AN231"/>
    <mergeCell ref="AO231:AS231"/>
    <mergeCell ref="AT231:AX231"/>
    <mergeCell ref="AY231:BB231"/>
    <mergeCell ref="BC231:BG231"/>
    <mergeCell ref="BH231:BL231"/>
    <mergeCell ref="A232:C232"/>
    <mergeCell ref="D232:G232"/>
    <mergeCell ref="H232:X232"/>
    <mergeCell ref="Y232:AC232"/>
    <mergeCell ref="AD232:AI232"/>
    <mergeCell ref="AJ232:AN232"/>
    <mergeCell ref="AO232:AS232"/>
    <mergeCell ref="AT232:AX232"/>
    <mergeCell ref="AY232:BB232"/>
    <mergeCell ref="BC232:BG232"/>
    <mergeCell ref="BH232:BL232"/>
    <mergeCell ref="A233:C233"/>
    <mergeCell ref="D233:G233"/>
    <mergeCell ref="H233:X233"/>
    <mergeCell ref="Y233:AC233"/>
    <mergeCell ref="AD233:AI233"/>
    <mergeCell ref="AJ233:AN233"/>
    <mergeCell ref="AO233:AS233"/>
    <mergeCell ref="AT233:AX233"/>
    <mergeCell ref="AY233:BB233"/>
    <mergeCell ref="BC233:BG233"/>
    <mergeCell ref="BH233:BL233"/>
    <mergeCell ref="A234:C234"/>
    <mergeCell ref="D234:G234"/>
    <mergeCell ref="H234:X234"/>
    <mergeCell ref="Y234:AC234"/>
    <mergeCell ref="AD234:AI234"/>
    <mergeCell ref="AJ234:AN234"/>
    <mergeCell ref="AO234:AS234"/>
    <mergeCell ref="AT234:AX234"/>
    <mergeCell ref="AY234:BB234"/>
    <mergeCell ref="BC234:BG234"/>
    <mergeCell ref="BH234:BL234"/>
    <mergeCell ref="A235:C235"/>
    <mergeCell ref="D235:G235"/>
    <mergeCell ref="H235:X235"/>
    <mergeCell ref="Y235:AC235"/>
    <mergeCell ref="AD235:AI235"/>
    <mergeCell ref="AJ235:AN235"/>
    <mergeCell ref="AO235:AS235"/>
    <mergeCell ref="AT235:AX235"/>
    <mergeCell ref="AY235:BB235"/>
    <mergeCell ref="BC235:BG235"/>
    <mergeCell ref="BH235:BL235"/>
    <mergeCell ref="A236:C236"/>
    <mergeCell ref="D236:G236"/>
    <mergeCell ref="H236:X236"/>
    <mergeCell ref="Y236:AC236"/>
    <mergeCell ref="AD236:AI236"/>
    <mergeCell ref="AJ236:AN236"/>
    <mergeCell ref="AO236:AS236"/>
    <mergeCell ref="AT236:AX236"/>
    <mergeCell ref="AY236:BB236"/>
    <mergeCell ref="BC236:BG236"/>
    <mergeCell ref="BH236:BL236"/>
    <mergeCell ref="A237:C237"/>
    <mergeCell ref="D237:G237"/>
    <mergeCell ref="H237:X237"/>
    <mergeCell ref="Y237:AC237"/>
    <mergeCell ref="AD237:AI237"/>
    <mergeCell ref="AJ237:AN237"/>
    <mergeCell ref="AO237:AS237"/>
    <mergeCell ref="AT237:AX237"/>
    <mergeCell ref="AY237:BB237"/>
    <mergeCell ref="BC237:BG237"/>
    <mergeCell ref="BH237:BL237"/>
    <mergeCell ref="A238:C238"/>
    <mergeCell ref="D238:G238"/>
    <mergeCell ref="H238:X238"/>
    <mergeCell ref="Y238:AC238"/>
    <mergeCell ref="AD238:AI238"/>
    <mergeCell ref="AJ238:AN238"/>
    <mergeCell ref="AO238:AS238"/>
    <mergeCell ref="AT238:AX238"/>
    <mergeCell ref="AY238:BB238"/>
    <mergeCell ref="BC238:BG238"/>
    <mergeCell ref="BH238:BL238"/>
    <mergeCell ref="A239:C239"/>
    <mergeCell ref="D239:G239"/>
    <mergeCell ref="H239:X239"/>
    <mergeCell ref="Y239:AC239"/>
    <mergeCell ref="AD239:AI239"/>
    <mergeCell ref="AJ239:AN239"/>
    <mergeCell ref="AO239:AS239"/>
    <mergeCell ref="AT239:AX239"/>
    <mergeCell ref="AY239:BB239"/>
    <mergeCell ref="BC239:BG239"/>
    <mergeCell ref="BH239:BL239"/>
    <mergeCell ref="A240:C240"/>
    <mergeCell ref="D240:G240"/>
    <mergeCell ref="H240:X240"/>
    <mergeCell ref="Y240:AC240"/>
    <mergeCell ref="AD240:AI240"/>
    <mergeCell ref="AJ240:AN240"/>
    <mergeCell ref="AO240:AS240"/>
    <mergeCell ref="AT240:AX240"/>
    <mergeCell ref="AY240:BB240"/>
    <mergeCell ref="BC240:BG240"/>
    <mergeCell ref="BH240:BL240"/>
    <mergeCell ref="A241:BL241"/>
    <mergeCell ref="A242:BL242"/>
    <mergeCell ref="A243:BL243"/>
    <mergeCell ref="A244:BL244"/>
    <mergeCell ref="A245:C248"/>
    <mergeCell ref="D245:G248"/>
    <mergeCell ref="H245:X248"/>
    <mergeCell ref="Y245:AC248"/>
    <mergeCell ref="AD245:BL245"/>
    <mergeCell ref="AD246:AI248"/>
    <mergeCell ref="AJ246:BB246"/>
    <mergeCell ref="BC246:BG248"/>
    <mergeCell ref="BH246:BL248"/>
    <mergeCell ref="AJ247:AN248"/>
    <mergeCell ref="AO247:AS248"/>
    <mergeCell ref="AT247:AX248"/>
    <mergeCell ref="AY247:BB248"/>
    <mergeCell ref="A249:C249"/>
    <mergeCell ref="D249:G249"/>
    <mergeCell ref="H249:X249"/>
    <mergeCell ref="Y249:AC249"/>
    <mergeCell ref="AD249:AI249"/>
    <mergeCell ref="AJ249:AN249"/>
    <mergeCell ref="AO249:AS249"/>
    <mergeCell ref="AT249:AX249"/>
    <mergeCell ref="AY249:BB249"/>
    <mergeCell ref="BC249:BG249"/>
    <mergeCell ref="BH249:BL249"/>
    <mergeCell ref="A250:C250"/>
    <mergeCell ref="D250:G250"/>
    <mergeCell ref="H250:X250"/>
    <mergeCell ref="Y250:AC250"/>
    <mergeCell ref="AD250:AI250"/>
    <mergeCell ref="AJ250:AN250"/>
    <mergeCell ref="AO250:AS250"/>
    <mergeCell ref="AT250:AX250"/>
    <mergeCell ref="AY250:BB250"/>
    <mergeCell ref="BC250:BG250"/>
    <mergeCell ref="BH250:BL250"/>
    <mergeCell ref="A251:C251"/>
    <mergeCell ref="D251:G251"/>
    <mergeCell ref="H251:X251"/>
    <mergeCell ref="Y251:AC251"/>
    <mergeCell ref="AD251:AI251"/>
    <mergeCell ref="AJ251:AN251"/>
    <mergeCell ref="AO251:AS251"/>
    <mergeCell ref="AT251:AX251"/>
    <mergeCell ref="AY251:BB251"/>
    <mergeCell ref="BC251:BG251"/>
    <mergeCell ref="BH251:BL251"/>
    <mergeCell ref="A252:C252"/>
    <mergeCell ref="D252:G252"/>
    <mergeCell ref="H252:X252"/>
    <mergeCell ref="Y252:AC252"/>
    <mergeCell ref="AD252:AI252"/>
    <mergeCell ref="AJ252:AN252"/>
    <mergeCell ref="AO252:AS252"/>
    <mergeCell ref="AT252:AX252"/>
    <mergeCell ref="AY252:BB252"/>
    <mergeCell ref="BC252:BG252"/>
    <mergeCell ref="BH252:BL252"/>
    <mergeCell ref="A253:C253"/>
    <mergeCell ref="D253:G253"/>
    <mergeCell ref="H253:X253"/>
    <mergeCell ref="Y253:AC253"/>
    <mergeCell ref="AD253:AI253"/>
    <mergeCell ref="AJ253:AN253"/>
    <mergeCell ref="AO253:AS253"/>
    <mergeCell ref="AT253:AX253"/>
    <mergeCell ref="AY253:BB253"/>
    <mergeCell ref="BC253:BG253"/>
    <mergeCell ref="BH253:BL253"/>
    <mergeCell ref="A254:C254"/>
    <mergeCell ref="D254:G254"/>
    <mergeCell ref="H254:X254"/>
    <mergeCell ref="Y254:AC254"/>
    <mergeCell ref="AD254:AI254"/>
    <mergeCell ref="AJ254:AN254"/>
    <mergeCell ref="AO254:AS254"/>
    <mergeCell ref="AT254:AX254"/>
    <mergeCell ref="AY254:BB254"/>
    <mergeCell ref="BC254:BG254"/>
    <mergeCell ref="BH254:BL254"/>
    <mergeCell ref="A255:C255"/>
    <mergeCell ref="D255:G255"/>
    <mergeCell ref="H255:X255"/>
    <mergeCell ref="Y255:AC255"/>
    <mergeCell ref="AD255:AI255"/>
    <mergeCell ref="AJ255:AN255"/>
    <mergeCell ref="AO255:AS255"/>
    <mergeCell ref="AT255:AX255"/>
    <mergeCell ref="AY255:BB255"/>
    <mergeCell ref="BC255:BG255"/>
    <mergeCell ref="BH255:BL255"/>
    <mergeCell ref="A256:C256"/>
    <mergeCell ref="D256:G256"/>
    <mergeCell ref="H256:X256"/>
    <mergeCell ref="Y256:AC256"/>
    <mergeCell ref="AD256:AI256"/>
    <mergeCell ref="AJ256:AN256"/>
    <mergeCell ref="AO256:AS256"/>
    <mergeCell ref="AT256:AX256"/>
    <mergeCell ref="AY256:BB256"/>
    <mergeCell ref="BC256:BG256"/>
    <mergeCell ref="BH256:BL256"/>
    <mergeCell ref="A257:C257"/>
    <mergeCell ref="D257:G257"/>
    <mergeCell ref="H257:X257"/>
    <mergeCell ref="Y257:AC257"/>
    <mergeCell ref="AD257:AI257"/>
    <mergeCell ref="AJ257:AN257"/>
    <mergeCell ref="AO257:AS257"/>
    <mergeCell ref="AT257:AX257"/>
    <mergeCell ref="AY257:BB257"/>
    <mergeCell ref="BC257:BG257"/>
    <mergeCell ref="BH257:BL257"/>
    <mergeCell ref="A258:C258"/>
    <mergeCell ref="D258:G258"/>
    <mergeCell ref="H258:X258"/>
    <mergeCell ref="Y258:AC258"/>
    <mergeCell ref="AD258:AI258"/>
    <mergeCell ref="AJ258:AN258"/>
    <mergeCell ref="AO258:AS258"/>
    <mergeCell ref="AT258:AX258"/>
    <mergeCell ref="AY258:BB258"/>
    <mergeCell ref="BC258:BG258"/>
    <mergeCell ref="BH258:BL258"/>
    <mergeCell ref="A259:C259"/>
    <mergeCell ref="D259:G259"/>
    <mergeCell ref="H259:X259"/>
    <mergeCell ref="Y259:AC259"/>
    <mergeCell ref="AD259:AI259"/>
    <mergeCell ref="AJ259:AN259"/>
    <mergeCell ref="AO259:AS259"/>
    <mergeCell ref="AT259:AX259"/>
    <mergeCell ref="AY259:BB259"/>
    <mergeCell ref="BC259:BG259"/>
    <mergeCell ref="BH259:BL259"/>
    <mergeCell ref="A260:C260"/>
    <mergeCell ref="D260:G260"/>
    <mergeCell ref="H260:X260"/>
    <mergeCell ref="Y260:AC260"/>
    <mergeCell ref="AD260:AI260"/>
    <mergeCell ref="AJ260:AN260"/>
    <mergeCell ref="AO260:AS260"/>
    <mergeCell ref="AT260:AX260"/>
    <mergeCell ref="AY260:BB260"/>
    <mergeCell ref="BC260:BG260"/>
    <mergeCell ref="BH260:BL260"/>
    <mergeCell ref="A261:C261"/>
    <mergeCell ref="D261:G261"/>
    <mergeCell ref="H261:X261"/>
    <mergeCell ref="Y261:AC261"/>
    <mergeCell ref="AD261:AI261"/>
    <mergeCell ref="AJ261:AN261"/>
    <mergeCell ref="AO261:AS261"/>
    <mergeCell ref="AT261:AX261"/>
    <mergeCell ref="AY261:BB261"/>
    <mergeCell ref="BC261:BG261"/>
    <mergeCell ref="BH261:BL261"/>
    <mergeCell ref="A262:C262"/>
    <mergeCell ref="D262:G262"/>
    <mergeCell ref="H262:X262"/>
    <mergeCell ref="Y262:AC262"/>
    <mergeCell ref="AD262:AI262"/>
    <mergeCell ref="AJ262:AN262"/>
    <mergeCell ref="AO262:AS262"/>
    <mergeCell ref="AT262:AX262"/>
    <mergeCell ref="AY262:BB262"/>
    <mergeCell ref="BC262:BG262"/>
    <mergeCell ref="BH262:BL262"/>
    <mergeCell ref="A263:C263"/>
    <mergeCell ref="D263:G263"/>
    <mergeCell ref="H263:X263"/>
    <mergeCell ref="Y263:AC263"/>
    <mergeCell ref="AD263:AI263"/>
    <mergeCell ref="AJ263:AN263"/>
    <mergeCell ref="AO263:AS263"/>
    <mergeCell ref="AT263:AX263"/>
    <mergeCell ref="AY263:BB263"/>
    <mergeCell ref="BC263:BG263"/>
    <mergeCell ref="BH263:BL263"/>
    <mergeCell ref="A264:C264"/>
    <mergeCell ref="D264:G264"/>
    <mergeCell ref="H264:X264"/>
    <mergeCell ref="Y264:AC264"/>
    <mergeCell ref="AD264:AI264"/>
    <mergeCell ref="AJ264:AN264"/>
    <mergeCell ref="AO264:AS264"/>
    <mergeCell ref="AT264:AX264"/>
    <mergeCell ref="AY264:BB264"/>
    <mergeCell ref="BC264:BG264"/>
    <mergeCell ref="BH264:BL264"/>
    <mergeCell ref="A265:C265"/>
    <mergeCell ref="D265:G265"/>
    <mergeCell ref="H265:X265"/>
    <mergeCell ref="Y265:AC265"/>
    <mergeCell ref="AD265:AI265"/>
    <mergeCell ref="AJ265:AN265"/>
    <mergeCell ref="AO265:AS265"/>
    <mergeCell ref="AT265:AX265"/>
    <mergeCell ref="AY265:BB265"/>
    <mergeCell ref="BC265:BG265"/>
    <mergeCell ref="BH265:BL265"/>
    <mergeCell ref="A266:C266"/>
    <mergeCell ref="D266:G266"/>
    <mergeCell ref="H266:X266"/>
    <mergeCell ref="Y266:AC266"/>
    <mergeCell ref="AD266:AI266"/>
    <mergeCell ref="AJ266:AN266"/>
    <mergeCell ref="AO266:AS266"/>
    <mergeCell ref="AT266:AX266"/>
    <mergeCell ref="AY266:BB266"/>
    <mergeCell ref="BC266:BG266"/>
    <mergeCell ref="BH266:BL266"/>
    <mergeCell ref="A267:C267"/>
    <mergeCell ref="D267:G267"/>
    <mergeCell ref="H267:X267"/>
    <mergeCell ref="Y267:AC267"/>
    <mergeCell ref="AD267:AI267"/>
    <mergeCell ref="AJ267:AN267"/>
    <mergeCell ref="AO267:AS267"/>
    <mergeCell ref="AT267:AX267"/>
    <mergeCell ref="AY267:BB267"/>
    <mergeCell ref="BC267:BG267"/>
    <mergeCell ref="BH267:BL267"/>
    <mergeCell ref="A268:C268"/>
    <mergeCell ref="D268:G268"/>
    <mergeCell ref="H268:X268"/>
    <mergeCell ref="Y268:AC268"/>
    <mergeCell ref="AD268:AI268"/>
    <mergeCell ref="AJ268:AN268"/>
    <mergeCell ref="AO268:AS268"/>
    <mergeCell ref="AT268:AX268"/>
    <mergeCell ref="AY268:BB268"/>
    <mergeCell ref="BC268:BG268"/>
    <mergeCell ref="BH268:BL268"/>
    <mergeCell ref="A269:C272"/>
    <mergeCell ref="D269:G272"/>
    <mergeCell ref="H269:X272"/>
    <mergeCell ref="Y269:AC272"/>
    <mergeCell ref="AD269:BL269"/>
    <mergeCell ref="AD270:AI272"/>
    <mergeCell ref="AJ270:BB270"/>
    <mergeCell ref="BC270:BG272"/>
    <mergeCell ref="BH270:BL272"/>
    <mergeCell ref="AJ271:AN272"/>
    <mergeCell ref="AO271:AS272"/>
    <mergeCell ref="AT271:AX272"/>
    <mergeCell ref="AY271:BB272"/>
    <mergeCell ref="A273:C273"/>
    <mergeCell ref="D273:G273"/>
    <mergeCell ref="H273:X273"/>
    <mergeCell ref="Y273:AC273"/>
    <mergeCell ref="AD273:AI273"/>
    <mergeCell ref="AJ273:AN273"/>
    <mergeCell ref="AO273:AS273"/>
    <mergeCell ref="AT273:AX273"/>
    <mergeCell ref="AY273:BB273"/>
    <mergeCell ref="BC273:BG273"/>
    <mergeCell ref="BH273:BL273"/>
    <mergeCell ref="A274:C274"/>
    <mergeCell ref="D274:G274"/>
    <mergeCell ref="H274:X274"/>
    <mergeCell ref="Y274:AC274"/>
    <mergeCell ref="AD274:AI274"/>
    <mergeCell ref="AJ274:AN274"/>
    <mergeCell ref="AO274:AS274"/>
    <mergeCell ref="AT274:AX274"/>
    <mergeCell ref="AY274:BB274"/>
    <mergeCell ref="BC274:BG274"/>
    <mergeCell ref="BH274:BL274"/>
    <mergeCell ref="A275:C275"/>
    <mergeCell ref="D275:G275"/>
    <mergeCell ref="H275:X275"/>
    <mergeCell ref="Y275:AC275"/>
    <mergeCell ref="AD275:AI275"/>
    <mergeCell ref="AJ275:AN275"/>
    <mergeCell ref="AO275:AS275"/>
    <mergeCell ref="AT275:AX275"/>
    <mergeCell ref="AY275:BB275"/>
    <mergeCell ref="BC275:BG275"/>
    <mergeCell ref="BH275:BL275"/>
    <mergeCell ref="A276:C276"/>
    <mergeCell ref="D276:G276"/>
    <mergeCell ref="H276:X276"/>
    <mergeCell ref="Y276:AC276"/>
    <mergeCell ref="AD276:AI276"/>
    <mergeCell ref="AJ276:AN276"/>
    <mergeCell ref="AO276:AS276"/>
    <mergeCell ref="AT276:AX276"/>
    <mergeCell ref="AY276:BB276"/>
    <mergeCell ref="BC276:BG276"/>
    <mergeCell ref="BH276:BL276"/>
    <mergeCell ref="A277:C277"/>
    <mergeCell ref="D277:G277"/>
    <mergeCell ref="H277:X277"/>
    <mergeCell ref="Y277:AC277"/>
    <mergeCell ref="AD277:AI277"/>
    <mergeCell ref="AJ277:AN277"/>
    <mergeCell ref="AO277:AS277"/>
    <mergeCell ref="AT277:AX277"/>
    <mergeCell ref="AY277:BB277"/>
    <mergeCell ref="BC277:BG277"/>
    <mergeCell ref="BH277:BL277"/>
    <mergeCell ref="A278:C278"/>
    <mergeCell ref="D278:G278"/>
    <mergeCell ref="H278:X278"/>
    <mergeCell ref="Y278:AC278"/>
    <mergeCell ref="AD278:AI278"/>
    <mergeCell ref="AJ278:AN278"/>
    <mergeCell ref="AO278:AS278"/>
    <mergeCell ref="AT278:AX278"/>
    <mergeCell ref="AY278:BB278"/>
    <mergeCell ref="BC278:BG278"/>
    <mergeCell ref="BH278:BL278"/>
    <mergeCell ref="A279:C279"/>
    <mergeCell ref="D279:G279"/>
    <mergeCell ref="H279:X279"/>
    <mergeCell ref="Y279:AC279"/>
    <mergeCell ref="AD279:AI279"/>
    <mergeCell ref="AJ279:AN279"/>
    <mergeCell ref="AO279:AS279"/>
    <mergeCell ref="AT279:AX279"/>
    <mergeCell ref="AY279:BB279"/>
    <mergeCell ref="BC279:BG279"/>
    <mergeCell ref="BH279:BL279"/>
    <mergeCell ref="A280:C280"/>
    <mergeCell ref="D280:G280"/>
    <mergeCell ref="H280:X280"/>
    <mergeCell ref="Y280:AC280"/>
    <mergeCell ref="AD280:AI280"/>
    <mergeCell ref="AJ280:AN280"/>
    <mergeCell ref="AO280:AS280"/>
    <mergeCell ref="AT280:AX280"/>
    <mergeCell ref="AY280:BB280"/>
    <mergeCell ref="BC280:BG280"/>
    <mergeCell ref="BH280:BL280"/>
    <mergeCell ref="A281:C281"/>
    <mergeCell ref="D281:G281"/>
    <mergeCell ref="H281:X281"/>
    <mergeCell ref="Y281:AC281"/>
    <mergeCell ref="AD281:AI281"/>
    <mergeCell ref="AJ281:AN281"/>
    <mergeCell ref="AO281:AS281"/>
    <mergeCell ref="AT281:AX281"/>
    <mergeCell ref="AY281:BB281"/>
    <mergeCell ref="BC281:BG281"/>
    <mergeCell ref="BH281:BL281"/>
    <mergeCell ref="A282:C282"/>
    <mergeCell ref="D282:G282"/>
    <mergeCell ref="H282:X282"/>
    <mergeCell ref="Y282:AC282"/>
    <mergeCell ref="AD282:AI282"/>
    <mergeCell ref="AJ282:AN282"/>
    <mergeCell ref="AO282:AS282"/>
    <mergeCell ref="AT282:AX282"/>
    <mergeCell ref="AY282:BB282"/>
    <mergeCell ref="BC282:BG282"/>
    <mergeCell ref="BH282:BL282"/>
    <mergeCell ref="A283:C283"/>
    <mergeCell ref="D283:G283"/>
    <mergeCell ref="H283:X283"/>
    <mergeCell ref="Y283:AC283"/>
    <mergeCell ref="AD283:AI283"/>
    <mergeCell ref="AJ283:AN283"/>
    <mergeCell ref="AO283:AS283"/>
    <mergeCell ref="AT283:AX283"/>
    <mergeCell ref="AY283:BB283"/>
    <mergeCell ref="BC283:BG283"/>
    <mergeCell ref="BH283:BL283"/>
    <mergeCell ref="A284:C284"/>
    <mergeCell ref="D284:G284"/>
    <mergeCell ref="H284:X284"/>
    <mergeCell ref="Y284:AC284"/>
    <mergeCell ref="AD284:AI284"/>
    <mergeCell ref="AJ284:AN284"/>
    <mergeCell ref="AO284:AS284"/>
    <mergeCell ref="AT284:AX284"/>
    <mergeCell ref="AY284:BB284"/>
    <mergeCell ref="BC284:BG284"/>
    <mergeCell ref="BH284:BL284"/>
    <mergeCell ref="A285:C285"/>
    <mergeCell ref="D285:G285"/>
    <mergeCell ref="H285:X285"/>
    <mergeCell ref="Y285:AC285"/>
    <mergeCell ref="AD285:AI285"/>
    <mergeCell ref="AJ285:AN285"/>
    <mergeCell ref="AO285:AS285"/>
    <mergeCell ref="AT285:AX285"/>
    <mergeCell ref="AY285:BB285"/>
    <mergeCell ref="BC285:BG285"/>
    <mergeCell ref="BH285:BL285"/>
    <mergeCell ref="A286:C286"/>
    <mergeCell ref="D286:G286"/>
    <mergeCell ref="H286:X286"/>
    <mergeCell ref="Y286:AC286"/>
    <mergeCell ref="AD286:AI286"/>
    <mergeCell ref="AJ286:AN286"/>
    <mergeCell ref="AO286:AS286"/>
    <mergeCell ref="AT286:AX286"/>
    <mergeCell ref="AY286:BB286"/>
    <mergeCell ref="BC286:BG286"/>
    <mergeCell ref="BH286:BL286"/>
    <mergeCell ref="A287:C287"/>
    <mergeCell ref="D287:G287"/>
    <mergeCell ref="H287:X287"/>
    <mergeCell ref="Y287:AC287"/>
    <mergeCell ref="AD287:AI287"/>
    <mergeCell ref="AJ287:AN287"/>
    <mergeCell ref="AO287:AS287"/>
    <mergeCell ref="AT287:AX287"/>
    <mergeCell ref="AY287:BB287"/>
    <mergeCell ref="BC287:BG287"/>
    <mergeCell ref="BH287:BL287"/>
    <mergeCell ref="A288:C288"/>
    <mergeCell ref="D288:G288"/>
    <mergeCell ref="H288:X288"/>
    <mergeCell ref="Y288:AC288"/>
    <mergeCell ref="AD288:AI288"/>
    <mergeCell ref="AJ288:AN288"/>
    <mergeCell ref="AO288:AS288"/>
    <mergeCell ref="AT288:AX288"/>
    <mergeCell ref="AY288:BB288"/>
    <mergeCell ref="BC288:BG288"/>
    <mergeCell ref="BH288:BL288"/>
    <mergeCell ref="A289:C289"/>
    <mergeCell ref="D289:G289"/>
    <mergeCell ref="H289:X289"/>
    <mergeCell ref="Y289:AC289"/>
    <mergeCell ref="AD289:AI289"/>
    <mergeCell ref="AJ289:AN289"/>
    <mergeCell ref="AO289:AS289"/>
    <mergeCell ref="AT289:AX289"/>
    <mergeCell ref="AY289:BB289"/>
    <mergeCell ref="BC289:BG289"/>
    <mergeCell ref="BH289:BL289"/>
    <mergeCell ref="A290:C290"/>
    <mergeCell ref="D290:G290"/>
    <mergeCell ref="H290:X290"/>
    <mergeCell ref="Y290:AC290"/>
    <mergeCell ref="AD290:AI290"/>
    <mergeCell ref="AJ290:AN290"/>
    <mergeCell ref="AO290:AS290"/>
    <mergeCell ref="AT290:AX290"/>
    <mergeCell ref="AY290:BB290"/>
    <mergeCell ref="BC290:BG290"/>
    <mergeCell ref="BH290:BL290"/>
    <mergeCell ref="A291:C291"/>
    <mergeCell ref="D291:G291"/>
    <mergeCell ref="H291:X291"/>
    <mergeCell ref="Y291:AC291"/>
    <mergeCell ref="AD291:AI291"/>
    <mergeCell ref="AJ291:AN291"/>
    <mergeCell ref="AO291:AS291"/>
    <mergeCell ref="AT291:AX291"/>
    <mergeCell ref="AY291:BB291"/>
    <mergeCell ref="BC291:BG291"/>
    <mergeCell ref="BH291:BL291"/>
    <mergeCell ref="A292:C292"/>
    <mergeCell ref="D292:G292"/>
    <mergeCell ref="H292:X292"/>
    <mergeCell ref="Y292:AC292"/>
    <mergeCell ref="AD292:AI292"/>
    <mergeCell ref="AJ292:AN292"/>
    <mergeCell ref="AO292:AS292"/>
    <mergeCell ref="AT292:AX292"/>
    <mergeCell ref="AY292:BB292"/>
    <mergeCell ref="BC292:BG292"/>
    <mergeCell ref="BH292:BL292"/>
    <mergeCell ref="A293:C293"/>
    <mergeCell ref="D293:G293"/>
    <mergeCell ref="H293:X293"/>
    <mergeCell ref="Y293:AC293"/>
    <mergeCell ref="AD293:AI293"/>
    <mergeCell ref="AJ293:AN293"/>
    <mergeCell ref="AO293:AS293"/>
    <mergeCell ref="AT293:AX293"/>
    <mergeCell ref="AY293:BB293"/>
    <mergeCell ref="BC293:BG293"/>
    <mergeCell ref="BH293:BL293"/>
    <mergeCell ref="A294:C294"/>
    <mergeCell ref="D294:G294"/>
    <mergeCell ref="H294:X294"/>
    <mergeCell ref="Y294:AC294"/>
    <mergeCell ref="AD294:AI294"/>
    <mergeCell ref="AJ294:AN294"/>
    <mergeCell ref="AO294:AS294"/>
    <mergeCell ref="AT294:AX294"/>
    <mergeCell ref="AY294:BB294"/>
    <mergeCell ref="BC294:BG294"/>
    <mergeCell ref="BH294:BL294"/>
    <mergeCell ref="A295:C295"/>
    <mergeCell ref="D295:G295"/>
    <mergeCell ref="H295:X295"/>
    <mergeCell ref="Y295:AC295"/>
    <mergeCell ref="AD295:AI295"/>
    <mergeCell ref="AJ295:AN295"/>
    <mergeCell ref="AO295:AS295"/>
    <mergeCell ref="AT295:AX295"/>
    <mergeCell ref="AY295:BB295"/>
    <mergeCell ref="BC295:BG295"/>
    <mergeCell ref="BH295:BL295"/>
    <mergeCell ref="A296:C296"/>
    <mergeCell ref="D296:G296"/>
    <mergeCell ref="H296:X296"/>
    <mergeCell ref="Y296:AC296"/>
    <mergeCell ref="AD296:AI296"/>
    <mergeCell ref="AJ296:AN296"/>
    <mergeCell ref="AO296:AS296"/>
    <mergeCell ref="AT296:AX296"/>
    <mergeCell ref="AY296:BB296"/>
    <mergeCell ref="BC296:BG296"/>
    <mergeCell ref="BH296:BL296"/>
    <mergeCell ref="A297:C297"/>
    <mergeCell ref="D297:G297"/>
    <mergeCell ref="H297:X297"/>
    <mergeCell ref="Y297:AC297"/>
    <mergeCell ref="AD297:AI297"/>
    <mergeCell ref="AJ297:AN297"/>
    <mergeCell ref="AO297:AS297"/>
    <mergeCell ref="AT297:AX297"/>
    <mergeCell ref="AY297:BB297"/>
    <mergeCell ref="BC297:BG297"/>
    <mergeCell ref="BH297:BL297"/>
    <mergeCell ref="A298:C298"/>
    <mergeCell ref="D298:G298"/>
    <mergeCell ref="H298:X298"/>
    <mergeCell ref="Y298:AC298"/>
    <mergeCell ref="AD298:AI298"/>
    <mergeCell ref="AJ298:AN298"/>
    <mergeCell ref="AO298:AS298"/>
    <mergeCell ref="AT298:AX298"/>
    <mergeCell ref="AY298:BB298"/>
    <mergeCell ref="BC298:BG298"/>
    <mergeCell ref="BH298:BL298"/>
    <mergeCell ref="A299:C302"/>
    <mergeCell ref="D299:G302"/>
    <mergeCell ref="H299:X302"/>
    <mergeCell ref="Y299:AC302"/>
    <mergeCell ref="AD299:BL299"/>
    <mergeCell ref="AD300:AI302"/>
    <mergeCell ref="AJ300:BB300"/>
    <mergeCell ref="BC300:BG302"/>
    <mergeCell ref="BH300:BL302"/>
    <mergeCell ref="AJ301:AN302"/>
    <mergeCell ref="AO301:AS302"/>
    <mergeCell ref="AT301:AX302"/>
    <mergeCell ref="AY301:BB302"/>
    <mergeCell ref="A303:C303"/>
    <mergeCell ref="D303:G303"/>
    <mergeCell ref="H303:X303"/>
    <mergeCell ref="Y303:AC303"/>
    <mergeCell ref="AD303:AI303"/>
    <mergeCell ref="AJ303:AN303"/>
    <mergeCell ref="AO303:AS303"/>
    <mergeCell ref="AT303:AX303"/>
    <mergeCell ref="AY303:BB303"/>
    <mergeCell ref="BC303:BG303"/>
    <mergeCell ref="BH303:BL303"/>
    <mergeCell ref="A304:C304"/>
    <mergeCell ref="D304:G304"/>
    <mergeCell ref="H304:X304"/>
    <mergeCell ref="Y304:AC304"/>
    <mergeCell ref="AD304:AI304"/>
    <mergeCell ref="AJ304:AN304"/>
    <mergeCell ref="AO304:AS304"/>
    <mergeCell ref="AT304:AX304"/>
    <mergeCell ref="AY304:BB304"/>
    <mergeCell ref="BC304:BG304"/>
    <mergeCell ref="BH304:BL304"/>
    <mergeCell ref="A305:C305"/>
    <mergeCell ref="D305:G305"/>
    <mergeCell ref="H305:X305"/>
    <mergeCell ref="Y305:AC305"/>
    <mergeCell ref="AD305:AI305"/>
    <mergeCell ref="AJ305:AN305"/>
    <mergeCell ref="AO305:AS305"/>
    <mergeCell ref="AT305:AX305"/>
    <mergeCell ref="AY305:BB305"/>
    <mergeCell ref="BC305:BG305"/>
    <mergeCell ref="BH305:BL305"/>
    <mergeCell ref="A306:C306"/>
    <mergeCell ref="D306:G306"/>
    <mergeCell ref="H306:X306"/>
    <mergeCell ref="Y306:AC306"/>
    <mergeCell ref="AD306:AI306"/>
    <mergeCell ref="AJ306:AN306"/>
    <mergeCell ref="AO306:AS306"/>
    <mergeCell ref="AT306:AX306"/>
    <mergeCell ref="AY306:BB306"/>
    <mergeCell ref="BC306:BG306"/>
    <mergeCell ref="BH306:BL306"/>
    <mergeCell ref="A307:C307"/>
    <mergeCell ref="D307:G307"/>
    <mergeCell ref="H307:X307"/>
    <mergeCell ref="Y307:AC307"/>
    <mergeCell ref="AD307:AI307"/>
    <mergeCell ref="AJ307:AN307"/>
    <mergeCell ref="AO307:AS307"/>
    <mergeCell ref="AT307:AX307"/>
    <mergeCell ref="AY307:BB307"/>
    <mergeCell ref="BC307:BG307"/>
    <mergeCell ref="BH307:BL307"/>
    <mergeCell ref="A308:C308"/>
    <mergeCell ref="D308:G308"/>
    <mergeCell ref="H308:X308"/>
    <mergeCell ref="Y308:AC308"/>
    <mergeCell ref="AD308:AI308"/>
    <mergeCell ref="AJ308:AN308"/>
    <mergeCell ref="AO308:AS308"/>
    <mergeCell ref="AT308:AX308"/>
    <mergeCell ref="AY308:BB308"/>
    <mergeCell ref="BC308:BG308"/>
    <mergeCell ref="BH308:BL308"/>
    <mergeCell ref="A309:C309"/>
    <mergeCell ref="D309:G309"/>
    <mergeCell ref="H309:X309"/>
    <mergeCell ref="Y309:AC309"/>
    <mergeCell ref="AD309:AI309"/>
    <mergeCell ref="AJ309:AN309"/>
    <mergeCell ref="AO309:AS309"/>
    <mergeCell ref="AT309:AX309"/>
    <mergeCell ref="AY309:BB309"/>
    <mergeCell ref="BC309:BG309"/>
    <mergeCell ref="BH309:BL309"/>
    <mergeCell ref="A310:C310"/>
    <mergeCell ref="D310:G310"/>
    <mergeCell ref="H310:X310"/>
    <mergeCell ref="Y310:AC310"/>
    <mergeCell ref="AD310:AI310"/>
    <mergeCell ref="AJ310:AN310"/>
    <mergeCell ref="AO310:AS310"/>
    <mergeCell ref="AT310:AX310"/>
    <mergeCell ref="AY310:BB310"/>
    <mergeCell ref="BC310:BG310"/>
    <mergeCell ref="BH310:BL310"/>
    <mergeCell ref="A311:C311"/>
    <mergeCell ref="D311:G311"/>
    <mergeCell ref="H311:X311"/>
    <mergeCell ref="Y311:AC311"/>
    <mergeCell ref="AD311:AI311"/>
    <mergeCell ref="AJ311:AN311"/>
    <mergeCell ref="AO311:AS311"/>
    <mergeCell ref="AT311:AX311"/>
    <mergeCell ref="AY311:BB311"/>
    <mergeCell ref="BC311:BG311"/>
    <mergeCell ref="BH311:BL311"/>
    <mergeCell ref="A312:C312"/>
    <mergeCell ref="D312:G312"/>
    <mergeCell ref="H312:X312"/>
    <mergeCell ref="Y312:AC312"/>
    <mergeCell ref="AD312:AI312"/>
    <mergeCell ref="AJ312:AN312"/>
    <mergeCell ref="AO312:AS312"/>
    <mergeCell ref="AT312:AX312"/>
    <mergeCell ref="AY312:BB312"/>
    <mergeCell ref="BC312:BG312"/>
    <mergeCell ref="BH312:BL312"/>
    <mergeCell ref="A313:C313"/>
    <mergeCell ref="D313:G313"/>
    <mergeCell ref="H313:X313"/>
    <mergeCell ref="Y313:AC313"/>
    <mergeCell ref="AD313:AI313"/>
    <mergeCell ref="AJ313:AN313"/>
    <mergeCell ref="AO313:AS313"/>
    <mergeCell ref="AT313:AX313"/>
    <mergeCell ref="AY313:BB313"/>
    <mergeCell ref="BC313:BG313"/>
    <mergeCell ref="BH313:BL313"/>
    <mergeCell ref="A314:C314"/>
    <mergeCell ref="D314:G314"/>
    <mergeCell ref="H314:X314"/>
    <mergeCell ref="Y314:AC314"/>
    <mergeCell ref="AD314:AI314"/>
    <mergeCell ref="AJ314:AN314"/>
    <mergeCell ref="AO314:AS314"/>
    <mergeCell ref="AT314:AX314"/>
    <mergeCell ref="AY314:BB314"/>
    <mergeCell ref="BC314:BG314"/>
    <mergeCell ref="BH314:BL314"/>
    <mergeCell ref="A315:C315"/>
    <mergeCell ref="D315:G315"/>
    <mergeCell ref="H315:X315"/>
    <mergeCell ref="Y315:AC315"/>
    <mergeCell ref="AD315:AI315"/>
    <mergeCell ref="AJ315:AN315"/>
    <mergeCell ref="AO315:AS315"/>
    <mergeCell ref="AT315:AX315"/>
    <mergeCell ref="AY315:BB315"/>
    <mergeCell ref="BC315:BG315"/>
    <mergeCell ref="BH315:BL315"/>
    <mergeCell ref="A316:C316"/>
    <mergeCell ref="D316:G316"/>
    <mergeCell ref="H316:X316"/>
    <mergeCell ref="Y316:AC316"/>
    <mergeCell ref="AD316:AI316"/>
    <mergeCell ref="AJ316:AN316"/>
    <mergeCell ref="AO316:AS316"/>
    <mergeCell ref="AT316:AX316"/>
    <mergeCell ref="AY316:BB316"/>
    <mergeCell ref="BC316:BG316"/>
    <mergeCell ref="BH316:BL316"/>
    <mergeCell ref="A317:C317"/>
    <mergeCell ref="D317:G317"/>
    <mergeCell ref="H317:X317"/>
    <mergeCell ref="Y317:AC317"/>
    <mergeCell ref="AD317:AI317"/>
    <mergeCell ref="AJ317:AN317"/>
    <mergeCell ref="AO317:AS317"/>
    <mergeCell ref="AT317:AX317"/>
    <mergeCell ref="AY317:BB317"/>
    <mergeCell ref="BC317:BG317"/>
    <mergeCell ref="BH317:BL317"/>
    <mergeCell ref="A318:C318"/>
    <mergeCell ref="D318:G318"/>
    <mergeCell ref="H318:X318"/>
    <mergeCell ref="Y318:AC318"/>
    <mergeCell ref="AD318:AI318"/>
    <mergeCell ref="AJ318:AN318"/>
    <mergeCell ref="AO318:AS318"/>
    <mergeCell ref="AT318:AX318"/>
    <mergeCell ref="AY318:BB318"/>
    <mergeCell ref="BC318:BG318"/>
    <mergeCell ref="BH318:BL318"/>
    <mergeCell ref="A319:C319"/>
    <mergeCell ref="D319:G319"/>
    <mergeCell ref="H319:X319"/>
    <mergeCell ref="Y319:AC319"/>
    <mergeCell ref="AD319:AI319"/>
    <mergeCell ref="AJ319:AN319"/>
    <mergeCell ref="AO319:AS319"/>
    <mergeCell ref="AT319:AX319"/>
    <mergeCell ref="AY319:BB319"/>
    <mergeCell ref="BC319:BG319"/>
    <mergeCell ref="BH319:BL319"/>
    <mergeCell ref="A320:C320"/>
    <mergeCell ref="D320:G320"/>
    <mergeCell ref="H320:X320"/>
    <mergeCell ref="Y320:AC320"/>
    <mergeCell ref="AD320:AI320"/>
    <mergeCell ref="AJ320:AN320"/>
    <mergeCell ref="AO320:AS320"/>
    <mergeCell ref="AT320:AX320"/>
    <mergeCell ref="AY320:BB320"/>
    <mergeCell ref="BC320:BG320"/>
    <mergeCell ref="BH320:BL320"/>
    <mergeCell ref="A321:C321"/>
    <mergeCell ref="D321:G321"/>
    <mergeCell ref="H321:X321"/>
    <mergeCell ref="Y321:AC321"/>
    <mergeCell ref="AD321:AI321"/>
    <mergeCell ref="AJ321:AN321"/>
    <mergeCell ref="AO321:AS321"/>
    <mergeCell ref="AT321:AX321"/>
    <mergeCell ref="AY321:BB321"/>
    <mergeCell ref="BC321:BG321"/>
    <mergeCell ref="BH321:BL321"/>
    <mergeCell ref="A322:C322"/>
    <mergeCell ref="D322:G322"/>
    <mergeCell ref="H322:X322"/>
    <mergeCell ref="Y322:AC322"/>
    <mergeCell ref="AD322:AI322"/>
    <mergeCell ref="AJ322:AN322"/>
    <mergeCell ref="AO322:AS322"/>
    <mergeCell ref="AT322:AX322"/>
    <mergeCell ref="AY322:BB322"/>
    <mergeCell ref="BC322:BG322"/>
    <mergeCell ref="BH322:BL322"/>
    <mergeCell ref="A323:C323"/>
    <mergeCell ref="D323:G323"/>
    <mergeCell ref="H323:X323"/>
    <mergeCell ref="Y323:AC323"/>
    <mergeCell ref="AD323:AI323"/>
    <mergeCell ref="AJ323:AN323"/>
    <mergeCell ref="AO323:AS323"/>
    <mergeCell ref="AT323:AX323"/>
    <mergeCell ref="AY323:BB323"/>
    <mergeCell ref="BC323:BG323"/>
    <mergeCell ref="BH323:BL323"/>
    <mergeCell ref="A324:C324"/>
    <mergeCell ref="D324:G324"/>
    <mergeCell ref="H324:X324"/>
    <mergeCell ref="Y324:AC324"/>
    <mergeCell ref="AD324:AI324"/>
    <mergeCell ref="AJ324:AN324"/>
    <mergeCell ref="AO324:AS324"/>
    <mergeCell ref="AT324:AX324"/>
    <mergeCell ref="AY324:BB324"/>
    <mergeCell ref="BC324:BG324"/>
    <mergeCell ref="BH324:BL324"/>
    <mergeCell ref="A325:C325"/>
    <mergeCell ref="D325:G325"/>
    <mergeCell ref="H325:X325"/>
    <mergeCell ref="Y325:AC325"/>
    <mergeCell ref="AD325:AI325"/>
    <mergeCell ref="AJ325:AN325"/>
    <mergeCell ref="AO325:AS325"/>
    <mergeCell ref="AT325:AX325"/>
    <mergeCell ref="AY325:BB325"/>
    <mergeCell ref="BC325:BG325"/>
    <mergeCell ref="BH325:BL325"/>
    <mergeCell ref="A326:C326"/>
    <mergeCell ref="D326:G326"/>
    <mergeCell ref="H326:X326"/>
    <mergeCell ref="Y326:AC326"/>
    <mergeCell ref="AD326:AI326"/>
    <mergeCell ref="AJ326:AN326"/>
    <mergeCell ref="AO326:AS326"/>
    <mergeCell ref="AT326:AX326"/>
    <mergeCell ref="AY326:BB326"/>
    <mergeCell ref="BC326:BG326"/>
    <mergeCell ref="BH326:BL326"/>
    <mergeCell ref="A327:C330"/>
    <mergeCell ref="D327:G330"/>
    <mergeCell ref="H327:X330"/>
    <mergeCell ref="Y327:AC330"/>
    <mergeCell ref="AD327:BL327"/>
    <mergeCell ref="AD328:AI330"/>
    <mergeCell ref="AJ328:BB328"/>
    <mergeCell ref="BC328:BG330"/>
    <mergeCell ref="BH328:BL330"/>
    <mergeCell ref="AJ329:AN330"/>
    <mergeCell ref="AO329:AS330"/>
    <mergeCell ref="AT329:AX330"/>
    <mergeCell ref="AY329:BB330"/>
    <mergeCell ref="A331:C331"/>
    <mergeCell ref="D331:G331"/>
    <mergeCell ref="H331:X331"/>
    <mergeCell ref="Y331:AC331"/>
    <mergeCell ref="AD331:AI331"/>
    <mergeCell ref="AJ331:AN331"/>
    <mergeCell ref="AO331:AS331"/>
    <mergeCell ref="AT331:AX331"/>
    <mergeCell ref="AY331:BB331"/>
    <mergeCell ref="BC331:BG331"/>
    <mergeCell ref="BH331:BL331"/>
    <mergeCell ref="A332:C332"/>
    <mergeCell ref="D332:G332"/>
    <mergeCell ref="H332:X332"/>
    <mergeCell ref="Y332:AC332"/>
    <mergeCell ref="AD332:AI332"/>
    <mergeCell ref="AJ332:AN332"/>
    <mergeCell ref="AO332:AS332"/>
    <mergeCell ref="AT332:AX332"/>
    <mergeCell ref="AY332:BB332"/>
    <mergeCell ref="BC332:BG332"/>
    <mergeCell ref="BH332:BL332"/>
    <mergeCell ref="A333:C333"/>
    <mergeCell ref="D333:G333"/>
    <mergeCell ref="H333:X333"/>
    <mergeCell ref="Y333:AC333"/>
    <mergeCell ref="AD333:AI333"/>
    <mergeCell ref="AJ333:AN333"/>
    <mergeCell ref="AO333:AS333"/>
    <mergeCell ref="AT333:AX333"/>
    <mergeCell ref="AY333:BB333"/>
    <mergeCell ref="BC333:BG333"/>
    <mergeCell ref="BH333:BL333"/>
    <mergeCell ref="A334:C334"/>
    <mergeCell ref="D334:G334"/>
    <mergeCell ref="H334:X334"/>
    <mergeCell ref="Y334:AC334"/>
    <mergeCell ref="AD334:AI334"/>
    <mergeCell ref="AJ334:AN334"/>
    <mergeCell ref="AO334:AS334"/>
    <mergeCell ref="AT334:AX334"/>
    <mergeCell ref="AY334:BB334"/>
    <mergeCell ref="BC334:BG334"/>
    <mergeCell ref="BH334:BL334"/>
    <mergeCell ref="A335:C335"/>
    <mergeCell ref="D335:G335"/>
    <mergeCell ref="H335:X335"/>
    <mergeCell ref="Y335:AC335"/>
    <mergeCell ref="AD335:AI335"/>
    <mergeCell ref="AJ335:AN335"/>
    <mergeCell ref="AO335:AS335"/>
    <mergeCell ref="AT335:AX335"/>
    <mergeCell ref="AY335:BB335"/>
    <mergeCell ref="BC335:BG335"/>
    <mergeCell ref="BH335:BL335"/>
    <mergeCell ref="A336:C336"/>
    <mergeCell ref="D336:G336"/>
    <mergeCell ref="H336:X336"/>
    <mergeCell ref="Y336:AC336"/>
    <mergeCell ref="AD336:AI336"/>
    <mergeCell ref="AJ336:AN336"/>
    <mergeCell ref="AO336:AS336"/>
    <mergeCell ref="AT336:AX336"/>
    <mergeCell ref="AY336:BB336"/>
    <mergeCell ref="BC336:BG336"/>
    <mergeCell ref="BH336:BL336"/>
    <mergeCell ref="A337:C337"/>
    <mergeCell ref="D337:G337"/>
    <mergeCell ref="H337:X337"/>
    <mergeCell ref="Y337:AC337"/>
    <mergeCell ref="AD337:AI337"/>
    <mergeCell ref="AJ337:AN337"/>
    <mergeCell ref="AO337:AS337"/>
    <mergeCell ref="AT337:AX337"/>
    <mergeCell ref="AY337:BB337"/>
    <mergeCell ref="BC337:BG337"/>
    <mergeCell ref="BH337:BL337"/>
    <mergeCell ref="A338:C338"/>
    <mergeCell ref="D338:G338"/>
    <mergeCell ref="H338:X338"/>
    <mergeCell ref="Y338:AC338"/>
    <mergeCell ref="AD338:AI338"/>
    <mergeCell ref="AJ338:AN338"/>
    <mergeCell ref="AO338:AS338"/>
    <mergeCell ref="AT338:AX338"/>
    <mergeCell ref="AY338:BB338"/>
    <mergeCell ref="BC338:BG338"/>
    <mergeCell ref="BH338:BL338"/>
    <mergeCell ref="A339:C339"/>
    <mergeCell ref="D339:G339"/>
    <mergeCell ref="H339:X339"/>
    <mergeCell ref="Y339:AC339"/>
    <mergeCell ref="AD339:AI339"/>
    <mergeCell ref="AJ339:AN339"/>
    <mergeCell ref="AO339:AS339"/>
    <mergeCell ref="AT339:AX339"/>
    <mergeCell ref="AY339:BB339"/>
    <mergeCell ref="BC339:BG339"/>
    <mergeCell ref="BH339:BL339"/>
    <mergeCell ref="A340:C340"/>
    <mergeCell ref="D340:G340"/>
    <mergeCell ref="H340:X340"/>
    <mergeCell ref="Y340:AC340"/>
    <mergeCell ref="AD340:AI340"/>
    <mergeCell ref="AJ340:AN340"/>
    <mergeCell ref="AO340:AS340"/>
    <mergeCell ref="AT340:AX340"/>
    <mergeCell ref="AY340:BB340"/>
    <mergeCell ref="BC340:BG340"/>
    <mergeCell ref="BH340:BL340"/>
    <mergeCell ref="A341:C341"/>
    <mergeCell ref="D341:G341"/>
    <mergeCell ref="H341:X341"/>
    <mergeCell ref="Y341:AC341"/>
    <mergeCell ref="AD341:AI341"/>
    <mergeCell ref="AJ341:AN341"/>
    <mergeCell ref="AO341:AS341"/>
    <mergeCell ref="AT341:AX341"/>
    <mergeCell ref="AY341:BB341"/>
    <mergeCell ref="BC341:BG341"/>
    <mergeCell ref="BH341:BL341"/>
    <mergeCell ref="A342:C342"/>
    <mergeCell ref="D342:G342"/>
    <mergeCell ref="H342:X342"/>
    <mergeCell ref="Y342:AC342"/>
    <mergeCell ref="AD342:AI342"/>
    <mergeCell ref="AJ342:AN342"/>
    <mergeCell ref="AO342:AS342"/>
    <mergeCell ref="AT342:AX342"/>
    <mergeCell ref="AY342:BB342"/>
    <mergeCell ref="BC342:BG342"/>
    <mergeCell ref="BH342:BL342"/>
    <mergeCell ref="A343:C343"/>
    <mergeCell ref="D343:G343"/>
    <mergeCell ref="H343:X343"/>
    <mergeCell ref="Y343:AC343"/>
    <mergeCell ref="AD343:AI343"/>
    <mergeCell ref="AJ343:AN343"/>
    <mergeCell ref="AO343:AS343"/>
    <mergeCell ref="AT343:AX343"/>
    <mergeCell ref="AY343:BB343"/>
    <mergeCell ref="BC343:BG343"/>
    <mergeCell ref="BH343:BL343"/>
    <mergeCell ref="A344:C344"/>
    <mergeCell ref="D344:G344"/>
    <mergeCell ref="H344:X344"/>
    <mergeCell ref="Y344:AC344"/>
    <mergeCell ref="AD344:AI344"/>
    <mergeCell ref="AJ344:AN344"/>
    <mergeCell ref="AO344:AS344"/>
    <mergeCell ref="AT344:AX344"/>
    <mergeCell ref="AY344:BB344"/>
    <mergeCell ref="BC344:BG344"/>
    <mergeCell ref="BH344:BL344"/>
    <mergeCell ref="A345:C345"/>
    <mergeCell ref="D345:G345"/>
    <mergeCell ref="H345:X345"/>
    <mergeCell ref="Y345:AC345"/>
    <mergeCell ref="AD345:AI345"/>
    <mergeCell ref="AJ345:AN345"/>
    <mergeCell ref="AO345:AS345"/>
    <mergeCell ref="AT345:AX345"/>
    <mergeCell ref="AY345:BB345"/>
    <mergeCell ref="BC345:BG345"/>
    <mergeCell ref="BH345:BL345"/>
    <mergeCell ref="A346:C346"/>
    <mergeCell ref="D346:G346"/>
    <mergeCell ref="H346:X346"/>
    <mergeCell ref="Y346:AC346"/>
    <mergeCell ref="AD346:AI346"/>
    <mergeCell ref="AJ346:AN346"/>
    <mergeCell ref="AO346:AS346"/>
    <mergeCell ref="AT346:AX346"/>
    <mergeCell ref="AY346:BB346"/>
    <mergeCell ref="BC346:BG346"/>
    <mergeCell ref="BH346:BL346"/>
    <mergeCell ref="A347:C347"/>
    <mergeCell ref="D347:G347"/>
    <mergeCell ref="H347:X347"/>
    <mergeCell ref="Y347:AC347"/>
    <mergeCell ref="AD347:AI347"/>
    <mergeCell ref="AJ347:AN347"/>
    <mergeCell ref="AO347:AS347"/>
    <mergeCell ref="AT347:AX347"/>
    <mergeCell ref="AY347:BB347"/>
    <mergeCell ref="BC347:BG347"/>
    <mergeCell ref="BH347:BL347"/>
    <mergeCell ref="A348:C348"/>
    <mergeCell ref="D348:G348"/>
    <mergeCell ref="H348:X348"/>
    <mergeCell ref="Y348:AC348"/>
    <mergeCell ref="AD348:AI348"/>
    <mergeCell ref="AJ348:AN348"/>
    <mergeCell ref="AO348:AS348"/>
    <mergeCell ref="AT348:AX348"/>
    <mergeCell ref="AY348:BB348"/>
    <mergeCell ref="BC348:BG348"/>
    <mergeCell ref="BH348:BL348"/>
    <mergeCell ref="A349:C349"/>
    <mergeCell ref="D349:G349"/>
    <mergeCell ref="H349:X349"/>
    <mergeCell ref="Y349:AC349"/>
    <mergeCell ref="AD349:AI349"/>
    <mergeCell ref="AJ349:AN349"/>
    <mergeCell ref="AO349:AS349"/>
    <mergeCell ref="AT349:AX349"/>
    <mergeCell ref="AY349:BB349"/>
    <mergeCell ref="BC349:BG349"/>
    <mergeCell ref="BH349:BL349"/>
    <mergeCell ref="A350:C350"/>
    <mergeCell ref="D350:G350"/>
    <mergeCell ref="H350:X350"/>
    <mergeCell ref="Y350:AC350"/>
    <mergeCell ref="AD350:AI350"/>
    <mergeCell ref="AJ350:AN350"/>
    <mergeCell ref="AO350:AS350"/>
    <mergeCell ref="AT350:AX350"/>
    <mergeCell ref="AY350:BB350"/>
    <mergeCell ref="BC350:BG350"/>
    <mergeCell ref="BH350:BL350"/>
    <mergeCell ref="A351:C351"/>
    <mergeCell ref="D351:G351"/>
    <mergeCell ref="H351:X351"/>
    <mergeCell ref="Y351:AC351"/>
    <mergeCell ref="AD351:AI351"/>
    <mergeCell ref="AJ351:AN351"/>
    <mergeCell ref="AO351:AS351"/>
    <mergeCell ref="AT351:AX351"/>
    <mergeCell ref="AY351:BB351"/>
    <mergeCell ref="BC351:BG351"/>
    <mergeCell ref="BH351:BL351"/>
    <mergeCell ref="A352:C352"/>
    <mergeCell ref="D352:G352"/>
    <mergeCell ref="H352:X352"/>
    <mergeCell ref="Y352:AC352"/>
    <mergeCell ref="AD352:AI352"/>
    <mergeCell ref="AJ352:AN352"/>
    <mergeCell ref="AO352:AS352"/>
    <mergeCell ref="AT352:AX352"/>
    <mergeCell ref="AY352:BB352"/>
    <mergeCell ref="BC352:BG352"/>
    <mergeCell ref="BH352:BL352"/>
    <mergeCell ref="A353:C356"/>
    <mergeCell ref="D353:G356"/>
    <mergeCell ref="H353:X356"/>
    <mergeCell ref="Y353:AC356"/>
    <mergeCell ref="AD353:BL353"/>
    <mergeCell ref="AD354:AI356"/>
    <mergeCell ref="AJ354:BB354"/>
    <mergeCell ref="BC354:BG356"/>
    <mergeCell ref="BH354:BL356"/>
    <mergeCell ref="AJ355:AN356"/>
    <mergeCell ref="AO355:AS356"/>
    <mergeCell ref="AT355:AX356"/>
    <mergeCell ref="AY355:BB356"/>
    <mergeCell ref="A357:C357"/>
    <mergeCell ref="D357:G357"/>
    <mergeCell ref="H357:X357"/>
    <mergeCell ref="Y357:AC357"/>
    <mergeCell ref="AD357:AI357"/>
    <mergeCell ref="AJ357:AN357"/>
    <mergeCell ref="AO357:AS357"/>
    <mergeCell ref="AT357:AX357"/>
    <mergeCell ref="AY357:BB357"/>
    <mergeCell ref="BC357:BG357"/>
    <mergeCell ref="BH357:BL357"/>
    <mergeCell ref="A358:C358"/>
    <mergeCell ref="D358:G358"/>
    <mergeCell ref="H358:X358"/>
    <mergeCell ref="Y358:AC358"/>
    <mergeCell ref="AD358:AI358"/>
    <mergeCell ref="AJ358:AN358"/>
    <mergeCell ref="AO358:AS358"/>
    <mergeCell ref="AT358:AX358"/>
    <mergeCell ref="AY358:BB358"/>
    <mergeCell ref="BC358:BG358"/>
    <mergeCell ref="BH358:BL358"/>
    <mergeCell ref="A359:C359"/>
    <mergeCell ref="D359:G359"/>
    <mergeCell ref="H359:X359"/>
    <mergeCell ref="Y359:AC359"/>
    <mergeCell ref="AD359:AI359"/>
    <mergeCell ref="AJ359:AN359"/>
    <mergeCell ref="AO359:AS359"/>
    <mergeCell ref="AT359:AX359"/>
    <mergeCell ref="AY359:BB359"/>
    <mergeCell ref="BC359:BG359"/>
    <mergeCell ref="BH359:BL359"/>
    <mergeCell ref="A360:C360"/>
    <mergeCell ref="D360:G360"/>
    <mergeCell ref="H360:X360"/>
    <mergeCell ref="Y360:AC360"/>
    <mergeCell ref="AD360:AI360"/>
    <mergeCell ref="AJ360:AN360"/>
    <mergeCell ref="AO360:AS360"/>
    <mergeCell ref="AT360:AX360"/>
    <mergeCell ref="AY360:BB360"/>
    <mergeCell ref="BC360:BG360"/>
    <mergeCell ref="BH360:BL360"/>
    <mergeCell ref="A361:C361"/>
    <mergeCell ref="D361:G361"/>
    <mergeCell ref="H361:X361"/>
    <mergeCell ref="Y361:AC361"/>
    <mergeCell ref="AD361:AI361"/>
    <mergeCell ref="AJ361:AN361"/>
    <mergeCell ref="AO361:AS361"/>
    <mergeCell ref="AT361:AX361"/>
    <mergeCell ref="AY361:BB361"/>
    <mergeCell ref="BC361:BG361"/>
    <mergeCell ref="BH361:BL361"/>
    <mergeCell ref="A362:C362"/>
    <mergeCell ref="D362:G362"/>
    <mergeCell ref="H362:X362"/>
    <mergeCell ref="Y362:AC362"/>
    <mergeCell ref="AD362:AI362"/>
    <mergeCell ref="AJ362:AN362"/>
    <mergeCell ref="AO362:AS362"/>
    <mergeCell ref="AT362:AX362"/>
    <mergeCell ref="AY362:BB362"/>
    <mergeCell ref="BC362:BG362"/>
    <mergeCell ref="BH362:BL362"/>
    <mergeCell ref="A363:C363"/>
    <mergeCell ref="D363:G363"/>
    <mergeCell ref="H363:X363"/>
    <mergeCell ref="Y363:AC363"/>
    <mergeCell ref="AD363:AI363"/>
    <mergeCell ref="AJ363:AN363"/>
    <mergeCell ref="AO363:AS363"/>
    <mergeCell ref="AT363:AX363"/>
    <mergeCell ref="AY363:BB363"/>
    <mergeCell ref="BC363:BG363"/>
    <mergeCell ref="BH363:BL363"/>
    <mergeCell ref="A364:C364"/>
    <mergeCell ref="D364:G364"/>
    <mergeCell ref="H364:X364"/>
    <mergeCell ref="Y364:AC364"/>
    <mergeCell ref="AD364:AI364"/>
    <mergeCell ref="AJ364:AN364"/>
    <mergeCell ref="AO364:AS364"/>
    <mergeCell ref="AT364:AX364"/>
    <mergeCell ref="AY364:BB364"/>
    <mergeCell ref="BC364:BG364"/>
    <mergeCell ref="BH364:BL364"/>
    <mergeCell ref="A365:C365"/>
    <mergeCell ref="D365:G365"/>
    <mergeCell ref="H365:X365"/>
    <mergeCell ref="Y365:AC365"/>
    <mergeCell ref="AD365:AI365"/>
    <mergeCell ref="AJ365:AN365"/>
    <mergeCell ref="AO365:AS365"/>
    <mergeCell ref="AT365:AX365"/>
    <mergeCell ref="AY365:BB365"/>
    <mergeCell ref="BC365:BG365"/>
    <mergeCell ref="BH365:BL365"/>
    <mergeCell ref="A366:C366"/>
    <mergeCell ref="D366:G366"/>
    <mergeCell ref="H366:X366"/>
    <mergeCell ref="Y366:AC366"/>
    <mergeCell ref="AD366:AI366"/>
    <mergeCell ref="AJ366:AN366"/>
    <mergeCell ref="AO366:AS366"/>
    <mergeCell ref="AT366:AX366"/>
    <mergeCell ref="AY366:BB366"/>
    <mergeCell ref="BC366:BG366"/>
    <mergeCell ref="BH366:BL366"/>
    <mergeCell ref="A367:C367"/>
    <mergeCell ref="D367:G367"/>
    <mergeCell ref="H367:X367"/>
    <mergeCell ref="Y367:AC367"/>
    <mergeCell ref="AD367:AI367"/>
    <mergeCell ref="AJ367:AN367"/>
    <mergeCell ref="AO367:AS367"/>
    <mergeCell ref="AT367:AX367"/>
    <mergeCell ref="AY367:BB367"/>
    <mergeCell ref="BC367:BG367"/>
    <mergeCell ref="BH367:BL367"/>
    <mergeCell ref="A368:C368"/>
    <mergeCell ref="D368:G368"/>
    <mergeCell ref="H368:X368"/>
    <mergeCell ref="Y368:AC368"/>
    <mergeCell ref="AD368:AI368"/>
    <mergeCell ref="AJ368:AN368"/>
    <mergeCell ref="AO368:AS368"/>
    <mergeCell ref="AT368:AX368"/>
    <mergeCell ref="AY368:BB368"/>
    <mergeCell ref="BC368:BG368"/>
    <mergeCell ref="BH368:BL368"/>
    <mergeCell ref="A369:C369"/>
    <mergeCell ref="D369:G369"/>
    <mergeCell ref="H369:X369"/>
    <mergeCell ref="Y369:AC369"/>
    <mergeCell ref="AD369:AI369"/>
    <mergeCell ref="AJ369:AN369"/>
    <mergeCell ref="AO369:AS369"/>
    <mergeCell ref="AT369:AX369"/>
    <mergeCell ref="AY369:BB369"/>
    <mergeCell ref="BC369:BG369"/>
    <mergeCell ref="BH369:BL369"/>
    <mergeCell ref="A370:C370"/>
    <mergeCell ref="D370:G370"/>
    <mergeCell ref="H370:X370"/>
    <mergeCell ref="Y370:AC370"/>
    <mergeCell ref="AD370:AI370"/>
    <mergeCell ref="AJ370:AN370"/>
    <mergeCell ref="AO370:AS370"/>
    <mergeCell ref="AT370:AX370"/>
    <mergeCell ref="AY370:BB370"/>
    <mergeCell ref="BC370:BG370"/>
    <mergeCell ref="BH370:BL370"/>
    <mergeCell ref="A371:C371"/>
    <mergeCell ref="D371:G371"/>
    <mergeCell ref="H371:X371"/>
    <mergeCell ref="Y371:AC371"/>
    <mergeCell ref="AD371:AI371"/>
    <mergeCell ref="AJ371:AN371"/>
    <mergeCell ref="AO371:AS371"/>
    <mergeCell ref="AT371:AX371"/>
    <mergeCell ref="AY371:BB371"/>
    <mergeCell ref="BC371:BG371"/>
    <mergeCell ref="BH371:BL371"/>
    <mergeCell ref="A372:C372"/>
    <mergeCell ref="D372:G372"/>
    <mergeCell ref="H372:X372"/>
    <mergeCell ref="Y372:AC372"/>
    <mergeCell ref="AD372:AI372"/>
    <mergeCell ref="AJ372:AN372"/>
    <mergeCell ref="AO372:AS372"/>
    <mergeCell ref="AT372:AX372"/>
    <mergeCell ref="AY372:BB372"/>
    <mergeCell ref="BC372:BG372"/>
    <mergeCell ref="BH372:BL372"/>
    <mergeCell ref="A373:C373"/>
    <mergeCell ref="D373:G373"/>
    <mergeCell ref="H373:X373"/>
    <mergeCell ref="Y373:AC373"/>
    <mergeCell ref="AD373:AI373"/>
    <mergeCell ref="AJ373:AN373"/>
    <mergeCell ref="AO373:AS373"/>
    <mergeCell ref="AT373:AX373"/>
    <mergeCell ref="AY373:BB373"/>
    <mergeCell ref="BC373:BG373"/>
    <mergeCell ref="BH373:BL373"/>
    <mergeCell ref="A374:C374"/>
    <mergeCell ref="D374:G374"/>
    <mergeCell ref="H374:X374"/>
    <mergeCell ref="Y374:AC374"/>
    <mergeCell ref="AD374:AI374"/>
    <mergeCell ref="AJ374:AN374"/>
    <mergeCell ref="AO374:AS374"/>
    <mergeCell ref="AT374:AX374"/>
    <mergeCell ref="AY374:BB374"/>
    <mergeCell ref="BC374:BG374"/>
    <mergeCell ref="BH374:BL374"/>
    <mergeCell ref="A375:C375"/>
    <mergeCell ref="D375:G375"/>
    <mergeCell ref="H375:X375"/>
    <mergeCell ref="Y375:AC375"/>
    <mergeCell ref="AD375:AI375"/>
    <mergeCell ref="AJ375:AN375"/>
    <mergeCell ref="AO375:AS375"/>
    <mergeCell ref="AT375:AX375"/>
    <mergeCell ref="AY375:BB375"/>
    <mergeCell ref="BC375:BG375"/>
    <mergeCell ref="BH375:BL375"/>
    <mergeCell ref="A376:C376"/>
    <mergeCell ref="D376:G376"/>
    <mergeCell ref="H376:X376"/>
    <mergeCell ref="Y376:AC376"/>
    <mergeCell ref="AD376:AI376"/>
    <mergeCell ref="AJ376:AN376"/>
    <mergeCell ref="AO376:AS376"/>
    <mergeCell ref="AT376:AX376"/>
    <mergeCell ref="AY376:BB376"/>
    <mergeCell ref="BC376:BG376"/>
    <mergeCell ref="BH376:BL376"/>
    <mergeCell ref="A377:C377"/>
    <mergeCell ref="D377:G377"/>
    <mergeCell ref="H377:X377"/>
    <mergeCell ref="Y377:AC377"/>
    <mergeCell ref="AD377:AI377"/>
    <mergeCell ref="AJ377:AN377"/>
    <mergeCell ref="AO377:AS377"/>
    <mergeCell ref="AT377:AX377"/>
    <mergeCell ref="AY377:BB377"/>
    <mergeCell ref="BC377:BG377"/>
    <mergeCell ref="BH377:BL377"/>
    <mergeCell ref="A378:C378"/>
    <mergeCell ref="D378:G378"/>
    <mergeCell ref="H378:X378"/>
    <mergeCell ref="Y378:AC378"/>
    <mergeCell ref="AD378:AI378"/>
    <mergeCell ref="AJ378:AN378"/>
    <mergeCell ref="AO378:AS378"/>
    <mergeCell ref="AT378:AX378"/>
    <mergeCell ref="AY378:BB378"/>
    <mergeCell ref="BC378:BG378"/>
    <mergeCell ref="BH378:BL378"/>
    <mergeCell ref="A379:C379"/>
    <mergeCell ref="D379:G379"/>
    <mergeCell ref="H379:X379"/>
    <mergeCell ref="Y379:AC379"/>
    <mergeCell ref="AD379:AI379"/>
    <mergeCell ref="AJ379:AN379"/>
    <mergeCell ref="AO379:AS379"/>
    <mergeCell ref="AT379:AX379"/>
    <mergeCell ref="AY379:BB379"/>
    <mergeCell ref="BC379:BG379"/>
    <mergeCell ref="BH379:BL379"/>
    <mergeCell ref="A380:C383"/>
    <mergeCell ref="D380:G383"/>
    <mergeCell ref="H380:X383"/>
    <mergeCell ref="Y380:AC383"/>
    <mergeCell ref="AD380:BL380"/>
    <mergeCell ref="AD381:AI383"/>
    <mergeCell ref="AJ381:BB381"/>
    <mergeCell ref="BC381:BG383"/>
    <mergeCell ref="BH381:BL383"/>
    <mergeCell ref="AJ382:AN383"/>
    <mergeCell ref="AO382:AS383"/>
    <mergeCell ref="AT382:AX383"/>
    <mergeCell ref="AY382:BB383"/>
    <mergeCell ref="A384:C384"/>
    <mergeCell ref="D384:G384"/>
    <mergeCell ref="H384:X384"/>
    <mergeCell ref="Y384:AC384"/>
    <mergeCell ref="AD384:AI384"/>
    <mergeCell ref="AJ384:AN384"/>
    <mergeCell ref="AO384:AS384"/>
    <mergeCell ref="AT384:AX384"/>
    <mergeCell ref="AY384:BB384"/>
    <mergeCell ref="BC384:BG384"/>
    <mergeCell ref="BH384:BL384"/>
    <mergeCell ref="A385:C385"/>
    <mergeCell ref="D385:G385"/>
    <mergeCell ref="H385:X385"/>
    <mergeCell ref="Y385:AC385"/>
    <mergeCell ref="AD385:AI385"/>
    <mergeCell ref="AJ385:AN385"/>
    <mergeCell ref="AO385:AS385"/>
    <mergeCell ref="AT385:AX385"/>
    <mergeCell ref="AY385:BB385"/>
    <mergeCell ref="BC385:BG385"/>
    <mergeCell ref="BH385:BL385"/>
    <mergeCell ref="A386:C386"/>
    <mergeCell ref="D386:G386"/>
    <mergeCell ref="H386:X386"/>
    <mergeCell ref="Y386:AC386"/>
    <mergeCell ref="AD386:AI386"/>
    <mergeCell ref="AJ386:AN386"/>
    <mergeCell ref="AO386:AS386"/>
    <mergeCell ref="AT386:AX386"/>
    <mergeCell ref="AY386:BB386"/>
    <mergeCell ref="BC386:BG386"/>
    <mergeCell ref="BH386:BL386"/>
    <mergeCell ref="A387:C387"/>
    <mergeCell ref="D387:G387"/>
    <mergeCell ref="H387:X387"/>
    <mergeCell ref="Y387:AC387"/>
    <mergeCell ref="AD387:AI387"/>
    <mergeCell ref="AJ387:AN387"/>
    <mergeCell ref="AO387:AS387"/>
    <mergeCell ref="AT387:AX387"/>
    <mergeCell ref="AY387:BB387"/>
    <mergeCell ref="BC387:BG387"/>
    <mergeCell ref="BH387:BL387"/>
    <mergeCell ref="A388:C388"/>
    <mergeCell ref="D388:G388"/>
    <mergeCell ref="H388:X388"/>
    <mergeCell ref="Y388:AC388"/>
    <mergeCell ref="AD388:AI388"/>
    <mergeCell ref="AJ388:AN388"/>
    <mergeCell ref="AO388:AS388"/>
    <mergeCell ref="AT388:AX388"/>
    <mergeCell ref="AY388:BB388"/>
    <mergeCell ref="BC388:BG388"/>
    <mergeCell ref="BH388:BL388"/>
    <mergeCell ref="A389:C389"/>
    <mergeCell ref="D389:G389"/>
    <mergeCell ref="H389:X389"/>
    <mergeCell ref="Y389:AC389"/>
    <mergeCell ref="AD389:AI389"/>
    <mergeCell ref="AJ389:AN389"/>
    <mergeCell ref="AO389:AS389"/>
    <mergeCell ref="AT389:AX389"/>
    <mergeCell ref="AY389:BB389"/>
    <mergeCell ref="BC389:BG389"/>
    <mergeCell ref="BH389:BL389"/>
    <mergeCell ref="A390:C390"/>
    <mergeCell ref="D390:G390"/>
    <mergeCell ref="H390:X390"/>
    <mergeCell ref="Y390:AC390"/>
    <mergeCell ref="AD390:AI390"/>
    <mergeCell ref="AJ390:AN390"/>
    <mergeCell ref="AO390:AS390"/>
    <mergeCell ref="AT390:AX390"/>
    <mergeCell ref="AY390:BB390"/>
    <mergeCell ref="BC390:BG390"/>
    <mergeCell ref="BH390:BL390"/>
    <mergeCell ref="A391:C391"/>
    <mergeCell ref="D391:G391"/>
    <mergeCell ref="H391:X391"/>
    <mergeCell ref="Y391:AC391"/>
    <mergeCell ref="AD391:AI391"/>
    <mergeCell ref="AJ391:AN391"/>
    <mergeCell ref="AO391:AS391"/>
    <mergeCell ref="AT391:AX391"/>
    <mergeCell ref="AY391:BB391"/>
    <mergeCell ref="BC391:BG391"/>
    <mergeCell ref="BH391:BL391"/>
    <mergeCell ref="A392:C392"/>
    <mergeCell ref="D392:G392"/>
    <mergeCell ref="H392:X392"/>
    <mergeCell ref="Y392:AC392"/>
    <mergeCell ref="AD392:AI392"/>
    <mergeCell ref="AJ392:AN392"/>
    <mergeCell ref="AO392:AS392"/>
    <mergeCell ref="AT392:AX392"/>
    <mergeCell ref="AY392:BB392"/>
    <mergeCell ref="BC392:BG392"/>
    <mergeCell ref="BH392:BL392"/>
    <mergeCell ref="A393:C393"/>
    <mergeCell ref="D393:G393"/>
    <mergeCell ref="H393:X393"/>
    <mergeCell ref="Y393:AC393"/>
    <mergeCell ref="AD393:AI393"/>
    <mergeCell ref="AJ393:AN393"/>
    <mergeCell ref="AO393:AS393"/>
    <mergeCell ref="AT393:AX393"/>
    <mergeCell ref="AY393:BB393"/>
    <mergeCell ref="BC393:BG393"/>
    <mergeCell ref="BH393:BL393"/>
    <mergeCell ref="A394:C394"/>
    <mergeCell ref="D394:G394"/>
    <mergeCell ref="H394:X394"/>
    <mergeCell ref="Y394:AC394"/>
    <mergeCell ref="AD394:AI394"/>
    <mergeCell ref="AJ394:AN394"/>
    <mergeCell ref="AO394:AS394"/>
    <mergeCell ref="AT394:AX394"/>
    <mergeCell ref="AY394:BB394"/>
    <mergeCell ref="BC394:BG394"/>
    <mergeCell ref="BH394:BL394"/>
    <mergeCell ref="A395:C395"/>
    <mergeCell ref="D395:G395"/>
    <mergeCell ref="H395:X395"/>
    <mergeCell ref="Y395:AC395"/>
    <mergeCell ref="AD395:AI395"/>
    <mergeCell ref="AJ395:AN395"/>
    <mergeCell ref="AO395:AS395"/>
    <mergeCell ref="AT395:AX395"/>
    <mergeCell ref="AY395:BB395"/>
    <mergeCell ref="BC395:BG395"/>
    <mergeCell ref="BH395:BL395"/>
    <mergeCell ref="A396:C396"/>
    <mergeCell ref="D396:G396"/>
    <mergeCell ref="H396:X396"/>
    <mergeCell ref="Y396:AC396"/>
    <mergeCell ref="AD396:AI396"/>
    <mergeCell ref="AJ396:AN396"/>
    <mergeCell ref="AO396:AS396"/>
    <mergeCell ref="AT396:AX396"/>
    <mergeCell ref="AY396:BB396"/>
    <mergeCell ref="BC396:BG396"/>
    <mergeCell ref="BH396:BL396"/>
    <mergeCell ref="A397:C397"/>
    <mergeCell ref="D397:G397"/>
    <mergeCell ref="H397:X397"/>
    <mergeCell ref="Y397:AC397"/>
    <mergeCell ref="AD397:AI397"/>
    <mergeCell ref="AJ397:AN397"/>
    <mergeCell ref="AO397:AS397"/>
    <mergeCell ref="AT397:AX397"/>
    <mergeCell ref="AY397:BB397"/>
    <mergeCell ref="BC397:BG397"/>
    <mergeCell ref="BH397:BL397"/>
    <mergeCell ref="A398:C398"/>
    <mergeCell ref="D398:G398"/>
    <mergeCell ref="H398:X398"/>
    <mergeCell ref="Y398:AC398"/>
    <mergeCell ref="AD398:AI398"/>
    <mergeCell ref="AJ398:AN398"/>
    <mergeCell ref="AO398:AS398"/>
    <mergeCell ref="AT398:AX398"/>
    <mergeCell ref="AY398:BB398"/>
    <mergeCell ref="BC398:BG398"/>
    <mergeCell ref="BH398:BL398"/>
    <mergeCell ref="A399:C399"/>
    <mergeCell ref="D399:G399"/>
    <mergeCell ref="H399:X399"/>
    <mergeCell ref="Y399:AC399"/>
    <mergeCell ref="AD399:AI399"/>
    <mergeCell ref="AJ399:AN399"/>
    <mergeCell ref="AO399:AS399"/>
    <mergeCell ref="AT399:AX399"/>
    <mergeCell ref="AY399:BB399"/>
    <mergeCell ref="BC399:BG399"/>
    <mergeCell ref="BH399:BL399"/>
    <mergeCell ref="A400:C400"/>
    <mergeCell ref="D400:G400"/>
    <mergeCell ref="H400:X400"/>
    <mergeCell ref="Y400:AC400"/>
    <mergeCell ref="AD400:AI400"/>
    <mergeCell ref="AJ400:AN400"/>
    <mergeCell ref="AO400:AS400"/>
    <mergeCell ref="AT400:AX400"/>
    <mergeCell ref="AY400:BB400"/>
    <mergeCell ref="BC400:BG400"/>
    <mergeCell ref="BH400:BL400"/>
    <mergeCell ref="A401:C401"/>
    <mergeCell ref="D401:G401"/>
    <mergeCell ref="H401:X401"/>
    <mergeCell ref="Y401:AC401"/>
    <mergeCell ref="AD401:AI401"/>
    <mergeCell ref="AJ401:AN401"/>
    <mergeCell ref="AO401:AS401"/>
    <mergeCell ref="AT401:AX401"/>
    <mergeCell ref="AY401:BB401"/>
    <mergeCell ref="BC401:BG401"/>
    <mergeCell ref="BH401:BL401"/>
    <mergeCell ref="A402:C402"/>
    <mergeCell ref="D402:G402"/>
    <mergeCell ref="H402:X402"/>
    <mergeCell ref="Y402:AC402"/>
    <mergeCell ref="AD402:AI402"/>
    <mergeCell ref="AJ402:AN402"/>
    <mergeCell ref="AO402:AS402"/>
    <mergeCell ref="AT402:AX402"/>
    <mergeCell ref="AY402:BB402"/>
    <mergeCell ref="BC402:BG402"/>
    <mergeCell ref="BH402:BL402"/>
    <mergeCell ref="A403:C403"/>
    <mergeCell ref="D403:G403"/>
    <mergeCell ref="H403:X403"/>
    <mergeCell ref="Y403:AC403"/>
    <mergeCell ref="AD403:AI403"/>
    <mergeCell ref="AJ403:AN403"/>
    <mergeCell ref="AO403:AS403"/>
    <mergeCell ref="AT403:AX403"/>
    <mergeCell ref="AY403:BB403"/>
    <mergeCell ref="BC403:BG403"/>
    <mergeCell ref="BH403:BL403"/>
    <mergeCell ref="A404:C404"/>
    <mergeCell ref="D404:G404"/>
    <mergeCell ref="H404:X404"/>
    <mergeCell ref="Y404:AC404"/>
    <mergeCell ref="AD404:AI404"/>
    <mergeCell ref="AJ404:AN404"/>
    <mergeCell ref="AO404:AS404"/>
    <mergeCell ref="AT404:AX404"/>
    <mergeCell ref="AY404:BB404"/>
    <mergeCell ref="BC404:BG404"/>
    <mergeCell ref="BH404:BL404"/>
    <mergeCell ref="A405:C408"/>
    <mergeCell ref="D405:G408"/>
    <mergeCell ref="H405:X408"/>
    <mergeCell ref="Y405:AC408"/>
    <mergeCell ref="AD405:BL405"/>
    <mergeCell ref="AD406:AI408"/>
    <mergeCell ref="AJ406:BB406"/>
    <mergeCell ref="BC406:BG408"/>
    <mergeCell ref="BH406:BL408"/>
    <mergeCell ref="AJ407:AN408"/>
    <mergeCell ref="AO407:AS408"/>
    <mergeCell ref="AT407:AX408"/>
    <mergeCell ref="AY407:BB408"/>
    <mergeCell ref="A409:C409"/>
    <mergeCell ref="D409:G409"/>
    <mergeCell ref="H409:X409"/>
    <mergeCell ref="Y409:AC409"/>
    <mergeCell ref="AD409:AI409"/>
    <mergeCell ref="AJ409:AN409"/>
    <mergeCell ref="AO409:AS409"/>
    <mergeCell ref="AT409:AX409"/>
    <mergeCell ref="AY409:BB409"/>
    <mergeCell ref="BC409:BG409"/>
    <mergeCell ref="BH409:BL409"/>
    <mergeCell ref="A410:C410"/>
    <mergeCell ref="D410:G410"/>
    <mergeCell ref="H410:X410"/>
    <mergeCell ref="Y410:AC410"/>
    <mergeCell ref="AD410:AI410"/>
    <mergeCell ref="AJ410:AN410"/>
    <mergeCell ref="AO410:AS410"/>
    <mergeCell ref="AT410:AX410"/>
    <mergeCell ref="AY410:BB410"/>
    <mergeCell ref="BC410:BG410"/>
    <mergeCell ref="BH410:BL410"/>
    <mergeCell ref="A411:C411"/>
    <mergeCell ref="D411:G411"/>
    <mergeCell ref="H411:X411"/>
    <mergeCell ref="Y411:AC411"/>
    <mergeCell ref="AD411:AI411"/>
    <mergeCell ref="AJ411:AN411"/>
    <mergeCell ref="AO411:AS411"/>
    <mergeCell ref="AT411:AX411"/>
    <mergeCell ref="AY411:BB411"/>
    <mergeCell ref="BC411:BG411"/>
    <mergeCell ref="BH411:BL411"/>
    <mergeCell ref="A412:C412"/>
    <mergeCell ref="D412:G412"/>
    <mergeCell ref="H412:X412"/>
    <mergeCell ref="Y412:AC412"/>
    <mergeCell ref="AD412:AI412"/>
    <mergeCell ref="AJ412:AN412"/>
    <mergeCell ref="AO412:AS412"/>
    <mergeCell ref="AT412:AX412"/>
    <mergeCell ref="AY412:BB412"/>
    <mergeCell ref="BC412:BG412"/>
    <mergeCell ref="BH412:BL412"/>
    <mergeCell ref="A413:C413"/>
    <mergeCell ref="D413:G413"/>
    <mergeCell ref="H413:X413"/>
    <mergeCell ref="Y413:AC413"/>
    <mergeCell ref="AD413:AI413"/>
    <mergeCell ref="AJ413:AN413"/>
    <mergeCell ref="AO413:AS413"/>
    <mergeCell ref="AT413:AX413"/>
    <mergeCell ref="AY413:BB413"/>
    <mergeCell ref="BC413:BG413"/>
    <mergeCell ref="BH413:BL413"/>
    <mergeCell ref="A414:C414"/>
    <mergeCell ref="D414:G414"/>
    <mergeCell ref="H414:X414"/>
    <mergeCell ref="Y414:AC414"/>
    <mergeCell ref="AD414:AI414"/>
    <mergeCell ref="AJ414:AN414"/>
    <mergeCell ref="AO414:AS414"/>
    <mergeCell ref="AT414:AX414"/>
    <mergeCell ref="AY414:BB414"/>
    <mergeCell ref="BC414:BG414"/>
    <mergeCell ref="BH414:BL414"/>
    <mergeCell ref="A415:C415"/>
    <mergeCell ref="D415:G415"/>
    <mergeCell ref="H415:X415"/>
    <mergeCell ref="Y415:AC415"/>
    <mergeCell ref="AD415:AI415"/>
    <mergeCell ref="AJ415:AN415"/>
    <mergeCell ref="AO415:AS415"/>
    <mergeCell ref="AT415:AX415"/>
    <mergeCell ref="AY415:BB415"/>
    <mergeCell ref="BC415:BG415"/>
    <mergeCell ref="BH415:BL415"/>
    <mergeCell ref="A416:C416"/>
    <mergeCell ref="D416:G416"/>
    <mergeCell ref="H416:X416"/>
    <mergeCell ref="Y416:AC416"/>
    <mergeCell ref="AD416:AI416"/>
    <mergeCell ref="AJ416:AN416"/>
    <mergeCell ref="AO416:AS416"/>
    <mergeCell ref="AT416:AX416"/>
    <mergeCell ref="AY416:BB416"/>
    <mergeCell ref="BC416:BG416"/>
    <mergeCell ref="BH416:BL416"/>
    <mergeCell ref="A417:C417"/>
    <mergeCell ref="D417:G417"/>
    <mergeCell ref="H417:X417"/>
    <mergeCell ref="Y417:AC417"/>
    <mergeCell ref="AD417:AI417"/>
    <mergeCell ref="AJ417:AN417"/>
    <mergeCell ref="AO417:AS417"/>
    <mergeCell ref="AT417:AX417"/>
    <mergeCell ref="AY417:BB417"/>
    <mergeCell ref="BC417:BG417"/>
    <mergeCell ref="BH417:BL417"/>
    <mergeCell ref="A418:C418"/>
    <mergeCell ref="D418:G418"/>
    <mergeCell ref="H418:X418"/>
    <mergeCell ref="Y418:AC418"/>
    <mergeCell ref="AD418:AI418"/>
    <mergeCell ref="AJ418:AN418"/>
    <mergeCell ref="AO418:AS418"/>
    <mergeCell ref="AT418:AX418"/>
    <mergeCell ref="AY418:BB418"/>
    <mergeCell ref="BC418:BG418"/>
    <mergeCell ref="BH418:BL418"/>
    <mergeCell ref="A419:C419"/>
    <mergeCell ref="D419:G419"/>
    <mergeCell ref="H419:X419"/>
    <mergeCell ref="Y419:AC419"/>
    <mergeCell ref="AD419:AI419"/>
    <mergeCell ref="AJ419:AN419"/>
    <mergeCell ref="AO419:AS419"/>
    <mergeCell ref="AT419:AX419"/>
    <mergeCell ref="AY419:BB419"/>
    <mergeCell ref="BC419:BG419"/>
    <mergeCell ref="BH419:BL419"/>
    <mergeCell ref="A420:C420"/>
    <mergeCell ref="D420:G420"/>
    <mergeCell ref="H420:X420"/>
    <mergeCell ref="Y420:AC420"/>
    <mergeCell ref="AD420:AI420"/>
    <mergeCell ref="AJ420:AN420"/>
    <mergeCell ref="AO420:AS420"/>
    <mergeCell ref="AT420:AX420"/>
    <mergeCell ref="AY420:BB420"/>
    <mergeCell ref="BC420:BG420"/>
    <mergeCell ref="BH420:BL420"/>
    <mergeCell ref="A421:C421"/>
    <mergeCell ref="D421:G421"/>
    <mergeCell ref="H421:X421"/>
    <mergeCell ref="Y421:AC421"/>
    <mergeCell ref="AD421:AI421"/>
    <mergeCell ref="AJ421:AN421"/>
    <mergeCell ref="AO421:AS421"/>
    <mergeCell ref="AT421:AX421"/>
    <mergeCell ref="AY421:BB421"/>
    <mergeCell ref="BC421:BG421"/>
    <mergeCell ref="BH421:BL421"/>
    <mergeCell ref="A422:C422"/>
    <mergeCell ref="D422:G422"/>
    <mergeCell ref="H422:X422"/>
    <mergeCell ref="Y422:AC422"/>
    <mergeCell ref="AD422:AI422"/>
    <mergeCell ref="AJ422:AN422"/>
    <mergeCell ref="AO422:AS422"/>
    <mergeCell ref="AT422:AX422"/>
    <mergeCell ref="AY422:BB422"/>
    <mergeCell ref="BC422:BG422"/>
    <mergeCell ref="BH422:BL422"/>
    <mergeCell ref="A423:C423"/>
    <mergeCell ref="D423:G423"/>
    <mergeCell ref="H423:X423"/>
    <mergeCell ref="Y423:AC423"/>
    <mergeCell ref="AD423:AI423"/>
    <mergeCell ref="AJ423:AN423"/>
    <mergeCell ref="AO423:AS423"/>
    <mergeCell ref="AT423:AX423"/>
    <mergeCell ref="AY423:BB423"/>
    <mergeCell ref="BC423:BG423"/>
    <mergeCell ref="BH423:BL423"/>
    <mergeCell ref="A424:C424"/>
    <mergeCell ref="D424:G424"/>
    <mergeCell ref="H424:X424"/>
    <mergeCell ref="Y424:AC424"/>
    <mergeCell ref="AD424:AI424"/>
    <mergeCell ref="AJ424:AN424"/>
    <mergeCell ref="AO424:AS424"/>
    <mergeCell ref="AT424:AX424"/>
    <mergeCell ref="AY424:BB424"/>
    <mergeCell ref="BC424:BG424"/>
    <mergeCell ref="BH424:BL424"/>
    <mergeCell ref="A425:C425"/>
    <mergeCell ref="D425:G425"/>
    <mergeCell ref="H425:X425"/>
    <mergeCell ref="Y425:AC425"/>
    <mergeCell ref="AD425:AI425"/>
    <mergeCell ref="AJ425:AN425"/>
    <mergeCell ref="AO425:AS425"/>
    <mergeCell ref="AT425:AX425"/>
    <mergeCell ref="AY425:BB425"/>
    <mergeCell ref="BC425:BG425"/>
    <mergeCell ref="BH425:BL425"/>
    <mergeCell ref="A426:C426"/>
    <mergeCell ref="D426:G426"/>
    <mergeCell ref="H426:X426"/>
    <mergeCell ref="Y426:AC426"/>
    <mergeCell ref="AD426:AI426"/>
    <mergeCell ref="AJ426:AN426"/>
    <mergeCell ref="AO426:AS426"/>
    <mergeCell ref="AT426:AX426"/>
    <mergeCell ref="AY426:BB426"/>
    <mergeCell ref="BC426:BG426"/>
    <mergeCell ref="BH426:BL426"/>
    <mergeCell ref="A427:C427"/>
    <mergeCell ref="D427:G427"/>
    <mergeCell ref="H427:X427"/>
    <mergeCell ref="Y427:AC427"/>
    <mergeCell ref="AD427:AI427"/>
    <mergeCell ref="AJ427:AN427"/>
    <mergeCell ref="AO427:AS427"/>
    <mergeCell ref="AT427:AX427"/>
    <mergeCell ref="AY427:BB427"/>
    <mergeCell ref="BC427:BG427"/>
    <mergeCell ref="BH427:BL427"/>
    <mergeCell ref="A428:C428"/>
    <mergeCell ref="D428:G428"/>
    <mergeCell ref="H428:X428"/>
    <mergeCell ref="Y428:AC428"/>
    <mergeCell ref="AD428:AI428"/>
    <mergeCell ref="AJ428:AN428"/>
    <mergeCell ref="AO428:AS428"/>
    <mergeCell ref="AT428:AX428"/>
    <mergeCell ref="AY428:BB428"/>
    <mergeCell ref="BC428:BG428"/>
    <mergeCell ref="BH428:BL428"/>
    <mergeCell ref="A429:C432"/>
    <mergeCell ref="D429:G432"/>
    <mergeCell ref="H429:X432"/>
    <mergeCell ref="Y429:AC432"/>
    <mergeCell ref="AD429:BL429"/>
    <mergeCell ref="AD430:AI432"/>
    <mergeCell ref="AJ430:BB430"/>
    <mergeCell ref="BC430:BG432"/>
    <mergeCell ref="BH430:BL432"/>
    <mergeCell ref="AJ431:AN432"/>
    <mergeCell ref="AO431:AS432"/>
    <mergeCell ref="AT431:AX432"/>
    <mergeCell ref="AY431:BB432"/>
    <mergeCell ref="A433:C433"/>
    <mergeCell ref="D433:G433"/>
    <mergeCell ref="H433:X433"/>
    <mergeCell ref="Y433:AC433"/>
    <mergeCell ref="AD433:AI433"/>
    <mergeCell ref="AJ433:AN433"/>
    <mergeCell ref="AO433:AS433"/>
    <mergeCell ref="AT433:AX433"/>
    <mergeCell ref="AY433:BB433"/>
    <mergeCell ref="BC433:BG433"/>
    <mergeCell ref="BH433:BL433"/>
    <mergeCell ref="A434:C434"/>
    <mergeCell ref="D434:G434"/>
    <mergeCell ref="H434:X434"/>
    <mergeCell ref="Y434:AC434"/>
    <mergeCell ref="AD434:AI434"/>
    <mergeCell ref="AJ434:AN434"/>
    <mergeCell ref="AO434:AS434"/>
    <mergeCell ref="AT434:AX434"/>
    <mergeCell ref="AY434:BB434"/>
    <mergeCell ref="BC434:BG434"/>
    <mergeCell ref="BH434:BL434"/>
    <mergeCell ref="A435:C435"/>
    <mergeCell ref="D435:G435"/>
    <mergeCell ref="H435:X435"/>
    <mergeCell ref="Y435:AC435"/>
    <mergeCell ref="AD435:AI435"/>
    <mergeCell ref="AJ435:AN435"/>
    <mergeCell ref="AO435:AS435"/>
    <mergeCell ref="AT435:AX435"/>
    <mergeCell ref="AY435:BB435"/>
    <mergeCell ref="BC435:BG435"/>
    <mergeCell ref="BH435:BL435"/>
    <mergeCell ref="A436:C436"/>
    <mergeCell ref="D436:G436"/>
    <mergeCell ref="H436:X436"/>
    <mergeCell ref="Y436:AC436"/>
    <mergeCell ref="AD436:AI436"/>
    <mergeCell ref="AJ436:AN436"/>
    <mergeCell ref="AO436:AS436"/>
    <mergeCell ref="AT436:AX436"/>
    <mergeCell ref="AY436:BB436"/>
    <mergeCell ref="BC436:BG436"/>
    <mergeCell ref="BH436:BL436"/>
    <mergeCell ref="A437:C437"/>
    <mergeCell ref="D437:G437"/>
    <mergeCell ref="H437:X437"/>
    <mergeCell ref="Y437:AC437"/>
    <mergeCell ref="AD437:AI437"/>
    <mergeCell ref="AJ437:AN437"/>
    <mergeCell ref="AO437:AS437"/>
    <mergeCell ref="AT437:AX437"/>
    <mergeCell ref="AY437:BB437"/>
    <mergeCell ref="BC437:BG437"/>
    <mergeCell ref="BH437:BL437"/>
    <mergeCell ref="A438:C438"/>
    <mergeCell ref="D438:G438"/>
    <mergeCell ref="H438:X438"/>
    <mergeCell ref="Y438:AC438"/>
    <mergeCell ref="AD438:AI438"/>
    <mergeCell ref="AJ438:AN438"/>
    <mergeCell ref="AO438:AS438"/>
    <mergeCell ref="AT438:AX438"/>
    <mergeCell ref="AY438:BB438"/>
    <mergeCell ref="BC438:BG438"/>
    <mergeCell ref="BH438:BL438"/>
    <mergeCell ref="A439:C439"/>
    <mergeCell ref="D439:G439"/>
    <mergeCell ref="H439:X439"/>
    <mergeCell ref="Y439:AC439"/>
    <mergeCell ref="AD439:AI439"/>
    <mergeCell ref="AJ439:AN439"/>
    <mergeCell ref="AO439:AS439"/>
    <mergeCell ref="AT439:AX439"/>
    <mergeCell ref="AY439:BB439"/>
    <mergeCell ref="BC439:BG439"/>
    <mergeCell ref="BH439:BL439"/>
    <mergeCell ref="A440:C440"/>
    <mergeCell ref="D440:G440"/>
    <mergeCell ref="H440:X440"/>
    <mergeCell ref="Y440:AC440"/>
    <mergeCell ref="AD440:AI440"/>
    <mergeCell ref="AJ440:AN440"/>
    <mergeCell ref="AO440:AS440"/>
    <mergeCell ref="AT440:AX440"/>
    <mergeCell ref="AY440:BB440"/>
    <mergeCell ref="BC440:BG440"/>
    <mergeCell ref="BH440:BL440"/>
    <mergeCell ref="A441:C441"/>
    <mergeCell ref="D441:G441"/>
    <mergeCell ref="H441:X441"/>
    <mergeCell ref="Y441:AC441"/>
    <mergeCell ref="AD441:AI441"/>
    <mergeCell ref="AJ441:AN441"/>
    <mergeCell ref="AO441:AS441"/>
    <mergeCell ref="AT441:AX441"/>
    <mergeCell ref="AY441:BB441"/>
    <mergeCell ref="BC441:BG441"/>
    <mergeCell ref="BH441:BL441"/>
    <mergeCell ref="A442:C442"/>
    <mergeCell ref="D442:G442"/>
    <mergeCell ref="H442:X442"/>
    <mergeCell ref="Y442:AC442"/>
    <mergeCell ref="AD442:AI442"/>
    <mergeCell ref="AJ442:AN442"/>
    <mergeCell ref="AO442:AS442"/>
    <mergeCell ref="AT442:AX442"/>
    <mergeCell ref="AY442:BB442"/>
    <mergeCell ref="BC442:BG442"/>
    <mergeCell ref="BH442:BL442"/>
    <mergeCell ref="A443:C443"/>
    <mergeCell ref="D443:G443"/>
    <mergeCell ref="H443:X443"/>
    <mergeCell ref="Y443:AC443"/>
    <mergeCell ref="AD443:AI443"/>
    <mergeCell ref="AJ443:AN443"/>
    <mergeCell ref="AO443:AS443"/>
    <mergeCell ref="AT443:AX443"/>
    <mergeCell ref="AY443:BB443"/>
    <mergeCell ref="BC443:BG443"/>
    <mergeCell ref="BH443:BL443"/>
    <mergeCell ref="A444:C444"/>
    <mergeCell ref="D444:G444"/>
    <mergeCell ref="H444:X444"/>
    <mergeCell ref="Y444:AC444"/>
    <mergeCell ref="AD444:AI444"/>
    <mergeCell ref="AJ444:AN444"/>
    <mergeCell ref="AO444:AS444"/>
    <mergeCell ref="AT444:AX444"/>
    <mergeCell ref="AY444:BB444"/>
    <mergeCell ref="BC444:BG444"/>
    <mergeCell ref="BH444:BL444"/>
    <mergeCell ref="A445:C445"/>
    <mergeCell ref="D445:G445"/>
    <mergeCell ref="H445:X445"/>
    <mergeCell ref="Y445:AC445"/>
    <mergeCell ref="AD445:AI445"/>
    <mergeCell ref="AJ445:AN445"/>
    <mergeCell ref="AO445:AS445"/>
    <mergeCell ref="AT445:AX445"/>
    <mergeCell ref="AY445:BB445"/>
    <mergeCell ref="BC445:BG445"/>
    <mergeCell ref="BH445:BL445"/>
    <mergeCell ref="A446:C446"/>
    <mergeCell ref="D446:G446"/>
    <mergeCell ref="H446:X446"/>
    <mergeCell ref="Y446:AC446"/>
    <mergeCell ref="AD446:AI446"/>
    <mergeCell ref="AJ446:AN446"/>
    <mergeCell ref="AO446:AS446"/>
    <mergeCell ref="AT446:AX446"/>
    <mergeCell ref="AY446:BB446"/>
    <mergeCell ref="BC446:BG446"/>
    <mergeCell ref="BH446:BL446"/>
    <mergeCell ref="A447:C447"/>
    <mergeCell ref="D447:G447"/>
    <mergeCell ref="H447:X447"/>
    <mergeCell ref="Y447:AC447"/>
    <mergeCell ref="AD447:AI447"/>
    <mergeCell ref="AJ447:AN447"/>
    <mergeCell ref="AO447:AS447"/>
    <mergeCell ref="AT447:AX447"/>
    <mergeCell ref="AY447:BB447"/>
    <mergeCell ref="BC447:BG447"/>
    <mergeCell ref="BH447:BL447"/>
    <mergeCell ref="A448:C448"/>
    <mergeCell ref="D448:G448"/>
    <mergeCell ref="H448:X448"/>
    <mergeCell ref="Y448:AC448"/>
    <mergeCell ref="AD448:AI448"/>
    <mergeCell ref="AJ448:AN448"/>
    <mergeCell ref="AO448:AS448"/>
    <mergeCell ref="AT448:AX448"/>
    <mergeCell ref="AY448:BB448"/>
    <mergeCell ref="BC448:BG448"/>
    <mergeCell ref="BH448:BL448"/>
    <mergeCell ref="A449:C449"/>
    <mergeCell ref="D449:G449"/>
    <mergeCell ref="H449:X449"/>
    <mergeCell ref="Y449:AC449"/>
    <mergeCell ref="AD449:AI449"/>
    <mergeCell ref="AJ449:AN449"/>
    <mergeCell ref="AO449:AS449"/>
    <mergeCell ref="AT449:AX449"/>
    <mergeCell ref="AY449:BB449"/>
    <mergeCell ref="BC449:BG449"/>
    <mergeCell ref="BH449:BL449"/>
    <mergeCell ref="A450:C450"/>
    <mergeCell ref="D450:G450"/>
    <mergeCell ref="H450:X450"/>
    <mergeCell ref="Y450:AC450"/>
    <mergeCell ref="AD450:AI450"/>
    <mergeCell ref="AJ450:AN450"/>
    <mergeCell ref="AO450:AS450"/>
    <mergeCell ref="AT450:AX450"/>
    <mergeCell ref="AY450:BB450"/>
    <mergeCell ref="BC450:BG450"/>
    <mergeCell ref="BH450:BL450"/>
    <mergeCell ref="A451:C451"/>
    <mergeCell ref="D451:G451"/>
    <mergeCell ref="H451:X451"/>
    <mergeCell ref="Y451:AC451"/>
    <mergeCell ref="AD451:AI451"/>
    <mergeCell ref="AJ451:AN451"/>
    <mergeCell ref="AO451:AS451"/>
    <mergeCell ref="AT451:AX451"/>
    <mergeCell ref="AY451:BB451"/>
    <mergeCell ref="BC451:BG451"/>
    <mergeCell ref="BH451:BL451"/>
    <mergeCell ref="A452:C455"/>
    <mergeCell ref="D452:G455"/>
    <mergeCell ref="H452:X455"/>
    <mergeCell ref="Y452:AC455"/>
    <mergeCell ref="AD452:BL452"/>
    <mergeCell ref="AD453:AI455"/>
    <mergeCell ref="AJ453:BB453"/>
    <mergeCell ref="BC453:BG455"/>
    <mergeCell ref="BH453:BL455"/>
    <mergeCell ref="AJ454:AN455"/>
    <mergeCell ref="AO454:AS455"/>
    <mergeCell ref="AT454:AX455"/>
    <mergeCell ref="AY454:BB455"/>
    <mergeCell ref="A456:C456"/>
    <mergeCell ref="D456:G456"/>
    <mergeCell ref="H456:X456"/>
    <mergeCell ref="Y456:AC456"/>
    <mergeCell ref="AD456:AI456"/>
    <mergeCell ref="AJ456:AN456"/>
    <mergeCell ref="AO456:AS456"/>
    <mergeCell ref="AT456:AX456"/>
    <mergeCell ref="AY456:BB456"/>
    <mergeCell ref="BC456:BG456"/>
    <mergeCell ref="BH456:BL456"/>
    <mergeCell ref="A457:C457"/>
    <mergeCell ref="D457:G457"/>
    <mergeCell ref="H457:X457"/>
    <mergeCell ref="Y457:AC457"/>
    <mergeCell ref="AD457:AI457"/>
    <mergeCell ref="AJ457:AN457"/>
    <mergeCell ref="AO457:AS457"/>
    <mergeCell ref="AT457:AX457"/>
    <mergeCell ref="AY457:BB457"/>
    <mergeCell ref="BC457:BG457"/>
    <mergeCell ref="BH457:BL457"/>
    <mergeCell ref="A458:C458"/>
    <mergeCell ref="D458:G458"/>
    <mergeCell ref="H458:X458"/>
    <mergeCell ref="Y458:AC458"/>
    <mergeCell ref="AD458:AI458"/>
    <mergeCell ref="AJ458:AN458"/>
    <mergeCell ref="AO458:AS458"/>
    <mergeCell ref="AT458:AX458"/>
    <mergeCell ref="AY458:BB458"/>
    <mergeCell ref="BC458:BG458"/>
    <mergeCell ref="BH458:BL458"/>
    <mergeCell ref="A459:C459"/>
    <mergeCell ref="D459:G459"/>
    <mergeCell ref="H459:X459"/>
    <mergeCell ref="Y459:AC459"/>
    <mergeCell ref="AD459:AI459"/>
    <mergeCell ref="AJ459:AN459"/>
    <mergeCell ref="AO459:AS459"/>
    <mergeCell ref="AT459:AX459"/>
    <mergeCell ref="AY459:BB459"/>
    <mergeCell ref="BC459:BG459"/>
    <mergeCell ref="BH459:BL459"/>
    <mergeCell ref="A460:C460"/>
    <mergeCell ref="D460:G460"/>
    <mergeCell ref="H460:X460"/>
    <mergeCell ref="Y460:AC460"/>
    <mergeCell ref="AD460:AI460"/>
    <mergeCell ref="AJ460:AN460"/>
    <mergeCell ref="AO460:AS460"/>
    <mergeCell ref="AT460:AX460"/>
    <mergeCell ref="AY460:BB460"/>
    <mergeCell ref="BC460:BG460"/>
    <mergeCell ref="BH460:BL460"/>
    <mergeCell ref="A461:C461"/>
    <mergeCell ref="D461:G461"/>
    <mergeCell ref="H461:X461"/>
    <mergeCell ref="Y461:AC461"/>
    <mergeCell ref="AD461:AI461"/>
    <mergeCell ref="AJ461:AN461"/>
    <mergeCell ref="AO461:AS461"/>
    <mergeCell ref="AT461:AX461"/>
    <mergeCell ref="AY461:BB461"/>
    <mergeCell ref="BC461:BG461"/>
    <mergeCell ref="BH461:BL461"/>
    <mergeCell ref="A462:C462"/>
    <mergeCell ref="D462:G462"/>
    <mergeCell ref="H462:X462"/>
    <mergeCell ref="Y462:AC462"/>
    <mergeCell ref="AD462:AI462"/>
    <mergeCell ref="AJ462:AN462"/>
    <mergeCell ref="AO462:AS462"/>
    <mergeCell ref="AT462:AX462"/>
    <mergeCell ref="AY462:BB462"/>
    <mergeCell ref="BC462:BG462"/>
    <mergeCell ref="BH462:BL462"/>
    <mergeCell ref="A463:C463"/>
    <mergeCell ref="D463:G463"/>
    <mergeCell ref="H463:X463"/>
    <mergeCell ref="Y463:AC463"/>
    <mergeCell ref="AD463:AI463"/>
    <mergeCell ref="AJ463:AN463"/>
    <mergeCell ref="AO463:AS463"/>
    <mergeCell ref="AT463:AX463"/>
    <mergeCell ref="AY463:BB463"/>
    <mergeCell ref="BC463:BG463"/>
    <mergeCell ref="BH463:BL463"/>
    <mergeCell ref="A464:C464"/>
    <mergeCell ref="D464:G464"/>
    <mergeCell ref="H464:X464"/>
    <mergeCell ref="Y464:AC464"/>
    <mergeCell ref="AD464:AI464"/>
    <mergeCell ref="AJ464:AN464"/>
    <mergeCell ref="AO464:AS464"/>
    <mergeCell ref="AT464:AX464"/>
    <mergeCell ref="AY464:BB464"/>
    <mergeCell ref="BC464:BG464"/>
    <mergeCell ref="BH464:BL464"/>
    <mergeCell ref="A465:C465"/>
    <mergeCell ref="D465:G465"/>
    <mergeCell ref="H465:X465"/>
    <mergeCell ref="Y465:AC465"/>
    <mergeCell ref="AD465:AI465"/>
    <mergeCell ref="AJ465:AN465"/>
    <mergeCell ref="AO465:AS465"/>
    <mergeCell ref="AT465:AX465"/>
    <mergeCell ref="AY465:BB465"/>
    <mergeCell ref="BC465:BG465"/>
    <mergeCell ref="BH465:BL465"/>
    <mergeCell ref="A466:C466"/>
    <mergeCell ref="D466:G466"/>
    <mergeCell ref="H466:X466"/>
    <mergeCell ref="Y466:AC466"/>
    <mergeCell ref="AD466:AI466"/>
    <mergeCell ref="AJ466:AN466"/>
    <mergeCell ref="AO466:AS466"/>
    <mergeCell ref="AT466:AX466"/>
    <mergeCell ref="AY466:BB466"/>
    <mergeCell ref="BC466:BG466"/>
    <mergeCell ref="BH466:BL466"/>
    <mergeCell ref="A467:C467"/>
    <mergeCell ref="D467:G467"/>
    <mergeCell ref="H467:X467"/>
    <mergeCell ref="Y467:AC467"/>
    <mergeCell ref="AD467:AI467"/>
    <mergeCell ref="AJ467:AN467"/>
    <mergeCell ref="AO467:AS467"/>
    <mergeCell ref="AT467:AX467"/>
    <mergeCell ref="AY467:BB467"/>
    <mergeCell ref="BC467:BG467"/>
    <mergeCell ref="BH467:BL467"/>
    <mergeCell ref="A468:C468"/>
    <mergeCell ref="D468:G468"/>
    <mergeCell ref="H468:X468"/>
    <mergeCell ref="Y468:AC468"/>
    <mergeCell ref="AD468:AI468"/>
    <mergeCell ref="AJ468:AN468"/>
    <mergeCell ref="AO468:AS468"/>
    <mergeCell ref="AT468:AX468"/>
    <mergeCell ref="AY468:BB468"/>
    <mergeCell ref="BC468:BG468"/>
    <mergeCell ref="BH468:BL468"/>
    <mergeCell ref="A469:C469"/>
    <mergeCell ref="D469:G469"/>
    <mergeCell ref="H469:X469"/>
    <mergeCell ref="Y469:AC469"/>
    <mergeCell ref="AD469:AI469"/>
    <mergeCell ref="AJ469:AN469"/>
    <mergeCell ref="AO469:AS469"/>
    <mergeCell ref="AT469:AX469"/>
    <mergeCell ref="AY469:BB469"/>
    <mergeCell ref="BC469:BG469"/>
    <mergeCell ref="BH469:BL469"/>
    <mergeCell ref="A470:C470"/>
    <mergeCell ref="D470:G470"/>
    <mergeCell ref="H470:X470"/>
    <mergeCell ref="Y470:AC470"/>
    <mergeCell ref="AD470:AI470"/>
    <mergeCell ref="AJ470:AN470"/>
    <mergeCell ref="AO470:AS470"/>
    <mergeCell ref="AT470:AX470"/>
    <mergeCell ref="AY470:BB470"/>
    <mergeCell ref="BC470:BG470"/>
    <mergeCell ref="BH470:BL470"/>
    <mergeCell ref="A471:C471"/>
    <mergeCell ref="D471:G471"/>
    <mergeCell ref="H471:X471"/>
    <mergeCell ref="Y471:AC471"/>
    <mergeCell ref="AD471:AI471"/>
    <mergeCell ref="AJ471:AN471"/>
    <mergeCell ref="AO471:AS471"/>
    <mergeCell ref="AT471:AX471"/>
    <mergeCell ref="AY471:BB471"/>
    <mergeCell ref="BC471:BG471"/>
    <mergeCell ref="BH471:BL471"/>
    <mergeCell ref="A472:C472"/>
    <mergeCell ref="D472:G472"/>
    <mergeCell ref="H472:X472"/>
    <mergeCell ref="Y472:AC472"/>
    <mergeCell ref="AD472:AI472"/>
    <mergeCell ref="AJ472:AN472"/>
    <mergeCell ref="AO472:AS472"/>
    <mergeCell ref="AT472:AX472"/>
    <mergeCell ref="AY472:BB472"/>
    <mergeCell ref="BC472:BG472"/>
    <mergeCell ref="BH472:BL472"/>
    <mergeCell ref="A473:C473"/>
    <mergeCell ref="D473:G473"/>
    <mergeCell ref="H473:X473"/>
    <mergeCell ref="Y473:AC473"/>
    <mergeCell ref="AD473:AI473"/>
    <mergeCell ref="AJ473:AN473"/>
    <mergeCell ref="AO473:AS473"/>
    <mergeCell ref="AT473:AX473"/>
    <mergeCell ref="AY473:BB473"/>
    <mergeCell ref="BC473:BG473"/>
    <mergeCell ref="BH473:BL473"/>
    <mergeCell ref="A474:C474"/>
    <mergeCell ref="D474:G474"/>
    <mergeCell ref="H474:X474"/>
    <mergeCell ref="Y474:AC474"/>
    <mergeCell ref="AD474:AI474"/>
    <mergeCell ref="AJ474:AN474"/>
    <mergeCell ref="AO474:AS474"/>
    <mergeCell ref="AT474:AX474"/>
    <mergeCell ref="AY474:BB474"/>
    <mergeCell ref="BC474:BG474"/>
    <mergeCell ref="BH474:BL474"/>
    <mergeCell ref="A475:C475"/>
    <mergeCell ref="D475:G475"/>
    <mergeCell ref="H475:X475"/>
    <mergeCell ref="Y475:AC475"/>
    <mergeCell ref="AD475:AI475"/>
    <mergeCell ref="AJ475:AN475"/>
    <mergeCell ref="AO475:AS475"/>
    <mergeCell ref="AT475:AX475"/>
    <mergeCell ref="AY475:BB475"/>
    <mergeCell ref="BC475:BG475"/>
    <mergeCell ref="BH475:BL475"/>
    <mergeCell ref="A476:C476"/>
    <mergeCell ref="D476:G476"/>
    <mergeCell ref="H476:X476"/>
    <mergeCell ref="Y476:AC476"/>
    <mergeCell ref="AD476:AI476"/>
    <mergeCell ref="AJ476:AN476"/>
    <mergeCell ref="AO476:AS476"/>
    <mergeCell ref="AT476:AX476"/>
    <mergeCell ref="AY476:BB476"/>
    <mergeCell ref="BC476:BG476"/>
    <mergeCell ref="BH476:BL476"/>
    <mergeCell ref="A477:C477"/>
    <mergeCell ref="D477:G477"/>
    <mergeCell ref="H477:X477"/>
    <mergeCell ref="Y477:AC477"/>
    <mergeCell ref="AD477:AI477"/>
    <mergeCell ref="AJ477:AN477"/>
    <mergeCell ref="AO477:AS477"/>
    <mergeCell ref="AT477:AX477"/>
    <mergeCell ref="AY477:BB477"/>
    <mergeCell ref="BC477:BG477"/>
    <mergeCell ref="BH477:BL477"/>
    <mergeCell ref="A478:C481"/>
    <mergeCell ref="D478:G481"/>
    <mergeCell ref="H478:X481"/>
    <mergeCell ref="Y478:AC481"/>
    <mergeCell ref="AD478:BL478"/>
    <mergeCell ref="AD479:AI481"/>
    <mergeCell ref="AJ479:BB479"/>
    <mergeCell ref="BC479:BG481"/>
    <mergeCell ref="BH479:BL481"/>
    <mergeCell ref="AJ480:AN481"/>
    <mergeCell ref="AO480:AS481"/>
    <mergeCell ref="AT480:AX481"/>
    <mergeCell ref="AY480:BB481"/>
    <mergeCell ref="A482:C482"/>
    <mergeCell ref="D482:G482"/>
    <mergeCell ref="H482:X482"/>
    <mergeCell ref="Y482:AC482"/>
    <mergeCell ref="AD482:AI482"/>
    <mergeCell ref="AJ482:AN482"/>
    <mergeCell ref="AO482:AS482"/>
    <mergeCell ref="AT482:AX482"/>
    <mergeCell ref="AY482:BB482"/>
    <mergeCell ref="BC482:BG482"/>
    <mergeCell ref="BH482:BL482"/>
    <mergeCell ref="A483:C483"/>
    <mergeCell ref="D483:G483"/>
    <mergeCell ref="H483:X483"/>
    <mergeCell ref="Y483:AC483"/>
    <mergeCell ref="AD483:AI483"/>
    <mergeCell ref="AJ483:AN483"/>
    <mergeCell ref="AO483:AS483"/>
    <mergeCell ref="AT483:AX483"/>
    <mergeCell ref="AY483:BB483"/>
    <mergeCell ref="BC483:BG483"/>
    <mergeCell ref="BH483:BL483"/>
    <mergeCell ref="A484:C484"/>
    <mergeCell ref="D484:G484"/>
    <mergeCell ref="H484:X484"/>
    <mergeCell ref="Y484:AC484"/>
    <mergeCell ref="AD484:AI484"/>
    <mergeCell ref="AJ484:AN484"/>
    <mergeCell ref="AO484:AS484"/>
    <mergeCell ref="AT484:AX484"/>
    <mergeCell ref="AY484:BB484"/>
    <mergeCell ref="BC484:BG484"/>
    <mergeCell ref="BH484:BL484"/>
    <mergeCell ref="A485:C485"/>
    <mergeCell ref="D485:G485"/>
    <mergeCell ref="H485:X485"/>
    <mergeCell ref="Y485:AC485"/>
    <mergeCell ref="AD485:AI485"/>
    <mergeCell ref="AJ485:AN485"/>
    <mergeCell ref="AO485:AS485"/>
    <mergeCell ref="AT485:AX485"/>
    <mergeCell ref="AY485:BB485"/>
    <mergeCell ref="BC485:BG485"/>
    <mergeCell ref="BH485:BL485"/>
    <mergeCell ref="A486:C486"/>
    <mergeCell ref="D486:G486"/>
    <mergeCell ref="H486:X486"/>
    <mergeCell ref="Y486:AC486"/>
    <mergeCell ref="AD486:AI486"/>
    <mergeCell ref="AJ486:AN486"/>
    <mergeCell ref="AO486:AS486"/>
    <mergeCell ref="AT486:AX486"/>
    <mergeCell ref="AY486:BB486"/>
    <mergeCell ref="BC486:BG486"/>
    <mergeCell ref="BH486:BL486"/>
    <mergeCell ref="A487:C487"/>
    <mergeCell ref="D487:G487"/>
    <mergeCell ref="H487:X487"/>
    <mergeCell ref="Y487:AC487"/>
    <mergeCell ref="AD487:AI487"/>
    <mergeCell ref="AJ487:AN487"/>
    <mergeCell ref="AO487:AS487"/>
    <mergeCell ref="AT487:AX487"/>
    <mergeCell ref="AY487:BB487"/>
    <mergeCell ref="BC487:BG487"/>
    <mergeCell ref="BH487:BL487"/>
    <mergeCell ref="A488:C488"/>
    <mergeCell ref="D488:G488"/>
    <mergeCell ref="H488:X488"/>
    <mergeCell ref="Y488:AC488"/>
    <mergeCell ref="AD488:AI488"/>
    <mergeCell ref="AJ488:AN488"/>
    <mergeCell ref="AO488:AS488"/>
    <mergeCell ref="AT488:AX488"/>
    <mergeCell ref="AY488:BB488"/>
    <mergeCell ref="BC488:BG488"/>
    <mergeCell ref="BH488:BL488"/>
    <mergeCell ref="A489:C489"/>
    <mergeCell ref="D489:G489"/>
    <mergeCell ref="H489:X489"/>
    <mergeCell ref="Y489:AC489"/>
    <mergeCell ref="AD489:AI489"/>
    <mergeCell ref="AJ489:AN489"/>
    <mergeCell ref="AO489:AS489"/>
    <mergeCell ref="AT489:AX489"/>
    <mergeCell ref="AY489:BB489"/>
    <mergeCell ref="BC489:BG489"/>
    <mergeCell ref="BH489:BL489"/>
    <mergeCell ref="A490:C490"/>
    <mergeCell ref="D490:G490"/>
    <mergeCell ref="H490:X490"/>
    <mergeCell ref="Y490:AC490"/>
    <mergeCell ref="AD490:AI490"/>
    <mergeCell ref="AJ490:AN490"/>
    <mergeCell ref="AO490:AS490"/>
    <mergeCell ref="AT490:AX490"/>
    <mergeCell ref="AY490:BB490"/>
    <mergeCell ref="BC490:BG490"/>
    <mergeCell ref="BH490:BL490"/>
    <mergeCell ref="A491:C491"/>
    <mergeCell ref="D491:G491"/>
    <mergeCell ref="H491:X491"/>
    <mergeCell ref="Y491:AC491"/>
    <mergeCell ref="AD491:AI491"/>
    <mergeCell ref="AJ491:AN491"/>
    <mergeCell ref="AO491:AS491"/>
    <mergeCell ref="AT491:AX491"/>
    <mergeCell ref="AY491:BB491"/>
    <mergeCell ref="BC491:BG491"/>
    <mergeCell ref="BH491:BL491"/>
    <mergeCell ref="A492:C492"/>
    <mergeCell ref="D492:G492"/>
    <mergeCell ref="H492:X492"/>
    <mergeCell ref="Y492:AC492"/>
    <mergeCell ref="AD492:AI492"/>
    <mergeCell ref="AJ492:AN492"/>
    <mergeCell ref="AO492:AS492"/>
    <mergeCell ref="AT492:AX492"/>
    <mergeCell ref="AY492:BB492"/>
    <mergeCell ref="BC492:BG492"/>
    <mergeCell ref="BH492:BL492"/>
    <mergeCell ref="A493:C493"/>
    <mergeCell ref="D493:G493"/>
    <mergeCell ref="H493:X493"/>
    <mergeCell ref="Y493:AC493"/>
    <mergeCell ref="AD493:AI493"/>
    <mergeCell ref="AJ493:AN493"/>
    <mergeCell ref="AO493:AS493"/>
    <mergeCell ref="AT493:AX493"/>
    <mergeCell ref="AY493:BB493"/>
    <mergeCell ref="BC493:BG493"/>
    <mergeCell ref="BH493:BL493"/>
    <mergeCell ref="A494:C494"/>
    <mergeCell ref="D494:G494"/>
    <mergeCell ref="H494:X494"/>
    <mergeCell ref="Y494:AC494"/>
    <mergeCell ref="AD494:AI494"/>
    <mergeCell ref="AJ494:AN494"/>
    <mergeCell ref="AO494:AS494"/>
    <mergeCell ref="AT494:AX494"/>
    <mergeCell ref="AY494:BB494"/>
    <mergeCell ref="BC494:BG494"/>
    <mergeCell ref="BH494:BL494"/>
    <mergeCell ref="A495:C495"/>
    <mergeCell ref="D495:G495"/>
    <mergeCell ref="H495:X495"/>
    <mergeCell ref="Y495:AC495"/>
    <mergeCell ref="AD495:AI495"/>
    <mergeCell ref="AJ495:AN495"/>
    <mergeCell ref="AO495:AS495"/>
    <mergeCell ref="AT495:AX495"/>
    <mergeCell ref="AY495:BB495"/>
    <mergeCell ref="BC495:BG495"/>
    <mergeCell ref="BH495:BL495"/>
    <mergeCell ref="A496:C496"/>
    <mergeCell ref="D496:G496"/>
    <mergeCell ref="H496:X496"/>
    <mergeCell ref="Y496:AC496"/>
    <mergeCell ref="AD496:AI496"/>
    <mergeCell ref="AJ496:AN496"/>
    <mergeCell ref="AO496:AS496"/>
    <mergeCell ref="AT496:AX496"/>
    <mergeCell ref="AY496:BB496"/>
    <mergeCell ref="BC496:BG496"/>
    <mergeCell ref="BH496:BL496"/>
    <mergeCell ref="A497:C497"/>
    <mergeCell ref="D497:G497"/>
    <mergeCell ref="H497:X497"/>
    <mergeCell ref="Y497:AC497"/>
    <mergeCell ref="AD497:AI497"/>
    <mergeCell ref="AJ497:AN497"/>
    <mergeCell ref="AO497:AS497"/>
    <mergeCell ref="AT497:AX497"/>
    <mergeCell ref="AY497:BB497"/>
    <mergeCell ref="BC497:BG497"/>
    <mergeCell ref="BH497:BL497"/>
    <mergeCell ref="A498:C498"/>
    <mergeCell ref="D498:G498"/>
    <mergeCell ref="H498:X498"/>
    <mergeCell ref="Y498:AC498"/>
    <mergeCell ref="AD498:AI498"/>
    <mergeCell ref="AJ498:AN498"/>
    <mergeCell ref="AO498:AS498"/>
    <mergeCell ref="AT498:AX498"/>
    <mergeCell ref="AY498:BB498"/>
    <mergeCell ref="BC498:BG498"/>
    <mergeCell ref="BH498:BL498"/>
    <mergeCell ref="A499:C499"/>
    <mergeCell ref="D499:G499"/>
    <mergeCell ref="H499:X499"/>
    <mergeCell ref="Y499:AC499"/>
    <mergeCell ref="AD499:AI499"/>
    <mergeCell ref="AJ499:AN499"/>
    <mergeCell ref="AO499:AS499"/>
    <mergeCell ref="AT499:AX499"/>
    <mergeCell ref="AY499:BB499"/>
    <mergeCell ref="BC499:BG499"/>
    <mergeCell ref="BH499:BL499"/>
    <mergeCell ref="A500:C500"/>
    <mergeCell ref="D500:G500"/>
    <mergeCell ref="H500:X500"/>
    <mergeCell ref="Y500:AC500"/>
    <mergeCell ref="AD500:AI500"/>
    <mergeCell ref="AJ500:AN500"/>
    <mergeCell ref="AO500:AS500"/>
    <mergeCell ref="AT500:AX500"/>
    <mergeCell ref="AY500:BB500"/>
    <mergeCell ref="BC500:BG500"/>
    <mergeCell ref="BH500:BL500"/>
    <mergeCell ref="A501:C501"/>
    <mergeCell ref="D501:G501"/>
    <mergeCell ref="H501:X501"/>
    <mergeCell ref="Y501:AC501"/>
    <mergeCell ref="AD501:AI501"/>
    <mergeCell ref="AJ501:AN501"/>
    <mergeCell ref="AO501:AS501"/>
    <mergeCell ref="AT501:AX501"/>
    <mergeCell ref="AY501:BB501"/>
    <mergeCell ref="BC501:BG501"/>
    <mergeCell ref="BH501:BL501"/>
    <mergeCell ref="A502:C502"/>
    <mergeCell ref="D502:G502"/>
    <mergeCell ref="H502:X502"/>
    <mergeCell ref="Y502:AC502"/>
    <mergeCell ref="AD502:AI502"/>
    <mergeCell ref="AJ502:AN502"/>
    <mergeCell ref="AO502:AS502"/>
    <mergeCell ref="AT502:AX502"/>
    <mergeCell ref="AY502:BB502"/>
    <mergeCell ref="BC502:BG502"/>
    <mergeCell ref="BH502:BL502"/>
    <mergeCell ref="A503:C503"/>
    <mergeCell ref="D503:G503"/>
    <mergeCell ref="H503:X503"/>
    <mergeCell ref="Y503:AC503"/>
    <mergeCell ref="AD503:AI503"/>
    <mergeCell ref="AJ503:AN503"/>
    <mergeCell ref="AO503:AS503"/>
    <mergeCell ref="AT503:AX503"/>
    <mergeCell ref="AY503:BB503"/>
    <mergeCell ref="BC503:BG503"/>
    <mergeCell ref="BH503:BL503"/>
    <mergeCell ref="A504:C504"/>
    <mergeCell ref="D504:G504"/>
    <mergeCell ref="H504:X504"/>
    <mergeCell ref="Y504:AC504"/>
    <mergeCell ref="AD504:AI504"/>
    <mergeCell ref="AJ504:AN504"/>
    <mergeCell ref="AO504:AS504"/>
    <mergeCell ref="AT504:AX504"/>
    <mergeCell ref="AY504:BB504"/>
    <mergeCell ref="BC504:BG504"/>
    <mergeCell ref="BH504:BL504"/>
    <mergeCell ref="A505:C505"/>
    <mergeCell ref="D505:G505"/>
    <mergeCell ref="H505:X505"/>
    <mergeCell ref="Y505:AC505"/>
    <mergeCell ref="AD505:AI505"/>
    <mergeCell ref="AJ505:AN505"/>
    <mergeCell ref="AO505:AS505"/>
    <mergeCell ref="AT505:AX505"/>
    <mergeCell ref="AY505:BB505"/>
    <mergeCell ref="BC505:BG505"/>
    <mergeCell ref="BH505:BL505"/>
    <mergeCell ref="A506:C506"/>
    <mergeCell ref="D506:G506"/>
    <mergeCell ref="H506:X506"/>
    <mergeCell ref="Y506:AC506"/>
    <mergeCell ref="AD506:AI506"/>
    <mergeCell ref="AJ506:AN506"/>
    <mergeCell ref="AO506:AS506"/>
    <mergeCell ref="AT506:AX506"/>
    <mergeCell ref="AY506:BB506"/>
    <mergeCell ref="BC506:BG506"/>
    <mergeCell ref="BH506:BL506"/>
    <mergeCell ref="A507:C510"/>
    <mergeCell ref="D507:G510"/>
    <mergeCell ref="H507:X510"/>
    <mergeCell ref="Y507:AC510"/>
    <mergeCell ref="AD507:BL507"/>
    <mergeCell ref="AD508:AI510"/>
    <mergeCell ref="AJ508:BB508"/>
    <mergeCell ref="BC508:BG510"/>
    <mergeCell ref="BH508:BL510"/>
    <mergeCell ref="AJ509:AN510"/>
    <mergeCell ref="AO509:AS510"/>
    <mergeCell ref="AT509:AX510"/>
    <mergeCell ref="AY509:BB510"/>
    <mergeCell ref="A511:C511"/>
    <mergeCell ref="D511:G511"/>
    <mergeCell ref="H511:X511"/>
    <mergeCell ref="Y511:AC511"/>
    <mergeCell ref="AD511:AI511"/>
    <mergeCell ref="AJ511:AN511"/>
    <mergeCell ref="AO511:AS511"/>
    <mergeCell ref="AT511:AX511"/>
    <mergeCell ref="AY511:BB511"/>
    <mergeCell ref="BC511:BG511"/>
    <mergeCell ref="BH511:BL511"/>
    <mergeCell ref="A512:C512"/>
    <mergeCell ref="D512:G512"/>
    <mergeCell ref="H512:X512"/>
    <mergeCell ref="Y512:AC512"/>
    <mergeCell ref="AD512:AI512"/>
    <mergeCell ref="AJ512:AN512"/>
    <mergeCell ref="AO512:AS512"/>
    <mergeCell ref="AT512:AX512"/>
    <mergeCell ref="AY512:BB512"/>
    <mergeCell ref="BC512:BG512"/>
    <mergeCell ref="BH512:BL512"/>
    <mergeCell ref="A513:C513"/>
    <mergeCell ref="D513:G513"/>
    <mergeCell ref="H513:X513"/>
    <mergeCell ref="Y513:AC513"/>
    <mergeCell ref="AD513:AI513"/>
    <mergeCell ref="AJ513:AN513"/>
    <mergeCell ref="AO513:AS513"/>
    <mergeCell ref="AT513:AX513"/>
    <mergeCell ref="AY513:BB513"/>
    <mergeCell ref="BC513:BG513"/>
    <mergeCell ref="BH513:BL513"/>
    <mergeCell ref="A514:C514"/>
    <mergeCell ref="D514:G514"/>
    <mergeCell ref="H514:X514"/>
    <mergeCell ref="Y514:AC514"/>
    <mergeCell ref="AD514:AI514"/>
    <mergeCell ref="AJ514:AN514"/>
    <mergeCell ref="AO514:AS514"/>
    <mergeCell ref="AT514:AX514"/>
    <mergeCell ref="AY514:BB514"/>
    <mergeCell ref="BC514:BG514"/>
    <mergeCell ref="BH514:BL514"/>
    <mergeCell ref="A515:C515"/>
    <mergeCell ref="D515:G515"/>
    <mergeCell ref="H515:X515"/>
    <mergeCell ref="Y515:AC515"/>
    <mergeCell ref="AD515:AI515"/>
    <mergeCell ref="AJ515:AN515"/>
    <mergeCell ref="AO515:AS515"/>
    <mergeCell ref="AT515:AX515"/>
    <mergeCell ref="AY515:BB515"/>
    <mergeCell ref="BC515:BG515"/>
    <mergeCell ref="BH515:BL515"/>
    <mergeCell ref="A516:C516"/>
    <mergeCell ref="D516:G516"/>
    <mergeCell ref="H516:X516"/>
    <mergeCell ref="Y516:AC516"/>
    <mergeCell ref="AD516:AI516"/>
    <mergeCell ref="AJ516:AN516"/>
    <mergeCell ref="AO516:AS516"/>
    <mergeCell ref="AT516:AX516"/>
    <mergeCell ref="AY516:BB516"/>
    <mergeCell ref="BC516:BG516"/>
    <mergeCell ref="BH516:BL516"/>
    <mergeCell ref="A517:C517"/>
    <mergeCell ref="D517:G517"/>
    <mergeCell ref="H517:X517"/>
    <mergeCell ref="Y517:AC517"/>
    <mergeCell ref="AD517:AI517"/>
    <mergeCell ref="AJ517:AN517"/>
    <mergeCell ref="AO517:AS517"/>
    <mergeCell ref="AT517:AX517"/>
    <mergeCell ref="AY517:BB517"/>
    <mergeCell ref="BC517:BG517"/>
    <mergeCell ref="BH517:BL517"/>
    <mergeCell ref="A518:C518"/>
    <mergeCell ref="D518:G518"/>
    <mergeCell ref="H518:X518"/>
    <mergeCell ref="Y518:AC518"/>
    <mergeCell ref="AD518:AI518"/>
    <mergeCell ref="AJ518:AN518"/>
    <mergeCell ref="AO518:AS518"/>
    <mergeCell ref="AT518:AX518"/>
    <mergeCell ref="AY518:BB518"/>
    <mergeCell ref="BC518:BG518"/>
    <mergeCell ref="BH518:BL518"/>
    <mergeCell ref="A519:C519"/>
    <mergeCell ref="D519:G519"/>
    <mergeCell ref="H519:X519"/>
    <mergeCell ref="Y519:AC519"/>
    <mergeCell ref="AD519:AI519"/>
    <mergeCell ref="AJ519:AN519"/>
    <mergeCell ref="AO519:AS519"/>
    <mergeCell ref="AT519:AX519"/>
    <mergeCell ref="AY519:BB519"/>
    <mergeCell ref="BC519:BG519"/>
    <mergeCell ref="BH519:BL519"/>
    <mergeCell ref="A520:C520"/>
    <mergeCell ref="D520:G520"/>
    <mergeCell ref="H520:X520"/>
    <mergeCell ref="Y520:AC520"/>
    <mergeCell ref="AD520:AI520"/>
    <mergeCell ref="AJ520:AN520"/>
    <mergeCell ref="AO520:AS520"/>
    <mergeCell ref="AT520:AX520"/>
    <mergeCell ref="AY520:BB520"/>
    <mergeCell ref="BC520:BG520"/>
    <mergeCell ref="BH520:BL520"/>
    <mergeCell ref="A521:C521"/>
    <mergeCell ref="D521:G521"/>
    <mergeCell ref="H521:X521"/>
    <mergeCell ref="Y521:AC521"/>
    <mergeCell ref="AD521:AI521"/>
    <mergeCell ref="AJ521:AN521"/>
    <mergeCell ref="AO521:AS521"/>
    <mergeCell ref="AT521:AX521"/>
    <mergeCell ref="AY521:BB521"/>
    <mergeCell ref="BC521:BG521"/>
    <mergeCell ref="BH521:BL521"/>
    <mergeCell ref="A522:C522"/>
    <mergeCell ref="D522:G522"/>
    <mergeCell ref="H522:X522"/>
    <mergeCell ref="Y522:AC522"/>
    <mergeCell ref="AD522:AI522"/>
    <mergeCell ref="AJ522:AN522"/>
    <mergeCell ref="AO522:AS522"/>
    <mergeCell ref="AT522:AX522"/>
    <mergeCell ref="AY522:BB522"/>
    <mergeCell ref="BC522:BG522"/>
    <mergeCell ref="BH522:BL522"/>
    <mergeCell ref="A523:C523"/>
    <mergeCell ref="D523:G523"/>
    <mergeCell ref="H523:X523"/>
    <mergeCell ref="Y523:AC523"/>
    <mergeCell ref="AD523:AI523"/>
    <mergeCell ref="AJ523:AN523"/>
    <mergeCell ref="AO523:AS523"/>
    <mergeCell ref="AT523:AX523"/>
    <mergeCell ref="AY523:BB523"/>
    <mergeCell ref="BC523:BG523"/>
    <mergeCell ref="BH523:BL523"/>
    <mergeCell ref="A524:C524"/>
    <mergeCell ref="D524:G524"/>
    <mergeCell ref="H524:X524"/>
    <mergeCell ref="Y524:AC524"/>
    <mergeCell ref="AD524:AI524"/>
    <mergeCell ref="AJ524:AN524"/>
    <mergeCell ref="AO524:AS524"/>
    <mergeCell ref="AT524:AX524"/>
    <mergeCell ref="AY524:BB524"/>
    <mergeCell ref="BC524:BG524"/>
    <mergeCell ref="BH524:BL524"/>
    <mergeCell ref="A525:C525"/>
    <mergeCell ref="D525:G525"/>
    <mergeCell ref="H525:X525"/>
    <mergeCell ref="Y525:AC525"/>
    <mergeCell ref="AD525:AI525"/>
    <mergeCell ref="AJ525:AN525"/>
    <mergeCell ref="AO525:AS525"/>
    <mergeCell ref="AT525:AX525"/>
    <mergeCell ref="AY525:BB525"/>
    <mergeCell ref="BC525:BG525"/>
    <mergeCell ref="BH525:BL525"/>
    <mergeCell ref="A526:C526"/>
    <mergeCell ref="D526:G526"/>
    <mergeCell ref="H526:X526"/>
    <mergeCell ref="Y526:AC526"/>
    <mergeCell ref="AD526:AI526"/>
    <mergeCell ref="AJ526:AN526"/>
    <mergeCell ref="AO526:AS526"/>
    <mergeCell ref="AT526:AX526"/>
    <mergeCell ref="AY526:BB526"/>
    <mergeCell ref="BC526:BG526"/>
    <mergeCell ref="BH526:BL526"/>
    <mergeCell ref="A527:C527"/>
    <mergeCell ref="D527:G527"/>
    <mergeCell ref="H527:X527"/>
    <mergeCell ref="Y527:AC527"/>
    <mergeCell ref="AD527:AI527"/>
    <mergeCell ref="AJ527:AN527"/>
    <mergeCell ref="AO527:AS527"/>
    <mergeCell ref="AT527:AX527"/>
    <mergeCell ref="AY527:BB527"/>
    <mergeCell ref="BC527:BG527"/>
    <mergeCell ref="BH527:BL527"/>
    <mergeCell ref="A528:C528"/>
    <mergeCell ref="D528:G528"/>
    <mergeCell ref="H528:X528"/>
    <mergeCell ref="Y528:AC528"/>
    <mergeCell ref="AD528:AI528"/>
    <mergeCell ref="AJ528:AN528"/>
    <mergeCell ref="AO528:AS528"/>
    <mergeCell ref="AT528:AX528"/>
    <mergeCell ref="AY528:BB528"/>
    <mergeCell ref="BC528:BG528"/>
    <mergeCell ref="BH528:BL528"/>
    <mergeCell ref="A529:C529"/>
    <mergeCell ref="D529:G529"/>
    <mergeCell ref="H529:X529"/>
    <mergeCell ref="Y529:AC529"/>
    <mergeCell ref="AD529:AI529"/>
    <mergeCell ref="AJ529:AN529"/>
    <mergeCell ref="AO529:AS529"/>
    <mergeCell ref="AT529:AX529"/>
    <mergeCell ref="AY529:BB529"/>
    <mergeCell ref="BC529:BG529"/>
    <mergeCell ref="BH529:BL529"/>
    <mergeCell ref="A530:C533"/>
    <mergeCell ref="D530:G533"/>
    <mergeCell ref="H530:X533"/>
    <mergeCell ref="Y530:AC533"/>
    <mergeCell ref="AD530:BL530"/>
    <mergeCell ref="AD531:AI533"/>
    <mergeCell ref="AJ531:BB531"/>
    <mergeCell ref="BC531:BG533"/>
    <mergeCell ref="BH531:BL533"/>
    <mergeCell ref="AJ532:AN533"/>
    <mergeCell ref="AO532:AS533"/>
    <mergeCell ref="AT532:AX533"/>
    <mergeCell ref="AY532:BB533"/>
    <mergeCell ref="A534:C534"/>
    <mergeCell ref="D534:G534"/>
    <mergeCell ref="H534:X534"/>
    <mergeCell ref="Y534:AC534"/>
    <mergeCell ref="AD534:AI534"/>
    <mergeCell ref="AJ534:AN534"/>
    <mergeCell ref="AO534:AS534"/>
    <mergeCell ref="AT534:AX534"/>
    <mergeCell ref="AY534:BB534"/>
    <mergeCell ref="BC534:BG534"/>
    <mergeCell ref="BH534:BL534"/>
    <mergeCell ref="A535:C535"/>
    <mergeCell ref="D535:G535"/>
    <mergeCell ref="H535:X535"/>
    <mergeCell ref="Y535:AC535"/>
    <mergeCell ref="AD535:AI535"/>
    <mergeCell ref="AJ535:AN535"/>
    <mergeCell ref="AO535:AS535"/>
    <mergeCell ref="AT535:AX535"/>
    <mergeCell ref="AY535:BB535"/>
    <mergeCell ref="BC535:BG535"/>
    <mergeCell ref="BH535:BL535"/>
    <mergeCell ref="A536:C536"/>
    <mergeCell ref="D536:G536"/>
    <mergeCell ref="H536:X536"/>
    <mergeCell ref="Y536:AC536"/>
    <mergeCell ref="AD536:AI536"/>
    <mergeCell ref="AJ536:AN536"/>
    <mergeCell ref="AO536:AS536"/>
    <mergeCell ref="AT536:AX536"/>
    <mergeCell ref="AY536:BB536"/>
    <mergeCell ref="BC536:BG536"/>
    <mergeCell ref="BH536:BL536"/>
    <mergeCell ref="A537:C537"/>
    <mergeCell ref="D537:G537"/>
    <mergeCell ref="H537:X537"/>
    <mergeCell ref="Y537:AC537"/>
    <mergeCell ref="AD537:AI537"/>
    <mergeCell ref="AJ537:AN537"/>
    <mergeCell ref="AO537:AS537"/>
    <mergeCell ref="AT537:AX537"/>
    <mergeCell ref="AY537:BB537"/>
    <mergeCell ref="BC537:BG537"/>
    <mergeCell ref="BH537:BL537"/>
    <mergeCell ref="A538:C538"/>
    <mergeCell ref="D538:G538"/>
    <mergeCell ref="H538:X538"/>
    <mergeCell ref="Y538:AC538"/>
    <mergeCell ref="AD538:AI538"/>
    <mergeCell ref="AJ538:AN538"/>
    <mergeCell ref="AO538:AS538"/>
    <mergeCell ref="AT538:AX538"/>
    <mergeCell ref="AY538:BB538"/>
    <mergeCell ref="BC538:BG538"/>
    <mergeCell ref="BH538:BL538"/>
    <mergeCell ref="A539:C539"/>
    <mergeCell ref="D539:G539"/>
    <mergeCell ref="H539:X539"/>
    <mergeCell ref="Y539:AC539"/>
    <mergeCell ref="AD539:AI539"/>
    <mergeCell ref="AJ539:AN539"/>
    <mergeCell ref="AO539:AS539"/>
    <mergeCell ref="AT539:AX539"/>
    <mergeCell ref="AY539:BB539"/>
    <mergeCell ref="BC539:BG539"/>
    <mergeCell ref="BH539:BL539"/>
    <mergeCell ref="A540:C540"/>
    <mergeCell ref="D540:G540"/>
    <mergeCell ref="H540:X540"/>
    <mergeCell ref="Y540:AC540"/>
    <mergeCell ref="AD540:AI540"/>
    <mergeCell ref="AJ540:AN540"/>
    <mergeCell ref="AO540:AS540"/>
    <mergeCell ref="AT540:AX540"/>
    <mergeCell ref="AY540:BB540"/>
    <mergeCell ref="BC540:BG540"/>
    <mergeCell ref="BH540:BL540"/>
    <mergeCell ref="A541:C541"/>
    <mergeCell ref="D541:G541"/>
    <mergeCell ref="H541:X541"/>
    <mergeCell ref="Y541:AC541"/>
    <mergeCell ref="AD541:AI541"/>
    <mergeCell ref="AJ541:AN541"/>
    <mergeCell ref="AO541:AS541"/>
    <mergeCell ref="AT541:AX541"/>
    <mergeCell ref="AY541:BB541"/>
    <mergeCell ref="BC541:BG541"/>
    <mergeCell ref="BH541:BL541"/>
    <mergeCell ref="A542:C542"/>
    <mergeCell ref="D542:G542"/>
    <mergeCell ref="H542:X542"/>
    <mergeCell ref="Y542:AC542"/>
    <mergeCell ref="AD542:AI542"/>
    <mergeCell ref="AJ542:AN542"/>
    <mergeCell ref="AO542:AS542"/>
    <mergeCell ref="AT542:AX542"/>
    <mergeCell ref="AY542:BB542"/>
    <mergeCell ref="BC542:BG542"/>
    <mergeCell ref="BH542:BL542"/>
    <mergeCell ref="A543:C543"/>
    <mergeCell ref="D543:G543"/>
    <mergeCell ref="H543:X543"/>
    <mergeCell ref="Y543:AC543"/>
    <mergeCell ref="AD543:AI543"/>
    <mergeCell ref="AJ543:AN543"/>
    <mergeCell ref="AO543:AS543"/>
    <mergeCell ref="AT543:AX543"/>
    <mergeCell ref="AY543:BB543"/>
    <mergeCell ref="BC543:BG543"/>
    <mergeCell ref="BH543:BL543"/>
    <mergeCell ref="A546:C546"/>
    <mergeCell ref="D546:G546"/>
    <mergeCell ref="H546:X546"/>
    <mergeCell ref="Y546:AC546"/>
    <mergeCell ref="AD546:AI546"/>
    <mergeCell ref="AJ546:AN546"/>
    <mergeCell ref="AO546:AS546"/>
    <mergeCell ref="AT546:AX546"/>
    <mergeCell ref="AY546:BB546"/>
    <mergeCell ref="BC546:BG546"/>
    <mergeCell ref="BH546:BL546"/>
    <mergeCell ref="A547:C547"/>
    <mergeCell ref="D547:G547"/>
    <mergeCell ref="H547:X547"/>
    <mergeCell ref="Y547:AC547"/>
    <mergeCell ref="AD547:AI547"/>
    <mergeCell ref="AJ547:AN547"/>
    <mergeCell ref="AO547:AS547"/>
    <mergeCell ref="AT547:AX547"/>
    <mergeCell ref="AY547:BB547"/>
    <mergeCell ref="BC547:BG547"/>
    <mergeCell ref="BH547:BL547"/>
    <mergeCell ref="A548:C548"/>
    <mergeCell ref="D548:G548"/>
    <mergeCell ref="H548:X548"/>
    <mergeCell ref="Y548:AC548"/>
    <mergeCell ref="AD548:AI548"/>
    <mergeCell ref="AJ548:AN548"/>
    <mergeCell ref="AO548:AS548"/>
    <mergeCell ref="AT548:AX548"/>
    <mergeCell ref="AY548:BB548"/>
    <mergeCell ref="BC548:BG548"/>
    <mergeCell ref="BH548:BL548"/>
    <mergeCell ref="A549:C549"/>
    <mergeCell ref="D549:G549"/>
    <mergeCell ref="H549:X549"/>
    <mergeCell ref="Y549:AC549"/>
    <mergeCell ref="AD549:AI549"/>
    <mergeCell ref="AJ549:AN549"/>
    <mergeCell ref="AO549:AS549"/>
    <mergeCell ref="AT549:AX549"/>
    <mergeCell ref="AY549:BB549"/>
    <mergeCell ref="BC549:BG549"/>
    <mergeCell ref="BH549:BL549"/>
    <mergeCell ref="A550:C550"/>
    <mergeCell ref="D550:G550"/>
    <mergeCell ref="H550:X550"/>
    <mergeCell ref="Y550:AC550"/>
    <mergeCell ref="AD550:AI550"/>
    <mergeCell ref="AJ550:AN550"/>
    <mergeCell ref="AO550:AS550"/>
    <mergeCell ref="AT550:AX550"/>
    <mergeCell ref="AY550:BB550"/>
    <mergeCell ref="BC550:BG550"/>
    <mergeCell ref="BH550:BL550"/>
    <mergeCell ref="A551:C551"/>
    <mergeCell ref="D551:G551"/>
    <mergeCell ref="H551:X551"/>
    <mergeCell ref="Y551:AC551"/>
    <mergeCell ref="AD551:AI551"/>
    <mergeCell ref="AJ551:AN551"/>
    <mergeCell ref="AO551:AS551"/>
    <mergeCell ref="AT551:AX551"/>
    <mergeCell ref="AY551:BB551"/>
    <mergeCell ref="BC551:BG551"/>
    <mergeCell ref="BH551:BL551"/>
    <mergeCell ref="A552:C552"/>
    <mergeCell ref="D552:G552"/>
    <mergeCell ref="H552:X552"/>
    <mergeCell ref="Y552:AC552"/>
    <mergeCell ref="AD552:AI552"/>
    <mergeCell ref="AJ552:AN552"/>
    <mergeCell ref="AO552:AS552"/>
    <mergeCell ref="AT552:AX552"/>
    <mergeCell ref="AY552:BB552"/>
    <mergeCell ref="BC552:BG552"/>
    <mergeCell ref="BH552:BL552"/>
    <mergeCell ref="A553:C553"/>
    <mergeCell ref="D553:G553"/>
    <mergeCell ref="H553:X553"/>
    <mergeCell ref="Y553:AC553"/>
    <mergeCell ref="AD553:AI553"/>
    <mergeCell ref="AJ553:AN553"/>
    <mergeCell ref="AO553:AS553"/>
    <mergeCell ref="AT553:AX553"/>
    <mergeCell ref="AY553:BB553"/>
    <mergeCell ref="BC553:BG553"/>
    <mergeCell ref="BH553:BL553"/>
    <mergeCell ref="A554:C554"/>
    <mergeCell ref="D554:G554"/>
    <mergeCell ref="H554:X554"/>
    <mergeCell ref="Y554:AC554"/>
    <mergeCell ref="AD554:AI554"/>
    <mergeCell ref="AJ554:AN554"/>
    <mergeCell ref="AO554:AS554"/>
    <mergeCell ref="AT554:AX554"/>
    <mergeCell ref="AY554:BB554"/>
    <mergeCell ref="BC554:BG554"/>
    <mergeCell ref="BH554:BL554"/>
    <mergeCell ref="A555:C555"/>
    <mergeCell ref="D555:G555"/>
    <mergeCell ref="H555:X555"/>
    <mergeCell ref="Y555:AC555"/>
    <mergeCell ref="AD555:AI555"/>
    <mergeCell ref="AJ555:AN555"/>
    <mergeCell ref="AO555:AS555"/>
    <mergeCell ref="AT555:AX555"/>
    <mergeCell ref="AY555:BB555"/>
    <mergeCell ref="BC555:BG555"/>
    <mergeCell ref="BH555:BL555"/>
    <mergeCell ref="A556:C556"/>
    <mergeCell ref="D556:G556"/>
    <mergeCell ref="H556:X556"/>
    <mergeCell ref="Y556:AC556"/>
    <mergeCell ref="AD556:AI556"/>
    <mergeCell ref="AJ556:AN556"/>
    <mergeCell ref="AO556:AS556"/>
    <mergeCell ref="AT556:AX556"/>
    <mergeCell ref="AY556:BB556"/>
    <mergeCell ref="BC556:BG556"/>
    <mergeCell ref="BH556:BL556"/>
    <mergeCell ref="A557:C557"/>
    <mergeCell ref="D557:G557"/>
    <mergeCell ref="H557:X557"/>
    <mergeCell ref="Y557:AC557"/>
    <mergeCell ref="AD557:AI557"/>
    <mergeCell ref="AJ557:AN557"/>
    <mergeCell ref="AO557:AS557"/>
    <mergeCell ref="AT557:AX557"/>
    <mergeCell ref="AY557:BB557"/>
    <mergeCell ref="BC557:BG557"/>
    <mergeCell ref="BH557:BL557"/>
    <mergeCell ref="A558:C558"/>
    <mergeCell ref="D558:G558"/>
    <mergeCell ref="H558:X558"/>
    <mergeCell ref="Y558:AC558"/>
    <mergeCell ref="AD558:AI558"/>
    <mergeCell ref="AJ558:AN558"/>
    <mergeCell ref="AO558:AS558"/>
    <mergeCell ref="AT558:AX558"/>
    <mergeCell ref="AY558:BB558"/>
    <mergeCell ref="BC558:BG558"/>
    <mergeCell ref="BH558:BL558"/>
    <mergeCell ref="A559:C562"/>
    <mergeCell ref="D559:G562"/>
    <mergeCell ref="H559:X562"/>
    <mergeCell ref="Y559:AC562"/>
    <mergeCell ref="AD559:BL559"/>
    <mergeCell ref="AJ563:AN563"/>
    <mergeCell ref="AD560:AI562"/>
    <mergeCell ref="AJ560:BB560"/>
    <mergeCell ref="BC560:BG562"/>
    <mergeCell ref="BH560:BL562"/>
    <mergeCell ref="AJ561:AN562"/>
    <mergeCell ref="AO561:AS562"/>
    <mergeCell ref="AT561:AX562"/>
    <mergeCell ref="AY561:BB562"/>
    <mergeCell ref="A564:C564"/>
    <mergeCell ref="D564:G564"/>
    <mergeCell ref="H564:X564"/>
    <mergeCell ref="Y564:AC564"/>
    <mergeCell ref="AD564:AI564"/>
    <mergeCell ref="A563:C563"/>
    <mergeCell ref="D563:G563"/>
    <mergeCell ref="H563:X563"/>
    <mergeCell ref="Y563:AC563"/>
    <mergeCell ref="AD563:AI563"/>
    <mergeCell ref="BH564:BL564"/>
    <mergeCell ref="AO563:AS563"/>
    <mergeCell ref="AT563:AX563"/>
    <mergeCell ref="AY563:BB563"/>
    <mergeCell ref="BC563:BG563"/>
    <mergeCell ref="BH563:BL563"/>
    <mergeCell ref="AJ565:AN565"/>
    <mergeCell ref="AJ564:AN564"/>
    <mergeCell ref="AO564:AS564"/>
    <mergeCell ref="AT564:AX564"/>
    <mergeCell ref="AY564:BB564"/>
    <mergeCell ref="BC564:BG564"/>
    <mergeCell ref="A566:C566"/>
    <mergeCell ref="D566:G566"/>
    <mergeCell ref="H566:X566"/>
    <mergeCell ref="Y566:AC566"/>
    <mergeCell ref="AD566:AI566"/>
    <mergeCell ref="A565:C565"/>
    <mergeCell ref="D565:G565"/>
    <mergeCell ref="H565:X565"/>
    <mergeCell ref="Y565:AC565"/>
    <mergeCell ref="AD565:AI565"/>
    <mergeCell ref="BH566:BL566"/>
    <mergeCell ref="AO565:AS565"/>
    <mergeCell ref="AT565:AX565"/>
    <mergeCell ref="AY565:BB565"/>
    <mergeCell ref="BC565:BG565"/>
    <mergeCell ref="BH565:BL565"/>
    <mergeCell ref="AJ567:AN567"/>
    <mergeCell ref="AJ566:AN566"/>
    <mergeCell ref="AO566:AS566"/>
    <mergeCell ref="AT566:AX566"/>
    <mergeCell ref="AY566:BB566"/>
    <mergeCell ref="BC566:BG566"/>
    <mergeCell ref="A568:C568"/>
    <mergeCell ref="D568:G568"/>
    <mergeCell ref="H568:X568"/>
    <mergeCell ref="Y568:AC568"/>
    <mergeCell ref="AD568:AI568"/>
    <mergeCell ref="A567:C567"/>
    <mergeCell ref="D567:G567"/>
    <mergeCell ref="H567:X567"/>
    <mergeCell ref="Y567:AC567"/>
    <mergeCell ref="AD567:AI567"/>
    <mergeCell ref="BH568:BL568"/>
    <mergeCell ref="AO567:AS567"/>
    <mergeCell ref="AT567:AX567"/>
    <mergeCell ref="AY567:BB567"/>
    <mergeCell ref="BC567:BG567"/>
    <mergeCell ref="BH567:BL567"/>
    <mergeCell ref="AJ569:AN569"/>
    <mergeCell ref="AJ568:AN568"/>
    <mergeCell ref="AO568:AS568"/>
    <mergeCell ref="AT568:AX568"/>
    <mergeCell ref="AY568:BB568"/>
    <mergeCell ref="BC568:BG568"/>
    <mergeCell ref="A570:C570"/>
    <mergeCell ref="D570:G570"/>
    <mergeCell ref="H570:X570"/>
    <mergeCell ref="Y570:AC570"/>
    <mergeCell ref="AD570:AI570"/>
    <mergeCell ref="A569:C569"/>
    <mergeCell ref="D569:G569"/>
    <mergeCell ref="H569:X569"/>
    <mergeCell ref="Y569:AC569"/>
    <mergeCell ref="AD569:AI569"/>
    <mergeCell ref="BH570:BL570"/>
    <mergeCell ref="AO569:AS569"/>
    <mergeCell ref="AT569:AX569"/>
    <mergeCell ref="AY569:BB569"/>
    <mergeCell ref="BC569:BG569"/>
    <mergeCell ref="BH569:BL569"/>
    <mergeCell ref="AJ571:AN571"/>
    <mergeCell ref="AJ570:AN570"/>
    <mergeCell ref="AO570:AS570"/>
    <mergeCell ref="AT570:AX570"/>
    <mergeCell ref="AY570:BB570"/>
    <mergeCell ref="BC570:BG570"/>
    <mergeCell ref="A572:C572"/>
    <mergeCell ref="D572:G572"/>
    <mergeCell ref="H572:X572"/>
    <mergeCell ref="Y572:AC572"/>
    <mergeCell ref="AD572:AI572"/>
    <mergeCell ref="A571:C571"/>
    <mergeCell ref="D571:G571"/>
    <mergeCell ref="H571:X571"/>
    <mergeCell ref="Y571:AC571"/>
    <mergeCell ref="AD571:AI571"/>
    <mergeCell ref="BC572:BG572"/>
    <mergeCell ref="BH572:BL572"/>
    <mergeCell ref="AO571:AS571"/>
    <mergeCell ref="AT571:AX571"/>
    <mergeCell ref="AY571:BB571"/>
    <mergeCell ref="BC571:BG571"/>
    <mergeCell ref="BH571:BL571"/>
    <mergeCell ref="AJ572:AN572"/>
    <mergeCell ref="AO572:AS572"/>
    <mergeCell ref="AT572:AX572"/>
    <mergeCell ref="AY572:BB572"/>
    <mergeCell ref="AO573:AS573"/>
    <mergeCell ref="AT573:AX573"/>
    <mergeCell ref="AY573:BB573"/>
    <mergeCell ref="BC573:BG573"/>
    <mergeCell ref="BH573:BL573"/>
    <mergeCell ref="A574:BL574"/>
    <mergeCell ref="A573:C573"/>
    <mergeCell ref="D573:G573"/>
    <mergeCell ref="H573:X573"/>
    <mergeCell ref="Y573:AC573"/>
    <mergeCell ref="AD573:AI573"/>
    <mergeCell ref="AJ573:AN573"/>
    <mergeCell ref="A575:BL575"/>
    <mergeCell ref="A576:BL576"/>
    <mergeCell ref="A577:BL577"/>
    <mergeCell ref="A578:C581"/>
    <mergeCell ref="D578:G581"/>
    <mergeCell ref="H578:X581"/>
    <mergeCell ref="Y578:AC581"/>
    <mergeCell ref="AD578:BL578"/>
    <mergeCell ref="AD579:AI581"/>
    <mergeCell ref="AJ579:BB579"/>
    <mergeCell ref="BC579:BG581"/>
    <mergeCell ref="BH579:BL581"/>
    <mergeCell ref="AJ580:AN581"/>
    <mergeCell ref="AO580:AS581"/>
    <mergeCell ref="AT580:AX581"/>
    <mergeCell ref="AY580:BB581"/>
    <mergeCell ref="A582:C582"/>
    <mergeCell ref="D582:G582"/>
    <mergeCell ref="H582:X582"/>
    <mergeCell ref="Y582:AC582"/>
    <mergeCell ref="AD582:AI582"/>
    <mergeCell ref="AJ582:AN582"/>
    <mergeCell ref="AO582:AS582"/>
    <mergeCell ref="AT582:AX582"/>
    <mergeCell ref="AY582:BB582"/>
    <mergeCell ref="BC582:BG582"/>
    <mergeCell ref="BH582:BL582"/>
    <mergeCell ref="A583:C583"/>
    <mergeCell ref="D583:G583"/>
    <mergeCell ref="H583:X583"/>
    <mergeCell ref="Y583:AC583"/>
    <mergeCell ref="AD583:AI583"/>
    <mergeCell ref="AJ583:AN583"/>
    <mergeCell ref="AO583:AS583"/>
    <mergeCell ref="AT583:AX583"/>
    <mergeCell ref="AY583:BB583"/>
    <mergeCell ref="BC583:BG583"/>
    <mergeCell ref="BH583:BL583"/>
    <mergeCell ref="A584:C584"/>
    <mergeCell ref="D584:G584"/>
    <mergeCell ref="H584:X584"/>
    <mergeCell ref="Y584:AC584"/>
    <mergeCell ref="AD584:AI584"/>
    <mergeCell ref="AJ584:AN584"/>
    <mergeCell ref="AO584:AS584"/>
    <mergeCell ref="AT584:AX584"/>
    <mergeCell ref="AY584:BB584"/>
    <mergeCell ref="BC584:BG584"/>
    <mergeCell ref="BH584:BL584"/>
    <mergeCell ref="A585:C585"/>
    <mergeCell ref="D585:G585"/>
    <mergeCell ref="H585:X585"/>
    <mergeCell ref="Y585:AC585"/>
    <mergeCell ref="AD585:AI585"/>
    <mergeCell ref="AJ585:AN585"/>
    <mergeCell ref="AO585:AS585"/>
    <mergeCell ref="AT585:AX585"/>
    <mergeCell ref="AY585:BB585"/>
    <mergeCell ref="BC585:BG585"/>
    <mergeCell ref="BH585:BL585"/>
    <mergeCell ref="A586:C586"/>
    <mergeCell ref="D586:G586"/>
    <mergeCell ref="H586:X586"/>
    <mergeCell ref="Y586:AC586"/>
    <mergeCell ref="AD586:AI586"/>
    <mergeCell ref="AJ586:AN586"/>
    <mergeCell ref="AO586:AS586"/>
    <mergeCell ref="AT586:AX586"/>
    <mergeCell ref="AY586:BB586"/>
    <mergeCell ref="BC586:BG586"/>
    <mergeCell ref="BH586:BL586"/>
    <mergeCell ref="A587:C587"/>
    <mergeCell ref="D587:G587"/>
    <mergeCell ref="H587:X587"/>
    <mergeCell ref="Y587:AC587"/>
    <mergeCell ref="AD587:AI587"/>
    <mergeCell ref="AJ587:AN587"/>
    <mergeCell ref="AO587:AS587"/>
    <mergeCell ref="AT587:AX587"/>
    <mergeCell ref="AY587:BB587"/>
    <mergeCell ref="BC587:BG587"/>
    <mergeCell ref="BH587:BL587"/>
    <mergeCell ref="A588:C588"/>
    <mergeCell ref="D588:G588"/>
    <mergeCell ref="H588:X588"/>
    <mergeCell ref="Y588:AC588"/>
    <mergeCell ref="AD588:AI588"/>
    <mergeCell ref="AJ588:AN588"/>
    <mergeCell ref="AO588:AS588"/>
    <mergeCell ref="AT588:AX588"/>
    <mergeCell ref="AY588:BB588"/>
    <mergeCell ref="BC588:BG588"/>
    <mergeCell ref="BH588:BL588"/>
    <mergeCell ref="A589:C589"/>
    <mergeCell ref="D589:G589"/>
    <mergeCell ref="H589:X589"/>
    <mergeCell ref="Y589:AC589"/>
    <mergeCell ref="AD589:AI589"/>
    <mergeCell ref="AJ589:AN589"/>
    <mergeCell ref="AO589:AS589"/>
    <mergeCell ref="AT589:AX589"/>
    <mergeCell ref="AY589:BB589"/>
    <mergeCell ref="BC589:BG589"/>
    <mergeCell ref="BH589:BL589"/>
    <mergeCell ref="A590:C590"/>
    <mergeCell ref="D590:G590"/>
    <mergeCell ref="H590:X590"/>
    <mergeCell ref="Y590:AC590"/>
    <mergeCell ref="AD590:AI590"/>
    <mergeCell ref="AJ590:AN590"/>
    <mergeCell ref="AO590:AS590"/>
    <mergeCell ref="AT590:AX590"/>
    <mergeCell ref="AY590:BB590"/>
    <mergeCell ref="BC590:BG590"/>
    <mergeCell ref="BH590:BL590"/>
    <mergeCell ref="A591:C591"/>
    <mergeCell ref="D591:G591"/>
    <mergeCell ref="H591:X591"/>
    <mergeCell ref="Y591:AC591"/>
    <mergeCell ref="AD591:AI591"/>
    <mergeCell ref="AJ591:AN591"/>
    <mergeCell ref="AO591:AS591"/>
    <mergeCell ref="AT591:AX591"/>
    <mergeCell ref="AY591:BB591"/>
    <mergeCell ref="BC591:BG591"/>
    <mergeCell ref="BH591:BL591"/>
    <mergeCell ref="A592:C592"/>
    <mergeCell ref="D592:G592"/>
    <mergeCell ref="H592:X592"/>
    <mergeCell ref="Y592:AC592"/>
    <mergeCell ref="AD592:AI592"/>
    <mergeCell ref="AJ592:AN592"/>
    <mergeCell ref="AO592:AS592"/>
    <mergeCell ref="AT592:AX592"/>
    <mergeCell ref="AY592:BB592"/>
    <mergeCell ref="BC592:BG592"/>
    <mergeCell ref="BH592:BL592"/>
    <mergeCell ref="AD594:AL595"/>
    <mergeCell ref="BC594:BI594"/>
    <mergeCell ref="A595:C595"/>
    <mergeCell ref="D595:H595"/>
    <mergeCell ref="I595:L595"/>
    <mergeCell ref="AD596:AL596"/>
    <mergeCell ref="BC596:BK596"/>
    <mergeCell ref="A108:C108"/>
    <mergeCell ref="A109:C109"/>
    <mergeCell ref="D108:G108"/>
    <mergeCell ref="D109:G109"/>
    <mergeCell ref="H108:X108"/>
    <mergeCell ref="H109:X109"/>
    <mergeCell ref="Y108:AC108"/>
    <mergeCell ref="Y109:AC109"/>
    <mergeCell ref="AD108:AI108"/>
    <mergeCell ref="AD109:AI109"/>
    <mergeCell ref="AJ108:AN108"/>
    <mergeCell ref="AJ109:AN109"/>
    <mergeCell ref="AO108:AS108"/>
    <mergeCell ref="AO109:AS109"/>
    <mergeCell ref="AT108:AX108"/>
    <mergeCell ref="AT109:AX109"/>
    <mergeCell ref="AY108:BB108"/>
    <mergeCell ref="AY109:BB109"/>
    <mergeCell ref="AJ545:AN545"/>
    <mergeCell ref="BC108:BG108"/>
    <mergeCell ref="BC109:BG109"/>
    <mergeCell ref="BH108:BL108"/>
    <mergeCell ref="BH109:BL109"/>
    <mergeCell ref="AO544:AS544"/>
    <mergeCell ref="AT544:AX544"/>
    <mergeCell ref="AY544:BB544"/>
    <mergeCell ref="BC544:BG544"/>
    <mergeCell ref="BH544:BL544"/>
    <mergeCell ref="AO545:AS545"/>
    <mergeCell ref="AT545:AX545"/>
    <mergeCell ref="AY545:BB545"/>
    <mergeCell ref="BC545:BG545"/>
    <mergeCell ref="BH545:BL545"/>
    <mergeCell ref="A545:C545"/>
    <mergeCell ref="D545:G545"/>
    <mergeCell ref="H545:X545"/>
    <mergeCell ref="Y545:AC545"/>
    <mergeCell ref="AD545:AI545"/>
  </mergeCells>
  <conditionalFormatting sqref="B9:AQ9 H11:P11 Z11:AL11 E13:P13 Z13:AO13 B17:AQ17 AI3 AG3 B16:AP16 E3:J3 L3:S3 S21:W21">
    <cfRule type="cellIs" dxfId="53" priority="4" stopIfTrue="1" operator="equal">
      <formula>0</formula>
    </cfRule>
  </conditionalFormatting>
  <conditionalFormatting sqref="D595:H595 Y22:AB22 Y30:BL34 Y40:BL61 Y67:BL87 Y93:BL116 Y122:BL142 Y148:BL167 Y173:BL193 Y199:BL219 Y225:BL240 Y250:BL268 Y274:BL298 Y304:BL326 Y332:BL352 Y358:BL379 Y385:BL404 Y410:BL428 Y434:BL451 Y457:BL477 Y483:BL506 Y512:BL529 Y535:BL558 Y564:BL573 Y583:BL592">
    <cfRule type="cellIs" dxfId="52" priority="3" stopIfTrue="1" operator="equal">
      <formula>0</formula>
    </cfRule>
  </conditionalFormatting>
  <conditionalFormatting sqref="AA3 U3">
    <cfRule type="cellIs" dxfId="51" priority="2" stopIfTrue="1" operator="equal">
      <formula>FALSE</formula>
    </cfRule>
  </conditionalFormatting>
  <conditionalFormatting sqref="Y21">
    <cfRule type="cellIs" dxfId="50" priority="1" stopIfTrue="1" operator="equal">
      <formula>0</formula>
    </cfRule>
  </conditionalFormatting>
  <pageMargins left="0.7" right="0.7" top="0.75" bottom="0.75" header="0.3" footer="0.3"/>
  <pageSetup scale="86" fitToWidth="0" fitToHeight="0" orientation="landscape" r:id="rId1"/>
  <rowBreaks count="22" manualBreakCount="22">
    <brk id="34" max="16383" man="1"/>
    <brk id="61" max="16383" man="1"/>
    <brk id="87" max="16383" man="1"/>
    <brk id="116" max="16383" man="1"/>
    <brk id="142" max="16383" man="1"/>
    <brk id="167" max="16383" man="1"/>
    <brk id="193" max="16383" man="1"/>
    <brk id="219" max="16383" man="1"/>
    <brk id="240" max="16383" man="1"/>
    <brk id="268" max="16383" man="1"/>
    <brk id="298" max="16383" man="1"/>
    <brk id="326" max="16383" man="1"/>
    <brk id="352" max="16383" man="1"/>
    <brk id="379" max="16383" man="1"/>
    <brk id="404" max="16383" man="1"/>
    <brk id="428" max="16383" man="1"/>
    <brk id="451" max="16383" man="1"/>
    <brk id="477" max="16383" man="1"/>
    <brk id="506" max="16383" man="1"/>
    <brk id="529" max="16383" man="1"/>
    <brk id="558" max="16383" man="1"/>
    <brk id="57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7"/>
  </sheetPr>
  <dimension ref="A1:X59"/>
  <sheetViews>
    <sheetView zoomScaleNormal="100" workbookViewId="0">
      <selection activeCell="T36" sqref="T36"/>
    </sheetView>
  </sheetViews>
  <sheetFormatPr defaultRowHeight="12"/>
  <cols>
    <col min="1" max="1" width="9.140625" style="2"/>
    <col min="2" max="2" width="2" style="2" bestFit="1" customWidth="1"/>
    <col min="3" max="3" width="9.140625" style="2"/>
    <col min="4" max="4" width="2" style="2" bestFit="1" customWidth="1"/>
    <col min="5" max="5" width="9.140625" style="2"/>
    <col min="6" max="6" width="2" style="2" bestFit="1" customWidth="1"/>
    <col min="7" max="10" width="9.140625" style="2"/>
    <col min="11" max="11" width="2" style="2" bestFit="1" customWidth="1"/>
    <col min="12" max="12" width="9.140625" style="2"/>
    <col min="13" max="13" width="2" style="2" bestFit="1" customWidth="1"/>
    <col min="14" max="14" width="9.140625" style="2"/>
    <col min="15" max="15" width="2" style="2" bestFit="1" customWidth="1"/>
    <col min="16" max="18" width="9.140625" style="2"/>
    <col min="19" max="19" width="2.140625" style="2" bestFit="1" customWidth="1"/>
    <col min="20" max="20" width="9.140625" style="2"/>
    <col min="21" max="21" width="2.140625" style="2" bestFit="1" customWidth="1"/>
    <col min="22" max="22" width="9.140625" style="2"/>
    <col min="23" max="23" width="2.140625" style="2" bestFit="1" customWidth="1"/>
    <col min="24" max="16384" width="9.140625" style="2"/>
  </cols>
  <sheetData>
    <row r="1" spans="1:24">
      <c r="A1" s="946"/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</row>
    <row r="2" spans="1:24">
      <c r="A2" s="945" t="s">
        <v>1560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</row>
    <row r="3" spans="1:24" ht="15">
      <c r="A3" s="943"/>
      <c r="B3" s="943"/>
      <c r="C3" s="943"/>
      <c r="D3" s="943"/>
      <c r="E3" s="943"/>
      <c r="F3" s="943"/>
      <c r="G3" s="943"/>
      <c r="H3" s="944"/>
      <c r="I3" s="943"/>
      <c r="J3" s="943"/>
      <c r="K3" s="943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</row>
    <row r="4" spans="1:24" ht="12.75" customHeight="1">
      <c r="A4" s="940" t="s">
        <v>1559</v>
      </c>
      <c r="B4" s="940"/>
      <c r="C4" s="940"/>
      <c r="D4" s="940"/>
      <c r="E4" s="940"/>
      <c r="F4" s="940"/>
      <c r="G4" s="940"/>
      <c r="H4" s="942"/>
      <c r="I4" s="941" t="s">
        <v>1558</v>
      </c>
      <c r="J4" s="940"/>
      <c r="K4" s="940"/>
      <c r="L4" s="940"/>
      <c r="M4" s="940"/>
      <c r="N4" s="940"/>
      <c r="O4" s="940"/>
      <c r="P4" s="940"/>
      <c r="Q4" s="940"/>
      <c r="R4" s="940"/>
      <c r="S4" s="940"/>
      <c r="T4" s="940"/>
      <c r="U4" s="940"/>
      <c r="V4" s="940"/>
      <c r="W4" s="940"/>
      <c r="X4" s="940"/>
    </row>
    <row r="5" spans="1:24" ht="15.75" thickBot="1">
      <c r="A5" s="938"/>
      <c r="B5" s="938"/>
      <c r="C5" s="938"/>
      <c r="D5" s="938"/>
      <c r="E5" s="938"/>
      <c r="F5" s="938"/>
      <c r="G5" s="938"/>
      <c r="H5" s="939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</row>
    <row r="6" spans="1:24" s="929" customFormat="1" ht="12.75">
      <c r="A6" s="927">
        <v>1072</v>
      </c>
      <c r="B6" s="926" t="s">
        <v>1557</v>
      </c>
      <c r="C6" s="937">
        <v>1239</v>
      </c>
      <c r="D6" s="928"/>
      <c r="E6" s="928"/>
      <c r="F6" s="928"/>
      <c r="G6" s="928"/>
      <c r="H6" s="935"/>
      <c r="I6" s="928"/>
      <c r="J6" s="927">
        <v>1072</v>
      </c>
      <c r="K6" s="926" t="s">
        <v>1557</v>
      </c>
      <c r="L6" s="925">
        <v>1239</v>
      </c>
      <c r="M6" s="928"/>
      <c r="N6" s="928"/>
      <c r="O6" s="928"/>
      <c r="P6" s="928"/>
      <c r="Q6" s="916"/>
      <c r="R6" s="933">
        <v>2132</v>
      </c>
      <c r="S6" s="932" t="s">
        <v>1557</v>
      </c>
      <c r="T6" s="932">
        <v>4172</v>
      </c>
      <c r="U6" s="932" t="s">
        <v>1557</v>
      </c>
      <c r="V6" s="925">
        <v>5173</v>
      </c>
      <c r="W6" s="928"/>
      <c r="X6" s="928"/>
    </row>
    <row r="7" spans="1:24" s="929" customFormat="1" ht="13.5" thickBot="1">
      <c r="A7" s="921">
        <f>UnObr1!D77</f>
        <v>33280</v>
      </c>
      <c r="B7" s="920" t="s">
        <v>1557</v>
      </c>
      <c r="C7" s="919">
        <f>UnObr1!F249</f>
        <v>33280</v>
      </c>
      <c r="D7" s="916"/>
      <c r="E7" s="916"/>
      <c r="F7" s="916"/>
      <c r="G7" s="916"/>
      <c r="H7" s="936"/>
      <c r="I7" s="916"/>
      <c r="J7" s="921">
        <f>UnObr1!G77</f>
        <v>33286</v>
      </c>
      <c r="K7" s="920" t="s">
        <v>1557</v>
      </c>
      <c r="L7" s="919">
        <f>UnObr1!G249</f>
        <v>33286</v>
      </c>
      <c r="M7" s="916"/>
      <c r="N7" s="916"/>
      <c r="O7" s="916"/>
      <c r="P7" s="916"/>
      <c r="Q7" s="916"/>
      <c r="R7" s="921">
        <f>[1]UnObr2!E134</f>
        <v>79081</v>
      </c>
      <c r="S7" s="920" t="s">
        <v>1557</v>
      </c>
      <c r="T7" s="930">
        <f>UnObr4!E174</f>
        <v>79081</v>
      </c>
      <c r="U7" s="920" t="s">
        <v>1557</v>
      </c>
      <c r="V7" s="919">
        <f>[1]UnObr5!E177</f>
        <v>79081</v>
      </c>
      <c r="W7" s="916"/>
      <c r="X7" s="916"/>
    </row>
    <row r="8" spans="1:24" s="929" customFormat="1" ht="13.5" thickBot="1">
      <c r="A8" s="928"/>
      <c r="B8" s="928"/>
      <c r="C8" s="928"/>
      <c r="D8" s="928"/>
      <c r="E8" s="928"/>
      <c r="F8" s="928"/>
      <c r="G8" s="928"/>
      <c r="H8" s="935"/>
      <c r="I8" s="928"/>
      <c r="J8" s="928"/>
      <c r="K8" s="928"/>
      <c r="L8" s="928"/>
      <c r="M8" s="928"/>
      <c r="N8" s="928"/>
      <c r="O8" s="928"/>
      <c r="P8" s="928"/>
      <c r="Q8" s="916"/>
      <c r="R8" s="928"/>
      <c r="S8" s="928"/>
      <c r="T8" s="928"/>
      <c r="U8" s="928"/>
      <c r="V8" s="928"/>
      <c r="W8" s="928"/>
      <c r="X8" s="928"/>
    </row>
    <row r="9" spans="1:24" s="929" customFormat="1" ht="12.75">
      <c r="A9" s="927">
        <v>1073</v>
      </c>
      <c r="B9" s="926" t="s">
        <v>1557</v>
      </c>
      <c r="C9" s="925">
        <v>1240</v>
      </c>
      <c r="D9" s="928"/>
      <c r="E9" s="928"/>
      <c r="F9" s="928"/>
      <c r="G9" s="928"/>
      <c r="H9" s="935"/>
      <c r="I9" s="928"/>
      <c r="J9" s="927">
        <v>1073</v>
      </c>
      <c r="K9" s="926" t="s">
        <v>1557</v>
      </c>
      <c r="L9" s="925">
        <v>1240</v>
      </c>
      <c r="M9" s="928"/>
      <c r="N9" s="928"/>
      <c r="O9" s="928"/>
      <c r="P9" s="928"/>
      <c r="Q9" s="916"/>
      <c r="R9" s="933">
        <v>2300</v>
      </c>
      <c r="S9" s="932" t="s">
        <v>1557</v>
      </c>
      <c r="T9" s="932">
        <v>3068</v>
      </c>
      <c r="U9" s="932" t="s">
        <v>1557</v>
      </c>
      <c r="V9" s="932">
        <v>4340</v>
      </c>
      <c r="W9" s="932" t="s">
        <v>1557</v>
      </c>
      <c r="X9" s="925">
        <v>5341</v>
      </c>
    </row>
    <row r="10" spans="1:24" s="929" customFormat="1" ht="13.5" thickBot="1">
      <c r="A10" s="921">
        <f>UnObr1!D78</f>
        <v>400</v>
      </c>
      <c r="B10" s="920" t="s">
        <v>1557</v>
      </c>
      <c r="C10" s="919">
        <f>UnObr1!F250</f>
        <v>400</v>
      </c>
      <c r="D10" s="916"/>
      <c r="E10" s="916"/>
      <c r="F10" s="916"/>
      <c r="G10" s="916"/>
      <c r="H10" s="936"/>
      <c r="I10" s="916"/>
      <c r="J10" s="921">
        <f>UnObr1!G78</f>
        <v>452</v>
      </c>
      <c r="K10" s="920" t="s">
        <v>1557</v>
      </c>
      <c r="L10" s="919">
        <f>UnObr1!G250</f>
        <v>452</v>
      </c>
      <c r="M10" s="916"/>
      <c r="N10" s="916"/>
      <c r="O10" s="916"/>
      <c r="P10" s="916"/>
      <c r="Q10" s="916"/>
      <c r="R10" s="921">
        <f>[1]UnObr2!E302</f>
        <v>1400</v>
      </c>
      <c r="S10" s="920" t="s">
        <v>1557</v>
      </c>
      <c r="T10" s="930">
        <f>[1]UnObr3!E70</f>
        <v>1400</v>
      </c>
      <c r="U10" s="920" t="s">
        <v>1557</v>
      </c>
      <c r="V10" s="930">
        <f>UnObr4!E342</f>
        <v>1400</v>
      </c>
      <c r="W10" s="920" t="s">
        <v>1557</v>
      </c>
      <c r="X10" s="919">
        <f>[1]UnObr5!E345</f>
        <v>1400</v>
      </c>
    </row>
    <row r="11" spans="1:24" s="929" customFormat="1" ht="13.5" thickBot="1">
      <c r="A11" s="928"/>
      <c r="B11" s="928"/>
      <c r="C11" s="928"/>
      <c r="D11" s="928"/>
      <c r="E11" s="928"/>
      <c r="F11" s="928"/>
      <c r="G11" s="928"/>
      <c r="H11" s="935"/>
      <c r="I11" s="928"/>
      <c r="J11" s="928"/>
      <c r="K11" s="928"/>
      <c r="L11" s="928"/>
      <c r="M11" s="928"/>
      <c r="N11" s="928"/>
      <c r="O11" s="928"/>
      <c r="P11" s="928"/>
      <c r="Q11" s="916"/>
      <c r="R11" s="928"/>
      <c r="S11" s="928"/>
      <c r="T11" s="928"/>
      <c r="U11" s="928"/>
      <c r="V11" s="928"/>
      <c r="W11" s="928"/>
      <c r="X11" s="928"/>
    </row>
    <row r="12" spans="1:24" s="929" customFormat="1" ht="12.75">
      <c r="A12" s="933">
        <v>1229</v>
      </c>
      <c r="B12" s="926" t="s">
        <v>1557</v>
      </c>
      <c r="C12" s="925">
        <v>2357</v>
      </c>
      <c r="D12" s="928"/>
      <c r="E12" s="928"/>
      <c r="F12" s="928"/>
      <c r="G12" s="928"/>
      <c r="H12" s="935"/>
      <c r="I12" s="928"/>
      <c r="J12" s="933">
        <v>1229</v>
      </c>
      <c r="K12" s="932" t="s">
        <v>1557</v>
      </c>
      <c r="L12" s="925">
        <v>2357</v>
      </c>
      <c r="M12" s="928"/>
      <c r="N12" s="928"/>
      <c r="O12" s="928"/>
      <c r="P12" s="928"/>
      <c r="Q12" s="916"/>
      <c r="R12" s="927">
        <v>3114</v>
      </c>
      <c r="S12" s="926" t="s">
        <v>1557</v>
      </c>
      <c r="T12" s="932">
        <v>4386</v>
      </c>
      <c r="U12" s="932" t="s">
        <v>1557</v>
      </c>
      <c r="V12" s="932">
        <v>5387</v>
      </c>
      <c r="W12" s="932" t="s">
        <v>1557</v>
      </c>
      <c r="X12" s="925">
        <v>5441</v>
      </c>
    </row>
    <row r="13" spans="1:24" s="929" customFormat="1" ht="13.5" thickBot="1">
      <c r="A13" s="921">
        <f>UnObr1!F238</f>
        <v>1557</v>
      </c>
      <c r="B13" s="920" t="s">
        <v>1557</v>
      </c>
      <c r="C13" s="919">
        <f>[1]UnObr2!D360</f>
        <v>1557</v>
      </c>
      <c r="D13" s="916"/>
      <c r="E13" s="916"/>
      <c r="F13" s="916"/>
      <c r="G13" s="916"/>
      <c r="H13" s="936"/>
      <c r="I13" s="916"/>
      <c r="J13" s="921">
        <f>UnObr1!G238</f>
        <v>1219</v>
      </c>
      <c r="K13" s="920" t="s">
        <v>1557</v>
      </c>
      <c r="L13" s="919">
        <f>[1]UnObr2!E360</f>
        <v>1219</v>
      </c>
      <c r="M13" s="916"/>
      <c r="N13" s="916"/>
      <c r="O13" s="916"/>
      <c r="P13" s="916"/>
      <c r="Q13" s="916"/>
      <c r="R13" s="921">
        <f>[1]UnObr3!E116</f>
        <v>0</v>
      </c>
      <c r="S13" s="920" t="s">
        <v>1557</v>
      </c>
      <c r="T13" s="930">
        <f>UnObr4!E388</f>
        <v>0</v>
      </c>
      <c r="U13" s="920" t="s">
        <v>1557</v>
      </c>
      <c r="V13" s="930">
        <f>[1]UnObr5!E391</f>
        <v>0</v>
      </c>
      <c r="W13" s="920" t="s">
        <v>1557</v>
      </c>
      <c r="X13" s="919">
        <f>[1]UnObr5!E445</f>
        <v>0</v>
      </c>
    </row>
    <row r="14" spans="1:24" s="929" customFormat="1" ht="13.5" thickBot="1">
      <c r="A14" s="928"/>
      <c r="B14" s="928"/>
      <c r="C14" s="928"/>
      <c r="D14" s="928"/>
      <c r="E14" s="928"/>
      <c r="F14" s="928"/>
      <c r="G14" s="928"/>
      <c r="H14" s="935"/>
      <c r="I14" s="928"/>
      <c r="J14" s="928"/>
      <c r="K14" s="928"/>
      <c r="L14" s="928"/>
      <c r="M14" s="928"/>
      <c r="N14" s="928"/>
      <c r="O14" s="928"/>
      <c r="P14" s="928"/>
      <c r="Q14" s="916"/>
      <c r="R14" s="928"/>
      <c r="S14" s="928"/>
      <c r="T14" s="928"/>
      <c r="U14" s="928"/>
      <c r="V14" s="928"/>
      <c r="W14" s="928"/>
      <c r="X14" s="928"/>
    </row>
    <row r="15" spans="1:24" s="929" customFormat="1" ht="12.75">
      <c r="A15" s="933">
        <v>1230</v>
      </c>
      <c r="B15" s="932" t="s">
        <v>1557</v>
      </c>
      <c r="C15" s="925">
        <v>2358</v>
      </c>
      <c r="D15" s="928"/>
      <c r="E15" s="928"/>
      <c r="F15" s="928"/>
      <c r="G15" s="928"/>
      <c r="H15" s="935"/>
      <c r="I15" s="928"/>
      <c r="J15" s="933">
        <v>1230</v>
      </c>
      <c r="K15" s="932" t="s">
        <v>1557</v>
      </c>
      <c r="L15" s="925">
        <v>2358</v>
      </c>
      <c r="M15" s="928"/>
      <c r="N15" s="928"/>
      <c r="O15" s="928"/>
      <c r="P15" s="928"/>
      <c r="Q15" s="916"/>
      <c r="R15" s="927">
        <v>2001</v>
      </c>
      <c r="S15" s="926" t="s">
        <v>1557</v>
      </c>
      <c r="T15" s="926">
        <v>5001</v>
      </c>
      <c r="U15" s="926" t="s">
        <v>1557</v>
      </c>
      <c r="V15" s="925">
        <v>5436</v>
      </c>
      <c r="W15" s="928"/>
      <c r="X15" s="928"/>
    </row>
    <row r="16" spans="1:24" s="929" customFormat="1" ht="13.5" thickBot="1">
      <c r="A16" s="921">
        <f>UnObr1!F239</f>
        <v>0</v>
      </c>
      <c r="B16" s="920" t="s">
        <v>1557</v>
      </c>
      <c r="C16" s="919">
        <f>[1]UnObr2!D361</f>
        <v>0</v>
      </c>
      <c r="D16" s="916"/>
      <c r="E16" s="916"/>
      <c r="F16" s="916"/>
      <c r="G16" s="916"/>
      <c r="H16" s="936"/>
      <c r="I16" s="916"/>
      <c r="J16" s="921">
        <f>UnObr1!G239</f>
        <v>0</v>
      </c>
      <c r="K16" s="920" t="s">
        <v>1557</v>
      </c>
      <c r="L16" s="919">
        <f>[1]UnObr2!E361</f>
        <v>0</v>
      </c>
      <c r="M16" s="916"/>
      <c r="N16" s="916"/>
      <c r="O16" s="916"/>
      <c r="P16" s="916"/>
      <c r="Q16" s="916"/>
      <c r="R16" s="921">
        <f>[1]UnObr2!E3</f>
        <v>80766</v>
      </c>
      <c r="S16" s="920" t="s">
        <v>1557</v>
      </c>
      <c r="T16" s="930">
        <f>[1]UnObr5!E5</f>
        <v>80766</v>
      </c>
      <c r="U16" s="920" t="s">
        <v>1557</v>
      </c>
      <c r="V16" s="919">
        <f>[1]UnObr5!E440</f>
        <v>80766</v>
      </c>
      <c r="W16" s="916"/>
      <c r="X16" s="916"/>
    </row>
    <row r="17" spans="1:24" s="929" customFormat="1" ht="13.5" thickBot="1">
      <c r="A17" s="928"/>
      <c r="B17" s="928"/>
      <c r="C17" s="928"/>
      <c r="D17" s="928"/>
      <c r="E17" s="928"/>
      <c r="F17" s="928"/>
      <c r="G17" s="928"/>
      <c r="H17" s="935"/>
      <c r="I17" s="928"/>
      <c r="J17" s="928"/>
      <c r="K17" s="928"/>
      <c r="L17" s="928"/>
      <c r="M17" s="928"/>
      <c r="N17" s="928"/>
      <c r="O17" s="928"/>
      <c r="P17" s="928"/>
      <c r="Q17" s="916"/>
      <c r="R17" s="928"/>
      <c r="S17" s="928"/>
      <c r="T17" s="928"/>
      <c r="U17" s="928"/>
      <c r="V17" s="928"/>
      <c r="W17" s="928"/>
      <c r="X17" s="928"/>
    </row>
    <row r="18" spans="1:24" s="929" customFormat="1" ht="12.75">
      <c r="A18" s="927">
        <v>2002</v>
      </c>
      <c r="B18" s="926" t="s">
        <v>1557</v>
      </c>
      <c r="C18" s="934">
        <v>4002</v>
      </c>
      <c r="D18" s="924"/>
      <c r="E18" s="924"/>
      <c r="F18" s="928"/>
      <c r="G18" s="928"/>
      <c r="H18" s="935"/>
      <c r="I18" s="928"/>
      <c r="J18" s="933">
        <v>2346</v>
      </c>
      <c r="K18" s="932" t="s">
        <v>1557</v>
      </c>
      <c r="L18" s="925">
        <v>5438</v>
      </c>
      <c r="M18" s="928"/>
      <c r="N18" s="928"/>
      <c r="O18" s="928"/>
      <c r="P18" s="928"/>
      <c r="Q18" s="916"/>
      <c r="R18" s="933">
        <v>2131</v>
      </c>
      <c r="S18" s="932" t="s">
        <v>1557</v>
      </c>
      <c r="T18" s="932">
        <v>5172</v>
      </c>
      <c r="U18" s="932" t="s">
        <v>1557</v>
      </c>
      <c r="V18" s="925">
        <v>5437</v>
      </c>
      <c r="W18" s="928"/>
      <c r="X18" s="928"/>
    </row>
    <row r="19" spans="1:24" s="929" customFormat="1" ht="13.5" thickBot="1">
      <c r="A19" s="921">
        <f>[1]UnObr2!D4</f>
        <v>81733</v>
      </c>
      <c r="B19" s="920" t="s">
        <v>1557</v>
      </c>
      <c r="C19" s="919">
        <f>UnObr4!D4</f>
        <v>81733</v>
      </c>
      <c r="D19" s="931"/>
      <c r="E19" s="931"/>
      <c r="F19" s="916"/>
      <c r="G19" s="916"/>
      <c r="H19" s="936"/>
      <c r="I19" s="916"/>
      <c r="J19" s="921">
        <f>[1]UnObr2!E349</f>
        <v>285</v>
      </c>
      <c r="K19" s="920" t="s">
        <v>1557</v>
      </c>
      <c r="L19" s="919">
        <f>[1]UnObr5!E442</f>
        <v>285</v>
      </c>
      <c r="M19" s="916"/>
      <c r="N19" s="916"/>
      <c r="O19" s="916"/>
      <c r="P19" s="916"/>
      <c r="Q19" s="916"/>
      <c r="R19" s="921">
        <f>[1]UnObr2!E133</f>
        <v>80481</v>
      </c>
      <c r="S19" s="920" t="s">
        <v>1557</v>
      </c>
      <c r="T19" s="930">
        <f>[1]UnObr5!E176</f>
        <v>80481</v>
      </c>
      <c r="U19" s="920" t="s">
        <v>1557</v>
      </c>
      <c r="V19" s="919">
        <f>[1]UnObr5!E441</f>
        <v>80481</v>
      </c>
      <c r="W19" s="916"/>
      <c r="X19" s="916"/>
    </row>
    <row r="20" spans="1:24" s="929" customFormat="1" ht="13.5" thickBot="1">
      <c r="A20" s="928"/>
      <c r="B20" s="928"/>
      <c r="C20" s="928"/>
      <c r="D20" s="928"/>
      <c r="E20" s="928"/>
      <c r="F20" s="928"/>
      <c r="G20" s="928"/>
      <c r="H20" s="935"/>
      <c r="I20" s="928"/>
      <c r="J20" s="928"/>
      <c r="K20" s="928"/>
      <c r="L20" s="928"/>
      <c r="M20" s="928"/>
      <c r="N20" s="928"/>
      <c r="O20" s="928"/>
      <c r="P20" s="928"/>
      <c r="Q20" s="916"/>
      <c r="R20" s="928"/>
      <c r="S20" s="928"/>
      <c r="T20" s="928"/>
      <c r="U20" s="928"/>
      <c r="V20" s="928"/>
      <c r="W20" s="928"/>
      <c r="X20" s="928"/>
    </row>
    <row r="21" spans="1:24" s="929" customFormat="1" ht="12.75">
      <c r="A21" s="933">
        <v>2106</v>
      </c>
      <c r="B21" s="932" t="s">
        <v>1557</v>
      </c>
      <c r="C21" s="932">
        <v>3002</v>
      </c>
      <c r="D21" s="932" t="s">
        <v>1557</v>
      </c>
      <c r="E21" s="925">
        <v>4106</v>
      </c>
      <c r="F21" s="924"/>
      <c r="G21" s="924"/>
      <c r="H21" s="923"/>
      <c r="I21" s="928"/>
      <c r="J21" s="933">
        <v>2347</v>
      </c>
      <c r="K21" s="932" t="s">
        <v>1557</v>
      </c>
      <c r="L21" s="925">
        <v>5439</v>
      </c>
      <c r="M21" s="928"/>
      <c r="N21" s="928"/>
      <c r="O21" s="928"/>
      <c r="P21" s="928"/>
      <c r="Q21" s="916"/>
      <c r="R21" s="927">
        <v>4001</v>
      </c>
      <c r="S21" s="926" t="s">
        <v>1557</v>
      </c>
      <c r="T21" s="925">
        <v>5171</v>
      </c>
      <c r="U21" s="928"/>
      <c r="V21" s="928"/>
      <c r="W21" s="928"/>
      <c r="X21" s="928"/>
    </row>
    <row r="22" spans="1:24" s="929" customFormat="1" ht="13.5" thickBot="1">
      <c r="A22" s="921">
        <f>[1]UnObr2!D108</f>
        <v>0</v>
      </c>
      <c r="B22" s="920" t="s">
        <v>1557</v>
      </c>
      <c r="C22" s="930">
        <f>[1]UnObr3!D4</f>
        <v>0</v>
      </c>
      <c r="D22" s="920" t="s">
        <v>1557</v>
      </c>
      <c r="E22" s="919">
        <f>UnObr4!D108</f>
        <v>0</v>
      </c>
      <c r="F22" s="931"/>
      <c r="G22" s="931"/>
      <c r="H22" s="917"/>
      <c r="I22" s="916"/>
      <c r="J22" s="921">
        <f>[1]UnObr2!E350</f>
        <v>0</v>
      </c>
      <c r="K22" s="920" t="s">
        <v>1557</v>
      </c>
      <c r="L22" s="919">
        <f>[1]UnObr5!E443</f>
        <v>0</v>
      </c>
      <c r="M22" s="916"/>
      <c r="N22" s="916"/>
      <c r="O22" s="916"/>
      <c r="P22" s="916"/>
      <c r="Q22" s="916"/>
      <c r="R22" s="921">
        <f>UnObr4!E3</f>
        <v>80766</v>
      </c>
      <c r="S22" s="920" t="s">
        <v>1557</v>
      </c>
      <c r="T22" s="919">
        <f>[1]UnObr5!E175</f>
        <v>80766</v>
      </c>
      <c r="U22" s="916"/>
      <c r="V22" s="916"/>
      <c r="W22" s="916"/>
      <c r="X22" s="916"/>
    </row>
    <row r="23" spans="1:24" s="929" customFormat="1" ht="13.5" thickBot="1">
      <c r="A23" s="928"/>
      <c r="B23" s="928"/>
      <c r="C23" s="928"/>
      <c r="D23" s="928"/>
      <c r="E23" s="928"/>
      <c r="F23" s="928"/>
      <c r="G23" s="928"/>
      <c r="H23" s="923"/>
      <c r="I23" s="928"/>
      <c r="J23" s="928"/>
      <c r="K23" s="928"/>
      <c r="L23" s="928"/>
      <c r="M23" s="928"/>
      <c r="N23" s="928"/>
      <c r="O23" s="928"/>
      <c r="P23" s="928"/>
      <c r="Q23" s="916"/>
      <c r="R23" s="928"/>
      <c r="S23" s="928"/>
      <c r="T23" s="928"/>
      <c r="U23" s="928"/>
      <c r="V23" s="928"/>
      <c r="W23" s="928"/>
      <c r="X23" s="928"/>
    </row>
    <row r="24" spans="1:24" s="929" customFormat="1" ht="12.75">
      <c r="A24" s="927">
        <v>3027</v>
      </c>
      <c r="B24" s="926" t="s">
        <v>1557</v>
      </c>
      <c r="C24" s="925">
        <v>4131</v>
      </c>
      <c r="D24" s="924"/>
      <c r="E24" s="924"/>
      <c r="F24" s="924"/>
      <c r="G24" s="924"/>
      <c r="H24" s="923"/>
      <c r="I24" s="928"/>
      <c r="J24" s="927">
        <v>2002</v>
      </c>
      <c r="K24" s="926" t="s">
        <v>1557</v>
      </c>
      <c r="L24" s="926">
        <v>4002</v>
      </c>
      <c r="M24" s="926" t="s">
        <v>1557</v>
      </c>
      <c r="N24" s="934">
        <v>5002</v>
      </c>
      <c r="O24" s="928"/>
      <c r="P24" s="928"/>
      <c r="Q24" s="916"/>
      <c r="R24" s="933">
        <v>4171</v>
      </c>
      <c r="S24" s="932" t="s">
        <v>1557</v>
      </c>
      <c r="T24" s="925">
        <v>5435</v>
      </c>
      <c r="U24" s="928"/>
      <c r="V24" s="928"/>
      <c r="W24" s="928"/>
      <c r="X24" s="928"/>
    </row>
    <row r="25" spans="1:24" s="929" customFormat="1" ht="13.5" thickBot="1">
      <c r="A25" s="921">
        <f>[1]UnObr3!D29</f>
        <v>0</v>
      </c>
      <c r="B25" s="920" t="s">
        <v>1557</v>
      </c>
      <c r="C25" s="919">
        <f>UnObr4!D133</f>
        <v>0</v>
      </c>
      <c r="D25" s="931"/>
      <c r="E25" s="931"/>
      <c r="F25" s="931"/>
      <c r="G25" s="931"/>
      <c r="H25" s="917"/>
      <c r="I25" s="916"/>
      <c r="J25" s="921">
        <f>[1]UnObr2!E4</f>
        <v>80766</v>
      </c>
      <c r="K25" s="920" t="s">
        <v>1557</v>
      </c>
      <c r="L25" s="930">
        <f>UnObr4!E4</f>
        <v>80766</v>
      </c>
      <c r="M25" s="920" t="s">
        <v>1557</v>
      </c>
      <c r="N25" s="919">
        <f>[1]UnObr5!E6</f>
        <v>80766</v>
      </c>
      <c r="O25" s="916"/>
      <c r="P25" s="916"/>
      <c r="Q25" s="916"/>
      <c r="R25" s="921">
        <f>UnObr4!E173</f>
        <v>80481</v>
      </c>
      <c r="S25" s="920" t="s">
        <v>1557</v>
      </c>
      <c r="T25" s="919">
        <f>[1]UnObr5!E439</f>
        <v>80481</v>
      </c>
      <c r="U25" s="916"/>
      <c r="V25" s="916"/>
      <c r="W25" s="916"/>
      <c r="X25" s="916"/>
    </row>
    <row r="26" spans="1:24" s="929" customFormat="1" ht="13.5" thickBot="1">
      <c r="A26" s="916"/>
      <c r="B26" s="916"/>
      <c r="C26" s="916"/>
      <c r="D26" s="931"/>
      <c r="E26" s="931"/>
      <c r="F26" s="931"/>
      <c r="G26" s="931"/>
      <c r="H26" s="917"/>
      <c r="I26" s="928"/>
      <c r="J26" s="928"/>
      <c r="K26" s="928"/>
      <c r="L26" s="928"/>
      <c r="M26" s="928"/>
      <c r="N26" s="928"/>
      <c r="O26" s="928"/>
      <c r="P26" s="928"/>
      <c r="Q26" s="916"/>
      <c r="R26" s="928"/>
      <c r="S26" s="928"/>
      <c r="T26" s="928"/>
      <c r="U26" s="928"/>
      <c r="V26" s="928"/>
      <c r="W26" s="928"/>
      <c r="X26" s="928"/>
    </row>
    <row r="27" spans="1:24" s="929" customFormat="1" ht="12.75">
      <c r="A27" s="933">
        <v>2132</v>
      </c>
      <c r="B27" s="932" t="s">
        <v>1557</v>
      </c>
      <c r="C27" s="925">
        <v>4172</v>
      </c>
      <c r="D27" s="924"/>
      <c r="E27" s="924"/>
      <c r="F27" s="924"/>
      <c r="G27" s="924"/>
      <c r="H27" s="923"/>
      <c r="I27" s="928"/>
      <c r="J27" s="933">
        <v>2106</v>
      </c>
      <c r="K27" s="932" t="s">
        <v>1557</v>
      </c>
      <c r="L27" s="932">
        <v>3002</v>
      </c>
      <c r="M27" s="932" t="s">
        <v>1557</v>
      </c>
      <c r="N27" s="932">
        <v>4106</v>
      </c>
      <c r="O27" s="932" t="s">
        <v>1557</v>
      </c>
      <c r="P27" s="925">
        <v>5106</v>
      </c>
      <c r="Q27" s="916"/>
      <c r="R27" s="933">
        <v>4434</v>
      </c>
      <c r="S27" s="932" t="s">
        <v>1557</v>
      </c>
      <c r="T27" s="925">
        <v>5444</v>
      </c>
      <c r="U27" s="928"/>
      <c r="V27" s="928"/>
      <c r="W27" s="928"/>
      <c r="X27" s="928"/>
    </row>
    <row r="28" spans="1:24" s="929" customFormat="1" ht="13.5" thickBot="1">
      <c r="A28" s="921">
        <f>[1]UnObr2!D134</f>
        <v>80912</v>
      </c>
      <c r="B28" s="920" t="s">
        <v>1557</v>
      </c>
      <c r="C28" s="919">
        <f>UnObr4!D174</f>
        <v>80912</v>
      </c>
      <c r="D28" s="931"/>
      <c r="E28" s="931"/>
      <c r="F28" s="931"/>
      <c r="G28" s="931"/>
      <c r="H28" s="917"/>
      <c r="I28" s="916"/>
      <c r="J28" s="921">
        <f>[1]UnObr2!E108</f>
        <v>0</v>
      </c>
      <c r="K28" s="920" t="s">
        <v>1557</v>
      </c>
      <c r="L28" s="930">
        <f>[1]UnObr3!E4</f>
        <v>0</v>
      </c>
      <c r="M28" s="920" t="s">
        <v>1557</v>
      </c>
      <c r="N28" s="930">
        <f>UnObr4!E108</f>
        <v>0</v>
      </c>
      <c r="O28" s="920" t="s">
        <v>1557</v>
      </c>
      <c r="P28" s="919">
        <f>[1]UnObr5!E110</f>
        <v>0</v>
      </c>
      <c r="Q28" s="916"/>
      <c r="R28" s="921">
        <f>UnObr4!E436</f>
        <v>285</v>
      </c>
      <c r="S28" s="920" t="s">
        <v>1557</v>
      </c>
      <c r="T28" s="919">
        <f>[1]UnObr5!E448</f>
        <v>285</v>
      </c>
      <c r="U28" s="916"/>
      <c r="V28" s="916"/>
      <c r="W28" s="916"/>
      <c r="X28" s="916"/>
    </row>
    <row r="29" spans="1:24" s="929" customFormat="1" ht="13.5" thickBot="1">
      <c r="A29" s="928"/>
      <c r="B29" s="928"/>
      <c r="C29" s="928"/>
      <c r="D29" s="928"/>
      <c r="E29" s="928"/>
      <c r="F29" s="928"/>
      <c r="G29" s="928"/>
      <c r="H29" s="923"/>
      <c r="I29" s="928"/>
      <c r="J29" s="928"/>
      <c r="K29" s="928"/>
      <c r="L29" s="928"/>
      <c r="M29" s="928"/>
      <c r="N29" s="928"/>
      <c r="O29" s="928"/>
      <c r="P29" s="928"/>
      <c r="Q29" s="916"/>
      <c r="R29" s="928"/>
      <c r="S29" s="928"/>
      <c r="T29" s="928"/>
      <c r="U29" s="928"/>
      <c r="V29" s="928"/>
      <c r="W29" s="928"/>
      <c r="X29" s="928"/>
    </row>
    <row r="30" spans="1:24" s="929" customFormat="1" ht="12.75">
      <c r="A30" s="933">
        <v>2300</v>
      </c>
      <c r="B30" s="932" t="s">
        <v>1557</v>
      </c>
      <c r="C30" s="932">
        <v>3068</v>
      </c>
      <c r="D30" s="932" t="s">
        <v>1557</v>
      </c>
      <c r="E30" s="925">
        <v>4340</v>
      </c>
      <c r="F30" s="924"/>
      <c r="G30" s="924"/>
      <c r="H30" s="923"/>
      <c r="I30" s="928"/>
      <c r="J30" s="927">
        <v>3027</v>
      </c>
      <c r="K30" s="926" t="s">
        <v>1557</v>
      </c>
      <c r="L30" s="932">
        <v>4131</v>
      </c>
      <c r="M30" s="932" t="s">
        <v>1557</v>
      </c>
      <c r="N30" s="932">
        <v>5131</v>
      </c>
      <c r="O30" s="932" t="s">
        <v>1557</v>
      </c>
      <c r="P30" s="925">
        <v>5440</v>
      </c>
      <c r="Q30" s="916"/>
      <c r="R30" s="933">
        <v>4435</v>
      </c>
      <c r="S30" s="932" t="s">
        <v>1557</v>
      </c>
      <c r="T30" s="925">
        <v>5445</v>
      </c>
      <c r="U30" s="928"/>
      <c r="V30" s="928"/>
      <c r="W30" s="928"/>
      <c r="X30" s="928"/>
    </row>
    <row r="31" spans="1:24" s="929" customFormat="1" ht="13.5" thickBot="1">
      <c r="A31" s="921">
        <f>[1]UnObr2!D302</f>
        <v>588</v>
      </c>
      <c r="B31" s="920" t="s">
        <v>1557</v>
      </c>
      <c r="C31" s="930">
        <f>[1]UnObr3!D70</f>
        <v>588</v>
      </c>
      <c r="D31" s="920" t="s">
        <v>1557</v>
      </c>
      <c r="E31" s="919">
        <f>UnObr4!D342</f>
        <v>588</v>
      </c>
      <c r="F31" s="931"/>
      <c r="G31" s="931"/>
      <c r="H31" s="917"/>
      <c r="I31" s="916"/>
      <c r="J31" s="921">
        <f>[1]UnObr3!E29</f>
        <v>0</v>
      </c>
      <c r="K31" s="920" t="s">
        <v>1557</v>
      </c>
      <c r="L31" s="930">
        <f>UnObr4!E133</f>
        <v>0</v>
      </c>
      <c r="M31" s="920" t="s">
        <v>1557</v>
      </c>
      <c r="N31" s="930">
        <f>[1]UnObr5!E135</f>
        <v>0</v>
      </c>
      <c r="O31" s="920" t="s">
        <v>1557</v>
      </c>
      <c r="P31" s="919">
        <f>[1]UnObr5!E444</f>
        <v>0</v>
      </c>
      <c r="Q31" s="916"/>
      <c r="R31" s="921">
        <f>UnObr4!E437</f>
        <v>0</v>
      </c>
      <c r="S31" s="920" t="s">
        <v>1557</v>
      </c>
      <c r="T31" s="919">
        <f>[1]UnObr5!E449</f>
        <v>0</v>
      </c>
      <c r="U31" s="916"/>
      <c r="V31" s="916"/>
      <c r="W31" s="916"/>
      <c r="X31" s="916"/>
    </row>
    <row r="32" spans="1:24" s="922" customFormat="1" ht="12.75" thickBot="1">
      <c r="A32" s="928"/>
      <c r="B32" s="928"/>
      <c r="C32" s="928"/>
      <c r="D32" s="928"/>
      <c r="E32" s="928"/>
      <c r="F32" s="928"/>
      <c r="G32" s="928"/>
      <c r="H32" s="923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</row>
    <row r="33" spans="1:24" s="922" customFormat="1">
      <c r="A33" s="927">
        <v>3114</v>
      </c>
      <c r="B33" s="926" t="s">
        <v>1557</v>
      </c>
      <c r="C33" s="925">
        <v>4386</v>
      </c>
      <c r="D33" s="924"/>
      <c r="E33" s="924"/>
      <c r="F33" s="924"/>
      <c r="G33" s="924"/>
      <c r="H33" s="923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</row>
    <row r="34" spans="1:24" s="915" customFormat="1" ht="12.75" thickBot="1">
      <c r="A34" s="921">
        <f>[1]UnObr3!D116</f>
        <v>0</v>
      </c>
      <c r="B34" s="920" t="s">
        <v>1557</v>
      </c>
      <c r="C34" s="919">
        <f>UnObr4!D388</f>
        <v>0</v>
      </c>
      <c r="D34" s="918"/>
      <c r="E34" s="918"/>
      <c r="F34" s="918"/>
      <c r="G34" s="918"/>
      <c r="H34" s="917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</row>
    <row r="35" spans="1:24" ht="12.75" thickBot="1">
      <c r="A35" s="914"/>
      <c r="B35" s="914"/>
      <c r="C35" s="914"/>
      <c r="D35" s="914"/>
      <c r="E35" s="914"/>
      <c r="F35" s="914"/>
      <c r="G35" s="914"/>
      <c r="H35" s="913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</row>
    <row r="36" spans="1:24">
      <c r="A36" s="911" t="s">
        <v>1554</v>
      </c>
      <c r="B36" s="909" t="s">
        <v>1555</v>
      </c>
      <c r="C36" s="909" t="s">
        <v>1554</v>
      </c>
      <c r="D36" s="909" t="s">
        <v>1554</v>
      </c>
      <c r="E36" s="908" t="s">
        <v>1554</v>
      </c>
      <c r="F36" s="912" t="s">
        <v>1556</v>
      </c>
      <c r="G36" s="901"/>
      <c r="H36" s="902"/>
      <c r="I36" s="899"/>
      <c r="J36" s="911" t="s">
        <v>1554</v>
      </c>
      <c r="K36" s="910" t="s">
        <v>1555</v>
      </c>
      <c r="L36" s="909" t="s">
        <v>1554</v>
      </c>
      <c r="M36" s="909" t="s">
        <v>1554</v>
      </c>
      <c r="N36" s="908" t="s">
        <v>1554</v>
      </c>
      <c r="O36" s="907" t="s">
        <v>1556</v>
      </c>
      <c r="P36" s="897"/>
      <c r="Q36" s="897"/>
      <c r="R36" s="897"/>
      <c r="S36" s="897"/>
      <c r="T36" s="897"/>
      <c r="U36" s="897"/>
      <c r="V36" s="897"/>
      <c r="W36" s="897"/>
      <c r="X36" s="897"/>
    </row>
    <row r="37" spans="1:24" ht="12.75" thickBot="1">
      <c r="A37" s="906">
        <v>0</v>
      </c>
      <c r="B37" s="904" t="s">
        <v>1555</v>
      </c>
      <c r="C37" s="904" t="s">
        <v>1554</v>
      </c>
      <c r="D37" s="904" t="s">
        <v>1554</v>
      </c>
      <c r="E37" s="903" t="s">
        <v>1554</v>
      </c>
      <c r="F37" s="901"/>
      <c r="G37" s="901"/>
      <c r="H37" s="902"/>
      <c r="I37" s="899"/>
      <c r="J37" s="905">
        <v>0</v>
      </c>
      <c r="K37" s="904" t="s">
        <v>1555</v>
      </c>
      <c r="L37" s="904" t="s">
        <v>1554</v>
      </c>
      <c r="M37" s="904" t="s">
        <v>1554</v>
      </c>
      <c r="N37" s="903" t="s">
        <v>1554</v>
      </c>
      <c r="O37" s="897"/>
      <c r="P37" s="897"/>
      <c r="Q37" s="897"/>
      <c r="R37" s="897"/>
      <c r="S37" s="897"/>
      <c r="T37" s="897"/>
      <c r="U37" s="897"/>
      <c r="V37" s="897"/>
      <c r="W37" s="897"/>
      <c r="X37" s="897"/>
    </row>
    <row r="38" spans="1:24">
      <c r="A38" s="901"/>
      <c r="B38" s="901"/>
      <c r="C38" s="901"/>
      <c r="D38" s="901"/>
      <c r="E38" s="901"/>
      <c r="F38" s="901"/>
      <c r="G38" s="901"/>
      <c r="H38" s="902"/>
      <c r="I38" s="899"/>
      <c r="J38" s="901"/>
      <c r="K38" s="901"/>
      <c r="L38" s="901"/>
      <c r="M38" s="901"/>
      <c r="N38" s="901"/>
      <c r="O38" s="897"/>
      <c r="P38" s="897"/>
      <c r="Q38" s="897"/>
      <c r="R38" s="897"/>
      <c r="S38" s="897"/>
      <c r="T38" s="897"/>
      <c r="U38" s="897"/>
      <c r="V38" s="897"/>
      <c r="W38" s="897"/>
      <c r="X38" s="897"/>
    </row>
    <row r="39" spans="1:24" ht="12.75" customHeight="1">
      <c r="A39" s="898" t="s">
        <v>1553</v>
      </c>
      <c r="B39" s="898"/>
      <c r="C39" s="898"/>
      <c r="D39" s="898"/>
      <c r="E39" s="898"/>
      <c r="F39" s="898"/>
      <c r="G39" s="898"/>
      <c r="H39" s="900"/>
      <c r="I39" s="899"/>
      <c r="J39" s="898" t="s">
        <v>1552</v>
      </c>
      <c r="K39" s="898"/>
      <c r="L39" s="898"/>
      <c r="M39" s="898"/>
      <c r="N39" s="898"/>
      <c r="O39" s="898"/>
      <c r="P39" s="898"/>
      <c r="Q39" s="897"/>
      <c r="R39" s="897"/>
      <c r="S39" s="897"/>
      <c r="T39" s="897"/>
      <c r="U39" s="897"/>
      <c r="V39" s="897"/>
      <c r="W39" s="897"/>
      <c r="X39" s="897"/>
    </row>
    <row r="40" spans="1:24" ht="12.75" customHeight="1">
      <c r="A40" s="898"/>
      <c r="B40" s="898"/>
      <c r="C40" s="898"/>
      <c r="D40" s="898"/>
      <c r="E40" s="898"/>
      <c r="F40" s="898"/>
      <c r="G40" s="898"/>
      <c r="H40" s="900"/>
      <c r="I40" s="899"/>
      <c r="J40" s="898"/>
      <c r="K40" s="898"/>
      <c r="L40" s="898"/>
      <c r="M40" s="898"/>
      <c r="N40" s="898"/>
      <c r="O40" s="898"/>
      <c r="P40" s="898"/>
      <c r="Q40" s="897"/>
      <c r="R40" s="897"/>
      <c r="S40" s="897"/>
      <c r="T40" s="897"/>
      <c r="U40" s="897"/>
      <c r="V40" s="897"/>
      <c r="W40" s="897"/>
      <c r="X40" s="897"/>
    </row>
    <row r="41" spans="1:24" ht="12.75">
      <c r="A41" s="894"/>
      <c r="B41" s="894"/>
      <c r="C41" s="894"/>
      <c r="D41" s="894"/>
      <c r="E41" s="894"/>
      <c r="F41" s="894"/>
      <c r="G41" s="894"/>
      <c r="H41" s="896"/>
      <c r="I41" s="895"/>
      <c r="J41" s="894"/>
      <c r="K41" s="894"/>
      <c r="L41" s="894"/>
      <c r="M41" s="894"/>
      <c r="N41" s="894"/>
    </row>
    <row r="42" spans="1:24" ht="12.75">
      <c r="H42" s="893"/>
      <c r="I42" s="30"/>
    </row>
    <row r="43" spans="1:24" ht="12.75">
      <c r="H43" s="893"/>
      <c r="I43" s="30"/>
    </row>
    <row r="44" spans="1:24" ht="12.75">
      <c r="H44" s="893"/>
      <c r="I44" s="30"/>
    </row>
    <row r="45" spans="1:24" ht="12.75">
      <c r="H45" s="893"/>
      <c r="I45" s="30"/>
    </row>
    <row r="46" spans="1:24" ht="12.75">
      <c r="H46" s="893"/>
      <c r="I46" s="30"/>
    </row>
    <row r="47" spans="1:24" ht="12.75">
      <c r="H47" s="893"/>
      <c r="I47" s="30"/>
    </row>
    <row r="48" spans="1:24" ht="12.75">
      <c r="H48" s="893"/>
      <c r="I48" s="30"/>
    </row>
    <row r="49" spans="8:9" ht="12.75">
      <c r="H49" s="893"/>
      <c r="I49" s="30"/>
    </row>
    <row r="50" spans="8:9" ht="12.75">
      <c r="H50" s="893"/>
      <c r="I50" s="30"/>
    </row>
    <row r="51" spans="8:9" ht="12.75">
      <c r="H51" s="893"/>
      <c r="I51" s="30"/>
    </row>
    <row r="52" spans="8:9" ht="12.75">
      <c r="H52" s="893"/>
      <c r="I52" s="30"/>
    </row>
    <row r="53" spans="8:9" ht="12.75">
      <c r="H53" s="893"/>
      <c r="I53" s="30"/>
    </row>
    <row r="54" spans="8:9" ht="12.75">
      <c r="H54" s="893"/>
      <c r="I54" s="30"/>
    </row>
    <row r="55" spans="8:9" ht="12.75">
      <c r="H55" s="893"/>
      <c r="I55" s="30"/>
    </row>
    <row r="56" spans="8:9" ht="12.75">
      <c r="H56" s="893"/>
      <c r="I56" s="30"/>
    </row>
    <row r="57" spans="8:9" ht="12.75">
      <c r="H57" s="893"/>
      <c r="I57" s="30"/>
    </row>
    <row r="58" spans="8:9" ht="12.75">
      <c r="H58" s="893"/>
      <c r="I58" s="30"/>
    </row>
    <row r="59" spans="8:9">
      <c r="I59" s="30"/>
    </row>
  </sheetData>
  <sheetProtection password="EF5E" sheet="1"/>
  <mergeCells count="5">
    <mergeCell ref="A2:X2"/>
    <mergeCell ref="A4:H4"/>
    <mergeCell ref="I4:X4"/>
    <mergeCell ref="A39:G40"/>
    <mergeCell ref="J39:P40"/>
  </mergeCells>
  <conditionalFormatting sqref="A7:C7 A10:C10 A13:C13 A16:C16 A19:C19 A25:C25 A28:C28 A34:C34">
    <cfRule type="expression" dxfId="49" priority="49" stopIfTrue="1">
      <formula>$A7&lt;&gt;$C7</formula>
    </cfRule>
  </conditionalFormatting>
  <conditionalFormatting sqref="J7:L7 J10:L10 J13:L13 J16:L16 J19:L19 J22:L22">
    <cfRule type="expression" dxfId="48" priority="48" stopIfTrue="1">
      <formula>$J7&lt;&gt;$L7</formula>
    </cfRule>
  </conditionalFormatting>
  <conditionalFormatting sqref="R22:T22 R25:T25 R28:T28 R31:T31">
    <cfRule type="expression" dxfId="47" priority="47" stopIfTrue="1">
      <formula>$R22&lt;&gt;$T22</formula>
    </cfRule>
  </conditionalFormatting>
  <conditionalFormatting sqref="A22:E22 A31:E31">
    <cfRule type="expression" dxfId="46" priority="44" stopIfTrue="1">
      <formula>$A22&lt;&gt;$C22</formula>
    </cfRule>
    <cfRule type="expression" dxfId="45" priority="45" stopIfTrue="1">
      <formula>$A22&lt;&gt;$E22</formula>
    </cfRule>
    <cfRule type="expression" dxfId="44" priority="46" stopIfTrue="1">
      <formula>$C22&lt;&gt;$E22</formula>
    </cfRule>
  </conditionalFormatting>
  <conditionalFormatting sqref="J25:N25">
    <cfRule type="expression" dxfId="43" priority="41" stopIfTrue="1">
      <formula>$J25&lt;&gt;$L25</formula>
    </cfRule>
    <cfRule type="expression" dxfId="42" priority="42" stopIfTrue="1">
      <formula>$J25&lt;&gt;$N25</formula>
    </cfRule>
    <cfRule type="expression" dxfId="41" priority="43" stopIfTrue="1">
      <formula>$L25&lt;&gt;$N25</formula>
    </cfRule>
  </conditionalFormatting>
  <conditionalFormatting sqref="R7:V7 R16:V16 R19:V19">
    <cfRule type="expression" dxfId="40" priority="38" stopIfTrue="1">
      <formula>$R7&lt;&gt;$T7</formula>
    </cfRule>
    <cfRule type="expression" dxfId="39" priority="39" stopIfTrue="1">
      <formula>$R7&lt;&gt;$V7</formula>
    </cfRule>
    <cfRule type="expression" dxfId="38" priority="40" stopIfTrue="1">
      <formula>$T7&lt;&gt;$V7</formula>
    </cfRule>
  </conditionalFormatting>
  <conditionalFormatting sqref="J28:K28 J31:K31">
    <cfRule type="expression" dxfId="37" priority="35" stopIfTrue="1">
      <formula>$J28&lt;&gt;$L28</formula>
    </cfRule>
    <cfRule type="expression" dxfId="36" priority="36" stopIfTrue="1">
      <formula>$J28&lt;&gt;$N28</formula>
    </cfRule>
    <cfRule type="expression" dxfId="35" priority="37" stopIfTrue="1">
      <formula>$J28&lt;&gt;$P28</formula>
    </cfRule>
  </conditionalFormatting>
  <conditionalFormatting sqref="L28:M28 L31:M31">
    <cfRule type="expression" dxfId="34" priority="32" stopIfTrue="1">
      <formula>$J28&lt;&gt;$L28</formula>
    </cfRule>
    <cfRule type="expression" dxfId="33" priority="33" stopIfTrue="1">
      <formula>$L28&lt;&gt;$N28</formula>
    </cfRule>
    <cfRule type="expression" dxfId="32" priority="34" stopIfTrue="1">
      <formula>$L28&lt;&gt;$P28</formula>
    </cfRule>
  </conditionalFormatting>
  <conditionalFormatting sqref="N28:O28 N31:O31">
    <cfRule type="expression" dxfId="31" priority="29" stopIfTrue="1">
      <formula>$J28&lt;&gt;$N28</formula>
    </cfRule>
    <cfRule type="expression" dxfId="30" priority="30" stopIfTrue="1">
      <formula>$L28&lt;&gt;$N28</formula>
    </cfRule>
    <cfRule type="expression" dxfId="29" priority="31" stopIfTrue="1">
      <formula>$N28&lt;&gt;$P28</formula>
    </cfRule>
  </conditionalFormatting>
  <conditionalFormatting sqref="P28 P31">
    <cfRule type="expression" dxfId="28" priority="26" stopIfTrue="1">
      <formula>$J28&lt;&gt;$P28</formula>
    </cfRule>
    <cfRule type="expression" dxfId="27" priority="27" stopIfTrue="1">
      <formula>$P28&lt;&gt;$N28</formula>
    </cfRule>
    <cfRule type="expression" dxfId="26" priority="28" stopIfTrue="1">
      <formula>$L28&lt;&gt;$P28</formula>
    </cfRule>
  </conditionalFormatting>
  <conditionalFormatting sqref="R10:S10 R13:S13">
    <cfRule type="expression" dxfId="25" priority="23" stopIfTrue="1">
      <formula>$R10&lt;&gt;$T10</formula>
    </cfRule>
    <cfRule type="expression" dxfId="24" priority="24" stopIfTrue="1">
      <formula>$R10&lt;&gt;$V10</formula>
    </cfRule>
    <cfRule type="expression" dxfId="23" priority="25" stopIfTrue="1">
      <formula>$R10&lt;&gt;$X10</formula>
    </cfRule>
  </conditionalFormatting>
  <conditionalFormatting sqref="T10:U10 T13:U13">
    <cfRule type="expression" dxfId="22" priority="20" stopIfTrue="1">
      <formula>$R10&lt;&gt;$T10</formula>
    </cfRule>
    <cfRule type="expression" dxfId="21" priority="21" stopIfTrue="1">
      <formula>$T10&lt;&gt;$V10</formula>
    </cfRule>
    <cfRule type="expression" dxfId="20" priority="22" stopIfTrue="1">
      <formula>$T10&lt;&gt;$X10</formula>
    </cfRule>
  </conditionalFormatting>
  <conditionalFormatting sqref="V10:W10 V13:W13">
    <cfRule type="expression" dxfId="19" priority="17" stopIfTrue="1">
      <formula>$R10&lt;&gt;$V10</formula>
    </cfRule>
    <cfRule type="expression" dxfId="18" priority="18" stopIfTrue="1">
      <formula>$V10&lt;&gt;$T10</formula>
    </cfRule>
    <cfRule type="expression" dxfId="17" priority="19" stopIfTrue="1">
      <formula>$V10&lt;&gt;$X10</formula>
    </cfRule>
  </conditionalFormatting>
  <conditionalFormatting sqref="X10 X13">
    <cfRule type="expression" dxfId="16" priority="14" stopIfTrue="1">
      <formula>$R10&lt;&gt;$X10</formula>
    </cfRule>
    <cfRule type="expression" dxfId="15" priority="15" stopIfTrue="1">
      <formula>$X10&lt;&gt;$T10</formula>
    </cfRule>
    <cfRule type="expression" dxfId="14" priority="16" stopIfTrue="1">
      <formula>$X10&lt;&gt;$V10</formula>
    </cfRule>
  </conditionalFormatting>
  <conditionalFormatting sqref="F36">
    <cfRule type="expression" dxfId="13" priority="13" stopIfTrue="1">
      <formula>$A$36=""</formula>
    </cfRule>
  </conditionalFormatting>
  <conditionalFormatting sqref="B36">
    <cfRule type="expression" dxfId="12" priority="12" stopIfTrue="1">
      <formula>$A$36=""</formula>
    </cfRule>
  </conditionalFormatting>
  <conditionalFormatting sqref="K37:N37">
    <cfRule type="expression" dxfId="11" priority="11" stopIfTrue="1">
      <formula>$J$37&lt;&gt;0</formula>
    </cfRule>
  </conditionalFormatting>
  <conditionalFormatting sqref="B37:C37 E37">
    <cfRule type="expression" dxfId="10" priority="10" stopIfTrue="1">
      <formula>$A$37&lt;&gt;0</formula>
    </cfRule>
  </conditionalFormatting>
  <conditionalFormatting sqref="J37">
    <cfRule type="cellIs" dxfId="9" priority="9" stopIfTrue="1" operator="notEqual">
      <formula>0</formula>
    </cfRule>
  </conditionalFormatting>
  <conditionalFormatting sqref="A37">
    <cfRule type="cellIs" dxfId="8" priority="7" stopIfTrue="1" operator="notEqual">
      <formula>0</formula>
    </cfRule>
    <cfRule type="cellIs" dxfId="7" priority="8" stopIfTrue="1" operator="equal">
      <formula>0</formula>
    </cfRule>
  </conditionalFormatting>
  <conditionalFormatting sqref="K36">
    <cfRule type="expression" dxfId="6" priority="6" stopIfTrue="1">
      <formula>$J$36&lt;&gt;""</formula>
    </cfRule>
  </conditionalFormatting>
  <conditionalFormatting sqref="O36">
    <cfRule type="expression" dxfId="5" priority="5" stopIfTrue="1">
      <formula>$J$36=""</formula>
    </cfRule>
  </conditionalFormatting>
  <conditionalFormatting sqref="A39:G40">
    <cfRule type="expression" dxfId="4" priority="4" stopIfTrue="1">
      <formula>$A$36=""</formula>
    </cfRule>
  </conditionalFormatting>
  <conditionalFormatting sqref="J39:P40">
    <cfRule type="expression" dxfId="3" priority="3" stopIfTrue="1">
      <formula>$J$36=""</formula>
    </cfRule>
  </conditionalFormatting>
  <conditionalFormatting sqref="A36">
    <cfRule type="cellIs" dxfId="2" priority="2" stopIfTrue="1" operator="equal">
      <formula>""""""</formula>
    </cfRule>
  </conditionalFormatting>
  <conditionalFormatting sqref="D37">
    <cfRule type="expression" dxfId="1" priority="1" stopIfTrue="1">
      <formula>$A$37&lt;&gt;0</formula>
    </cfRule>
  </conditionalFormatting>
  <pageMargins left="0.75" right="0.75" top="1" bottom="1" header="0.5" footer="0.5"/>
  <pageSetup paperSize="9" scale="92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60"/>
  </sheetPr>
  <dimension ref="A1:I45"/>
  <sheetViews>
    <sheetView tabSelected="1" topLeftCell="A10" zoomScaleNormal="100" workbookViewId="0">
      <selection activeCell="C5" sqref="C5:D5"/>
    </sheetView>
  </sheetViews>
  <sheetFormatPr defaultRowHeight="12.75"/>
  <cols>
    <col min="1" max="1" width="6.42578125" style="972" customWidth="1"/>
    <col min="2" max="9" width="11.42578125" style="949" customWidth="1"/>
    <col min="10" max="256" width="9.140625" style="949"/>
    <col min="257" max="257" width="6.42578125" style="949" customWidth="1"/>
    <col min="258" max="265" width="11.42578125" style="949" customWidth="1"/>
    <col min="266" max="512" width="9.140625" style="949"/>
    <col min="513" max="513" width="6.42578125" style="949" customWidth="1"/>
    <col min="514" max="521" width="11.42578125" style="949" customWidth="1"/>
    <col min="522" max="768" width="9.140625" style="949"/>
    <col min="769" max="769" width="6.42578125" style="949" customWidth="1"/>
    <col min="770" max="777" width="11.42578125" style="949" customWidth="1"/>
    <col min="778" max="1024" width="9.140625" style="949"/>
    <col min="1025" max="1025" width="6.42578125" style="949" customWidth="1"/>
    <col min="1026" max="1033" width="11.42578125" style="949" customWidth="1"/>
    <col min="1034" max="1280" width="9.140625" style="949"/>
    <col min="1281" max="1281" width="6.42578125" style="949" customWidth="1"/>
    <col min="1282" max="1289" width="11.42578125" style="949" customWidth="1"/>
    <col min="1290" max="1536" width="9.140625" style="949"/>
    <col min="1537" max="1537" width="6.42578125" style="949" customWidth="1"/>
    <col min="1538" max="1545" width="11.42578125" style="949" customWidth="1"/>
    <col min="1546" max="1792" width="9.140625" style="949"/>
    <col min="1793" max="1793" width="6.42578125" style="949" customWidth="1"/>
    <col min="1794" max="1801" width="11.42578125" style="949" customWidth="1"/>
    <col min="1802" max="2048" width="9.140625" style="949"/>
    <col min="2049" max="2049" width="6.42578125" style="949" customWidth="1"/>
    <col min="2050" max="2057" width="11.42578125" style="949" customWidth="1"/>
    <col min="2058" max="2304" width="9.140625" style="949"/>
    <col min="2305" max="2305" width="6.42578125" style="949" customWidth="1"/>
    <col min="2306" max="2313" width="11.42578125" style="949" customWidth="1"/>
    <col min="2314" max="2560" width="9.140625" style="949"/>
    <col min="2561" max="2561" width="6.42578125" style="949" customWidth="1"/>
    <col min="2562" max="2569" width="11.42578125" style="949" customWidth="1"/>
    <col min="2570" max="2816" width="9.140625" style="949"/>
    <col min="2817" max="2817" width="6.42578125" style="949" customWidth="1"/>
    <col min="2818" max="2825" width="11.42578125" style="949" customWidth="1"/>
    <col min="2826" max="3072" width="9.140625" style="949"/>
    <col min="3073" max="3073" width="6.42578125" style="949" customWidth="1"/>
    <col min="3074" max="3081" width="11.42578125" style="949" customWidth="1"/>
    <col min="3082" max="3328" width="9.140625" style="949"/>
    <col min="3329" max="3329" width="6.42578125" style="949" customWidth="1"/>
    <col min="3330" max="3337" width="11.42578125" style="949" customWidth="1"/>
    <col min="3338" max="3584" width="9.140625" style="949"/>
    <col min="3585" max="3585" width="6.42578125" style="949" customWidth="1"/>
    <col min="3586" max="3593" width="11.42578125" style="949" customWidth="1"/>
    <col min="3594" max="3840" width="9.140625" style="949"/>
    <col min="3841" max="3841" width="6.42578125" style="949" customWidth="1"/>
    <col min="3842" max="3849" width="11.42578125" style="949" customWidth="1"/>
    <col min="3850" max="4096" width="9.140625" style="949"/>
    <col min="4097" max="4097" width="6.42578125" style="949" customWidth="1"/>
    <col min="4098" max="4105" width="11.42578125" style="949" customWidth="1"/>
    <col min="4106" max="4352" width="9.140625" style="949"/>
    <col min="4353" max="4353" width="6.42578125" style="949" customWidth="1"/>
    <col min="4354" max="4361" width="11.42578125" style="949" customWidth="1"/>
    <col min="4362" max="4608" width="9.140625" style="949"/>
    <col min="4609" max="4609" width="6.42578125" style="949" customWidth="1"/>
    <col min="4610" max="4617" width="11.42578125" style="949" customWidth="1"/>
    <col min="4618" max="4864" width="9.140625" style="949"/>
    <col min="4865" max="4865" width="6.42578125" style="949" customWidth="1"/>
    <col min="4866" max="4873" width="11.42578125" style="949" customWidth="1"/>
    <col min="4874" max="5120" width="9.140625" style="949"/>
    <col min="5121" max="5121" width="6.42578125" style="949" customWidth="1"/>
    <col min="5122" max="5129" width="11.42578125" style="949" customWidth="1"/>
    <col min="5130" max="5376" width="9.140625" style="949"/>
    <col min="5377" max="5377" width="6.42578125" style="949" customWidth="1"/>
    <col min="5378" max="5385" width="11.42578125" style="949" customWidth="1"/>
    <col min="5386" max="5632" width="9.140625" style="949"/>
    <col min="5633" max="5633" width="6.42578125" style="949" customWidth="1"/>
    <col min="5634" max="5641" width="11.42578125" style="949" customWidth="1"/>
    <col min="5642" max="5888" width="9.140625" style="949"/>
    <col min="5889" max="5889" width="6.42578125" style="949" customWidth="1"/>
    <col min="5890" max="5897" width="11.42578125" style="949" customWidth="1"/>
    <col min="5898" max="6144" width="9.140625" style="949"/>
    <col min="6145" max="6145" width="6.42578125" style="949" customWidth="1"/>
    <col min="6146" max="6153" width="11.42578125" style="949" customWidth="1"/>
    <col min="6154" max="6400" width="9.140625" style="949"/>
    <col min="6401" max="6401" width="6.42578125" style="949" customWidth="1"/>
    <col min="6402" max="6409" width="11.42578125" style="949" customWidth="1"/>
    <col min="6410" max="6656" width="9.140625" style="949"/>
    <col min="6657" max="6657" width="6.42578125" style="949" customWidth="1"/>
    <col min="6658" max="6665" width="11.42578125" style="949" customWidth="1"/>
    <col min="6666" max="6912" width="9.140625" style="949"/>
    <col min="6913" max="6913" width="6.42578125" style="949" customWidth="1"/>
    <col min="6914" max="6921" width="11.42578125" style="949" customWidth="1"/>
    <col min="6922" max="7168" width="9.140625" style="949"/>
    <col min="7169" max="7169" width="6.42578125" style="949" customWidth="1"/>
    <col min="7170" max="7177" width="11.42578125" style="949" customWidth="1"/>
    <col min="7178" max="7424" width="9.140625" style="949"/>
    <col min="7425" max="7425" width="6.42578125" style="949" customWidth="1"/>
    <col min="7426" max="7433" width="11.42578125" style="949" customWidth="1"/>
    <col min="7434" max="7680" width="9.140625" style="949"/>
    <col min="7681" max="7681" width="6.42578125" style="949" customWidth="1"/>
    <col min="7682" max="7689" width="11.42578125" style="949" customWidth="1"/>
    <col min="7690" max="7936" width="9.140625" style="949"/>
    <col min="7937" max="7937" width="6.42578125" style="949" customWidth="1"/>
    <col min="7938" max="7945" width="11.42578125" style="949" customWidth="1"/>
    <col min="7946" max="8192" width="9.140625" style="949"/>
    <col min="8193" max="8193" width="6.42578125" style="949" customWidth="1"/>
    <col min="8194" max="8201" width="11.42578125" style="949" customWidth="1"/>
    <col min="8202" max="8448" width="9.140625" style="949"/>
    <col min="8449" max="8449" width="6.42578125" style="949" customWidth="1"/>
    <col min="8450" max="8457" width="11.42578125" style="949" customWidth="1"/>
    <col min="8458" max="8704" width="9.140625" style="949"/>
    <col min="8705" max="8705" width="6.42578125" style="949" customWidth="1"/>
    <col min="8706" max="8713" width="11.42578125" style="949" customWidth="1"/>
    <col min="8714" max="8960" width="9.140625" style="949"/>
    <col min="8961" max="8961" width="6.42578125" style="949" customWidth="1"/>
    <col min="8962" max="8969" width="11.42578125" style="949" customWidth="1"/>
    <col min="8970" max="9216" width="9.140625" style="949"/>
    <col min="9217" max="9217" width="6.42578125" style="949" customWidth="1"/>
    <col min="9218" max="9225" width="11.42578125" style="949" customWidth="1"/>
    <col min="9226" max="9472" width="9.140625" style="949"/>
    <col min="9473" max="9473" width="6.42578125" style="949" customWidth="1"/>
    <col min="9474" max="9481" width="11.42578125" style="949" customWidth="1"/>
    <col min="9482" max="9728" width="9.140625" style="949"/>
    <col min="9729" max="9729" width="6.42578125" style="949" customWidth="1"/>
    <col min="9730" max="9737" width="11.42578125" style="949" customWidth="1"/>
    <col min="9738" max="9984" width="9.140625" style="949"/>
    <col min="9985" max="9985" width="6.42578125" style="949" customWidth="1"/>
    <col min="9986" max="9993" width="11.42578125" style="949" customWidth="1"/>
    <col min="9994" max="10240" width="9.140625" style="949"/>
    <col min="10241" max="10241" width="6.42578125" style="949" customWidth="1"/>
    <col min="10242" max="10249" width="11.42578125" style="949" customWidth="1"/>
    <col min="10250" max="10496" width="9.140625" style="949"/>
    <col min="10497" max="10497" width="6.42578125" style="949" customWidth="1"/>
    <col min="10498" max="10505" width="11.42578125" style="949" customWidth="1"/>
    <col min="10506" max="10752" width="9.140625" style="949"/>
    <col min="10753" max="10753" width="6.42578125" style="949" customWidth="1"/>
    <col min="10754" max="10761" width="11.42578125" style="949" customWidth="1"/>
    <col min="10762" max="11008" width="9.140625" style="949"/>
    <col min="11009" max="11009" width="6.42578125" style="949" customWidth="1"/>
    <col min="11010" max="11017" width="11.42578125" style="949" customWidth="1"/>
    <col min="11018" max="11264" width="9.140625" style="949"/>
    <col min="11265" max="11265" width="6.42578125" style="949" customWidth="1"/>
    <col min="11266" max="11273" width="11.42578125" style="949" customWidth="1"/>
    <col min="11274" max="11520" width="9.140625" style="949"/>
    <col min="11521" max="11521" width="6.42578125" style="949" customWidth="1"/>
    <col min="11522" max="11529" width="11.42578125" style="949" customWidth="1"/>
    <col min="11530" max="11776" width="9.140625" style="949"/>
    <col min="11777" max="11777" width="6.42578125" style="949" customWidth="1"/>
    <col min="11778" max="11785" width="11.42578125" style="949" customWidth="1"/>
    <col min="11786" max="12032" width="9.140625" style="949"/>
    <col min="12033" max="12033" width="6.42578125" style="949" customWidth="1"/>
    <col min="12034" max="12041" width="11.42578125" style="949" customWidth="1"/>
    <col min="12042" max="12288" width="9.140625" style="949"/>
    <col min="12289" max="12289" width="6.42578125" style="949" customWidth="1"/>
    <col min="12290" max="12297" width="11.42578125" style="949" customWidth="1"/>
    <col min="12298" max="12544" width="9.140625" style="949"/>
    <col min="12545" max="12545" width="6.42578125" style="949" customWidth="1"/>
    <col min="12546" max="12553" width="11.42578125" style="949" customWidth="1"/>
    <col min="12554" max="12800" width="9.140625" style="949"/>
    <col min="12801" max="12801" width="6.42578125" style="949" customWidth="1"/>
    <col min="12802" max="12809" width="11.42578125" style="949" customWidth="1"/>
    <col min="12810" max="13056" width="9.140625" style="949"/>
    <col min="13057" max="13057" width="6.42578125" style="949" customWidth="1"/>
    <col min="13058" max="13065" width="11.42578125" style="949" customWidth="1"/>
    <col min="13066" max="13312" width="9.140625" style="949"/>
    <col min="13313" max="13313" width="6.42578125" style="949" customWidth="1"/>
    <col min="13314" max="13321" width="11.42578125" style="949" customWidth="1"/>
    <col min="13322" max="13568" width="9.140625" style="949"/>
    <col min="13569" max="13569" width="6.42578125" style="949" customWidth="1"/>
    <col min="13570" max="13577" width="11.42578125" style="949" customWidth="1"/>
    <col min="13578" max="13824" width="9.140625" style="949"/>
    <col min="13825" max="13825" width="6.42578125" style="949" customWidth="1"/>
    <col min="13826" max="13833" width="11.42578125" style="949" customWidth="1"/>
    <col min="13834" max="14080" width="9.140625" style="949"/>
    <col min="14081" max="14081" width="6.42578125" style="949" customWidth="1"/>
    <col min="14082" max="14089" width="11.42578125" style="949" customWidth="1"/>
    <col min="14090" max="14336" width="9.140625" style="949"/>
    <col min="14337" max="14337" width="6.42578125" style="949" customWidth="1"/>
    <col min="14338" max="14345" width="11.42578125" style="949" customWidth="1"/>
    <col min="14346" max="14592" width="9.140625" style="949"/>
    <col min="14593" max="14593" width="6.42578125" style="949" customWidth="1"/>
    <col min="14594" max="14601" width="11.42578125" style="949" customWidth="1"/>
    <col min="14602" max="14848" width="9.140625" style="949"/>
    <col min="14849" max="14849" width="6.42578125" style="949" customWidth="1"/>
    <col min="14850" max="14857" width="11.42578125" style="949" customWidth="1"/>
    <col min="14858" max="15104" width="9.140625" style="949"/>
    <col min="15105" max="15105" width="6.42578125" style="949" customWidth="1"/>
    <col min="15106" max="15113" width="11.42578125" style="949" customWidth="1"/>
    <col min="15114" max="15360" width="9.140625" style="949"/>
    <col min="15361" max="15361" width="6.42578125" style="949" customWidth="1"/>
    <col min="15362" max="15369" width="11.42578125" style="949" customWidth="1"/>
    <col min="15370" max="15616" width="9.140625" style="949"/>
    <col min="15617" max="15617" width="6.42578125" style="949" customWidth="1"/>
    <col min="15618" max="15625" width="11.42578125" style="949" customWidth="1"/>
    <col min="15626" max="15872" width="9.140625" style="949"/>
    <col min="15873" max="15873" width="6.42578125" style="949" customWidth="1"/>
    <col min="15874" max="15881" width="11.42578125" style="949" customWidth="1"/>
    <col min="15882" max="16128" width="9.140625" style="949"/>
    <col min="16129" max="16129" width="6.42578125" style="949" customWidth="1"/>
    <col min="16130" max="16137" width="11.42578125" style="949" customWidth="1"/>
    <col min="16138" max="16384" width="9.140625" style="949"/>
  </cols>
  <sheetData>
    <row r="1" spans="1:9" ht="12.75" customHeight="1">
      <c r="A1" s="947" t="s">
        <v>1561</v>
      </c>
      <c r="B1" s="947"/>
      <c r="C1" s="947"/>
      <c r="D1" s="947"/>
      <c r="E1" s="947"/>
      <c r="F1" s="947"/>
      <c r="G1" s="947"/>
      <c r="H1" s="947"/>
      <c r="I1" s="948"/>
    </row>
    <row r="2" spans="1:9" ht="12.75" customHeight="1">
      <c r="A2" s="947"/>
      <c r="B2" s="947"/>
      <c r="C2" s="947"/>
      <c r="D2" s="947"/>
      <c r="E2" s="947"/>
      <c r="F2" s="947"/>
      <c r="G2" s="947"/>
      <c r="H2" s="947"/>
      <c r="I2" s="948"/>
    </row>
    <row r="3" spans="1:9" ht="12.75" customHeight="1">
      <c r="A3" s="947"/>
      <c r="B3" s="947"/>
      <c r="C3" s="947"/>
      <c r="D3" s="947"/>
      <c r="E3" s="947"/>
      <c r="F3" s="950"/>
      <c r="G3" s="947"/>
      <c r="H3" s="947"/>
      <c r="I3" s="948"/>
    </row>
    <row r="4" spans="1:9" ht="12.75" customHeight="1">
      <c r="A4" s="948"/>
      <c r="B4" s="948"/>
      <c r="C4" s="948"/>
      <c r="D4" s="948"/>
      <c r="E4" s="948"/>
      <c r="F4" s="948"/>
      <c r="G4" s="948"/>
      <c r="H4" s="948"/>
      <c r="I4" s="948"/>
    </row>
    <row r="5" spans="1:9" ht="12.75" customHeight="1">
      <c r="A5" s="951" t="s">
        <v>1562</v>
      </c>
      <c r="B5" s="951"/>
      <c r="C5" s="952" t="str">
        <f>[1]Podaci!M2</f>
        <v>01835</v>
      </c>
      <c r="D5" s="953"/>
      <c r="E5" s="954"/>
      <c r="F5" s="955"/>
      <c r="G5" s="956"/>
      <c r="H5" s="956"/>
      <c r="I5" s="957"/>
    </row>
    <row r="6" spans="1:9" ht="12.75" customHeight="1">
      <c r="A6" s="958"/>
      <c r="B6" s="958"/>
      <c r="C6" s="959"/>
      <c r="D6" s="960"/>
      <c r="E6" s="954"/>
      <c r="F6" s="961"/>
      <c r="G6" s="961"/>
      <c r="H6" s="961"/>
      <c r="I6" s="961"/>
    </row>
    <row r="7" spans="1:9" ht="12.75" customHeight="1">
      <c r="A7" s="951" t="s">
        <v>1563</v>
      </c>
      <c r="B7" s="951"/>
      <c r="C7" s="952" t="str">
        <f>[1]Podaci!Z7</f>
        <v>07026684</v>
      </c>
      <c r="D7" s="952"/>
      <c r="E7" s="954"/>
      <c r="F7" s="962"/>
      <c r="G7" s="963"/>
      <c r="H7" s="963"/>
      <c r="I7" s="957"/>
    </row>
    <row r="8" spans="1:9" ht="12.75" customHeight="1">
      <c r="A8" s="954"/>
      <c r="B8" s="954"/>
      <c r="C8" s="954"/>
      <c r="D8" s="954"/>
      <c r="E8" s="954"/>
      <c r="F8" s="954"/>
      <c r="G8" s="954"/>
      <c r="H8" s="954"/>
      <c r="I8" s="954"/>
    </row>
    <row r="9" spans="1:9" ht="13.5" thickBot="1">
      <c r="A9" s="964"/>
      <c r="B9" s="965"/>
      <c r="C9" s="965"/>
      <c r="D9" s="965"/>
      <c r="E9" s="965"/>
      <c r="F9" s="965"/>
      <c r="G9" s="965"/>
      <c r="H9" s="965"/>
      <c r="I9" s="965"/>
    </row>
    <row r="10" spans="1:9" ht="13.5" thickBot="1">
      <c r="A10" s="966" t="s">
        <v>1564</v>
      </c>
      <c r="B10" s="967"/>
      <c r="C10" s="967"/>
      <c r="D10" s="967"/>
      <c r="E10" s="968"/>
      <c r="F10" s="965"/>
      <c r="G10" s="965"/>
      <c r="H10" s="965"/>
      <c r="I10" s="965"/>
    </row>
    <row r="11" spans="1:9" s="972" customFormat="1">
      <c r="A11" s="969" t="s">
        <v>1565</v>
      </c>
      <c r="B11" s="970" t="s">
        <v>1566</v>
      </c>
      <c r="C11" s="970" t="s">
        <v>1567</v>
      </c>
      <c r="D11" s="970" t="s">
        <v>1568</v>
      </c>
      <c r="E11" s="971" t="s">
        <v>1569</v>
      </c>
      <c r="F11" s="964"/>
      <c r="G11" s="964"/>
      <c r="H11" s="964"/>
      <c r="I11" s="964"/>
    </row>
    <row r="12" spans="1:9" s="972" customFormat="1" ht="13.5" thickBot="1">
      <c r="A12" s="973">
        <v>1072</v>
      </c>
      <c r="B12" s="974">
        <f>UnObr1!D77</f>
        <v>33280</v>
      </c>
      <c r="C12" s="974">
        <f>UnObr1!E77</f>
        <v>54852</v>
      </c>
      <c r="D12" s="974">
        <f>UnObr1!F77</f>
        <v>21566</v>
      </c>
      <c r="E12" s="974">
        <f>UnObr1!G77</f>
        <v>33286</v>
      </c>
      <c r="F12" s="964"/>
      <c r="G12" s="964"/>
      <c r="H12" s="964"/>
      <c r="I12" s="964"/>
    </row>
    <row r="13" spans="1:9" ht="13.5" thickBot="1">
      <c r="A13" s="964"/>
      <c r="B13" s="965"/>
      <c r="C13" s="965"/>
      <c r="D13" s="965"/>
      <c r="E13" s="965"/>
      <c r="F13" s="965"/>
      <c r="G13" s="965"/>
      <c r="H13" s="965"/>
      <c r="I13" s="965"/>
    </row>
    <row r="14" spans="1:9" ht="13.5" thickBot="1">
      <c r="A14" s="966" t="s">
        <v>1570</v>
      </c>
      <c r="B14" s="967"/>
      <c r="C14" s="968"/>
      <c r="D14" s="964"/>
      <c r="E14" s="964"/>
      <c r="F14" s="965"/>
      <c r="G14" s="965"/>
      <c r="H14" s="965"/>
      <c r="I14" s="965"/>
    </row>
    <row r="15" spans="1:9" s="972" customFormat="1">
      <c r="A15" s="969" t="s">
        <v>1565</v>
      </c>
      <c r="B15" s="970" t="s">
        <v>1566</v>
      </c>
      <c r="C15" s="971" t="s">
        <v>1567</v>
      </c>
      <c r="D15" s="964"/>
      <c r="E15" s="964"/>
      <c r="F15" s="964"/>
      <c r="G15" s="964"/>
      <c r="H15" s="964"/>
      <c r="I15" s="964"/>
    </row>
    <row r="16" spans="1:9">
      <c r="A16" s="975">
        <v>2001</v>
      </c>
      <c r="B16" s="976">
        <f>[1]UnObr2!D3</f>
        <v>81733</v>
      </c>
      <c r="C16" s="976">
        <f>[1]UnObr2!E3</f>
        <v>80766</v>
      </c>
      <c r="D16" s="965"/>
      <c r="E16" s="965"/>
      <c r="F16" s="965"/>
      <c r="G16" s="965"/>
      <c r="H16" s="965"/>
      <c r="I16" s="965"/>
    </row>
    <row r="17" spans="1:9">
      <c r="A17" s="975">
        <v>2131</v>
      </c>
      <c r="B17" s="976">
        <f>[1]UnObr2!D133</f>
        <v>81500</v>
      </c>
      <c r="C17" s="976">
        <f>[1]UnObr2!E133</f>
        <v>80481</v>
      </c>
      <c r="D17" s="965"/>
      <c r="E17" s="965"/>
      <c r="F17" s="965"/>
      <c r="G17" s="965"/>
      <c r="H17" s="965"/>
      <c r="I17" s="965"/>
    </row>
    <row r="18" spans="1:9">
      <c r="A18" s="975">
        <v>2346</v>
      </c>
      <c r="B18" s="976">
        <f>[1]UnObr2!D349</f>
        <v>233</v>
      </c>
      <c r="C18" s="976">
        <f>[1]UnObr2!E349</f>
        <v>285</v>
      </c>
      <c r="D18" s="965"/>
      <c r="E18" s="965"/>
      <c r="F18" s="965"/>
      <c r="G18" s="965"/>
      <c r="H18" s="965"/>
      <c r="I18" s="965"/>
    </row>
    <row r="19" spans="1:9">
      <c r="A19" s="975">
        <v>2347</v>
      </c>
      <c r="B19" s="976">
        <f>[1]UnObr2!D350</f>
        <v>0</v>
      </c>
      <c r="C19" s="976">
        <f>[1]UnObr2!E350</f>
        <v>0</v>
      </c>
      <c r="D19" s="965"/>
      <c r="E19" s="965"/>
      <c r="F19" s="965"/>
      <c r="G19" s="965"/>
      <c r="H19" s="965"/>
      <c r="I19" s="965"/>
    </row>
    <row r="20" spans="1:9" ht="13.5" thickBot="1">
      <c r="A20" s="964"/>
      <c r="B20" s="965"/>
      <c r="C20" s="965"/>
      <c r="D20" s="965"/>
      <c r="E20" s="965"/>
      <c r="F20" s="965"/>
      <c r="G20" s="965"/>
      <c r="H20" s="965"/>
      <c r="I20" s="965"/>
    </row>
    <row r="21" spans="1:9" ht="13.5" thickBot="1">
      <c r="A21" s="966" t="s">
        <v>1571</v>
      </c>
      <c r="B21" s="967"/>
      <c r="C21" s="968"/>
      <c r="D21" s="964"/>
      <c r="E21" s="964"/>
      <c r="F21" s="965"/>
      <c r="G21" s="965"/>
      <c r="H21" s="965"/>
      <c r="I21" s="965"/>
    </row>
    <row r="22" spans="1:9" s="972" customFormat="1">
      <c r="A22" s="969" t="s">
        <v>1565</v>
      </c>
      <c r="B22" s="970" t="s">
        <v>1566</v>
      </c>
      <c r="C22" s="971" t="s">
        <v>1567</v>
      </c>
      <c r="D22" s="964"/>
      <c r="E22" s="964"/>
      <c r="F22" s="964"/>
      <c r="G22" s="964"/>
      <c r="H22" s="964"/>
      <c r="I22" s="964"/>
    </row>
    <row r="23" spans="1:9">
      <c r="A23" s="975">
        <v>3001</v>
      </c>
      <c r="B23" s="976">
        <f>[1]UnObr3!D3</f>
        <v>0</v>
      </c>
      <c r="C23" s="976">
        <f>[1]UnObr3!E3</f>
        <v>0</v>
      </c>
      <c r="D23" s="965"/>
      <c r="E23" s="965"/>
      <c r="F23" s="965"/>
      <c r="G23" s="965"/>
      <c r="H23" s="965"/>
      <c r="I23" s="965"/>
    </row>
    <row r="24" spans="1:9">
      <c r="A24" s="975">
        <v>3067</v>
      </c>
      <c r="B24" s="976">
        <f>[1]UnObr3!D69</f>
        <v>588</v>
      </c>
      <c r="C24" s="976">
        <f>[1]UnObr3!E69</f>
        <v>1400</v>
      </c>
      <c r="D24" s="965"/>
      <c r="E24" s="965"/>
      <c r="F24" s="965"/>
      <c r="G24" s="965"/>
      <c r="H24" s="965"/>
      <c r="I24" s="965"/>
    </row>
    <row r="25" spans="1:9">
      <c r="A25" s="975">
        <v>3162</v>
      </c>
      <c r="B25" s="976">
        <f>[1]UnObr3!D164</f>
        <v>0</v>
      </c>
      <c r="C25" s="976">
        <f>[1]UnObr3!E164</f>
        <v>0</v>
      </c>
      <c r="D25" s="965"/>
      <c r="E25" s="965"/>
      <c r="F25" s="965"/>
      <c r="G25" s="965"/>
      <c r="H25" s="965"/>
      <c r="I25" s="965"/>
    </row>
    <row r="26" spans="1:9" ht="13.5" thickBot="1">
      <c r="A26" s="973">
        <v>3163</v>
      </c>
      <c r="B26" s="977">
        <f>[1]UnObr3!D165</f>
        <v>588</v>
      </c>
      <c r="C26" s="977">
        <f>[1]UnObr3!E165</f>
        <v>1400</v>
      </c>
      <c r="D26" s="965"/>
      <c r="E26" s="965"/>
      <c r="F26" s="965"/>
      <c r="G26" s="965"/>
      <c r="H26" s="965"/>
      <c r="I26" s="965"/>
    </row>
    <row r="27" spans="1:9" ht="13.5" thickBot="1">
      <c r="A27" s="964"/>
      <c r="B27" s="965"/>
      <c r="C27" s="965"/>
      <c r="D27" s="965"/>
      <c r="E27" s="965"/>
      <c r="F27" s="965"/>
      <c r="G27" s="965"/>
      <c r="H27" s="965"/>
      <c r="I27" s="965"/>
    </row>
    <row r="28" spans="1:9" ht="13.5" thickBot="1">
      <c r="A28" s="966" t="s">
        <v>1572</v>
      </c>
      <c r="B28" s="967"/>
      <c r="C28" s="968"/>
      <c r="D28" s="964"/>
      <c r="E28" s="964"/>
      <c r="F28" s="965"/>
      <c r="G28" s="965"/>
      <c r="H28" s="965"/>
      <c r="I28" s="965"/>
    </row>
    <row r="29" spans="1:9" s="972" customFormat="1">
      <c r="A29" s="969" t="s">
        <v>1565</v>
      </c>
      <c r="B29" s="970" t="s">
        <v>1566</v>
      </c>
      <c r="C29" s="971" t="s">
        <v>1567</v>
      </c>
      <c r="D29" s="964"/>
      <c r="E29" s="964"/>
      <c r="F29" s="964"/>
      <c r="G29" s="964"/>
      <c r="H29" s="964"/>
      <c r="I29" s="964"/>
    </row>
    <row r="30" spans="1:9">
      <c r="A30" s="975">
        <v>4001</v>
      </c>
      <c r="B30" s="976">
        <f>UnObr4!D3</f>
        <v>81733</v>
      </c>
      <c r="C30" s="976">
        <f>UnObr4!E3</f>
        <v>80766</v>
      </c>
      <c r="D30" s="965"/>
      <c r="E30" s="965"/>
      <c r="F30" s="965"/>
      <c r="G30" s="965"/>
      <c r="H30" s="965"/>
      <c r="I30" s="965"/>
    </row>
    <row r="31" spans="1:9">
      <c r="A31" s="975">
        <v>4171</v>
      </c>
      <c r="B31" s="976">
        <f>UnObr4!D173</f>
        <v>81500</v>
      </c>
      <c r="C31" s="976">
        <f>UnObr4!E173</f>
        <v>80481</v>
      </c>
      <c r="D31" s="965"/>
      <c r="E31" s="965"/>
      <c r="F31" s="965"/>
      <c r="G31" s="965"/>
      <c r="H31" s="965"/>
      <c r="I31" s="965"/>
    </row>
    <row r="32" spans="1:9">
      <c r="A32" s="975">
        <v>4434</v>
      </c>
      <c r="B32" s="976">
        <f>UnObr4!D436</f>
        <v>233</v>
      </c>
      <c r="C32" s="976">
        <f>UnObr4!E436</f>
        <v>285</v>
      </c>
      <c r="D32" s="965"/>
      <c r="E32" s="965"/>
      <c r="F32" s="965"/>
      <c r="G32" s="965"/>
      <c r="H32" s="965"/>
      <c r="I32" s="965"/>
    </row>
    <row r="33" spans="1:9">
      <c r="A33" s="975">
        <v>4435</v>
      </c>
      <c r="B33" s="976">
        <f>UnObr4!D437</f>
        <v>0</v>
      </c>
      <c r="C33" s="976">
        <f>UnObr4!E437</f>
        <v>0</v>
      </c>
      <c r="D33" s="965"/>
      <c r="E33" s="965"/>
      <c r="F33" s="965"/>
      <c r="G33" s="965"/>
      <c r="H33" s="965"/>
      <c r="I33" s="965"/>
    </row>
    <row r="34" spans="1:9">
      <c r="A34" s="975">
        <v>4436</v>
      </c>
      <c r="B34" s="976">
        <f>UnObr4!D438</f>
        <v>1324</v>
      </c>
      <c r="C34" s="976">
        <f>UnObr4!E438</f>
        <v>1557</v>
      </c>
      <c r="D34" s="965"/>
      <c r="E34" s="965"/>
      <c r="F34" s="965"/>
      <c r="G34" s="965"/>
      <c r="H34" s="965"/>
      <c r="I34" s="965"/>
    </row>
    <row r="35" spans="1:9" ht="13.5" thickBot="1">
      <c r="A35" s="973">
        <v>4442</v>
      </c>
      <c r="B35" s="977">
        <f>UnObr4!D444</f>
        <v>1557</v>
      </c>
      <c r="C35" s="977">
        <f>UnObr4!E444</f>
        <v>1842</v>
      </c>
      <c r="D35" s="965"/>
      <c r="E35" s="965"/>
      <c r="F35" s="965"/>
      <c r="G35" s="965"/>
      <c r="H35" s="965"/>
      <c r="I35" s="965"/>
    </row>
    <row r="36" spans="1:9" ht="13.5" thickBot="1">
      <c r="A36" s="964"/>
      <c r="B36" s="965"/>
      <c r="C36" s="965"/>
      <c r="D36" s="965"/>
      <c r="E36" s="965"/>
      <c r="F36" s="965"/>
      <c r="G36" s="965"/>
      <c r="H36" s="965"/>
      <c r="I36" s="965"/>
    </row>
    <row r="37" spans="1:9" ht="13.5" thickBot="1">
      <c r="A37" s="978" t="s">
        <v>1573</v>
      </c>
      <c r="B37" s="979"/>
      <c r="C37" s="979"/>
      <c r="D37" s="979"/>
      <c r="E37" s="979"/>
      <c r="F37" s="979"/>
      <c r="G37" s="979"/>
      <c r="H37" s="979"/>
      <c r="I37" s="980"/>
    </row>
    <row r="38" spans="1:9" s="972" customFormat="1">
      <c r="A38" s="969" t="s">
        <v>1565</v>
      </c>
      <c r="B38" s="970" t="s">
        <v>1566</v>
      </c>
      <c r="C38" s="970" t="s">
        <v>1567</v>
      </c>
      <c r="D38" s="970" t="s">
        <v>1568</v>
      </c>
      <c r="E38" s="970" t="s">
        <v>1569</v>
      </c>
      <c r="F38" s="970" t="s">
        <v>1574</v>
      </c>
      <c r="G38" s="970" t="s">
        <v>1575</v>
      </c>
      <c r="H38" s="970" t="s">
        <v>1576</v>
      </c>
      <c r="I38" s="971" t="s">
        <v>1577</v>
      </c>
    </row>
    <row r="39" spans="1:9">
      <c r="A39" s="975">
        <v>5171</v>
      </c>
      <c r="B39" s="976">
        <f>[1]UnObr5!D175</f>
        <v>0</v>
      </c>
      <c r="C39" s="976">
        <f>[1]UnObr5!E175</f>
        <v>80766</v>
      </c>
      <c r="D39" s="976">
        <f>[1]UnObr5!F175</f>
        <v>61891</v>
      </c>
      <c r="E39" s="976">
        <f>[1]UnObr5!G175</f>
        <v>0</v>
      </c>
      <c r="F39" s="976">
        <f>[1]UnObr5!H175</f>
        <v>13378</v>
      </c>
      <c r="G39" s="976">
        <f>[1]UnObr5!I175</f>
        <v>0</v>
      </c>
      <c r="H39" s="976">
        <f>[1]UnObr5!J175</f>
        <v>1118</v>
      </c>
      <c r="I39" s="976">
        <f>[1]UnObr5!K175</f>
        <v>4379</v>
      </c>
    </row>
    <row r="40" spans="1:9">
      <c r="A40" s="975">
        <v>5435</v>
      </c>
      <c r="B40" s="976">
        <f>[1]UnObr5!D439</f>
        <v>0</v>
      </c>
      <c r="C40" s="976">
        <f>[1]UnObr5!E439</f>
        <v>80481</v>
      </c>
      <c r="D40" s="976">
        <f>[1]UnObr5!F439</f>
        <v>61891</v>
      </c>
      <c r="E40" s="976">
        <f>[1]UnObr5!G439</f>
        <v>0</v>
      </c>
      <c r="F40" s="976">
        <f>[1]UnObr5!H439</f>
        <v>13378</v>
      </c>
      <c r="G40" s="976">
        <f>[1]UnObr5!I439</f>
        <v>0</v>
      </c>
      <c r="H40" s="976">
        <f>[1]UnObr5!J439</f>
        <v>938</v>
      </c>
      <c r="I40" s="976">
        <f>[1]UnObr5!K439</f>
        <v>4274</v>
      </c>
    </row>
    <row r="41" spans="1:9">
      <c r="A41" s="975">
        <v>5444</v>
      </c>
      <c r="B41" s="976">
        <f>[1]UnObr5!D448</f>
        <v>0</v>
      </c>
      <c r="C41" s="976">
        <f>[1]UnObr5!E448</f>
        <v>285</v>
      </c>
      <c r="D41" s="976">
        <f>[1]UnObr5!F448</f>
        <v>0</v>
      </c>
      <c r="E41" s="976">
        <f>[1]UnObr5!G448</f>
        <v>0</v>
      </c>
      <c r="F41" s="976">
        <f>[1]UnObr5!H448</f>
        <v>0</v>
      </c>
      <c r="G41" s="976">
        <f>[1]UnObr5!I448</f>
        <v>0</v>
      </c>
      <c r="H41" s="976">
        <f>[1]UnObr5!J448</f>
        <v>180</v>
      </c>
      <c r="I41" s="976">
        <f>[1]UnObr5!K448</f>
        <v>105</v>
      </c>
    </row>
    <row r="42" spans="1:9" ht="13.5" thickBot="1">
      <c r="A42" s="973">
        <v>5445</v>
      </c>
      <c r="B42" s="977">
        <f>[1]UnObr5!D449</f>
        <v>0</v>
      </c>
      <c r="C42" s="977">
        <f>[1]UnObr5!E449</f>
        <v>0</v>
      </c>
      <c r="D42" s="977">
        <f>[1]UnObr5!F449</f>
        <v>0</v>
      </c>
      <c r="E42" s="977">
        <f>[1]UnObr5!G449</f>
        <v>0</v>
      </c>
      <c r="F42" s="977">
        <f>[1]UnObr5!H449</f>
        <v>0</v>
      </c>
      <c r="G42" s="977">
        <f>[1]UnObr5!I449</f>
        <v>0</v>
      </c>
      <c r="H42" s="977">
        <f>[1]UnObr5!J449</f>
        <v>0</v>
      </c>
      <c r="I42" s="977">
        <f>[1]UnObr5!K449</f>
        <v>0</v>
      </c>
    </row>
    <row r="43" spans="1:9">
      <c r="A43" s="964"/>
      <c r="B43" s="965"/>
      <c r="C43" s="965"/>
      <c r="D43" s="965"/>
      <c r="E43" s="965"/>
      <c r="F43" s="965"/>
      <c r="G43" s="965"/>
      <c r="H43" s="965"/>
      <c r="I43" s="965"/>
    </row>
    <row r="44" spans="1:9">
      <c r="A44" s="964"/>
      <c r="B44" s="965"/>
      <c r="C44" s="965"/>
      <c r="D44" s="965"/>
      <c r="E44" s="965"/>
      <c r="F44" s="965"/>
      <c r="G44" s="965"/>
      <c r="H44" s="965"/>
      <c r="I44" s="965"/>
    </row>
    <row r="45" spans="1:9">
      <c r="A45" s="981" t="s">
        <v>1578</v>
      </c>
      <c r="B45" s="982"/>
      <c r="C45" s="965"/>
      <c r="D45" s="965"/>
      <c r="E45" s="983" t="s">
        <v>1579</v>
      </c>
      <c r="F45" s="982"/>
      <c r="G45" s="982"/>
      <c r="H45" s="982"/>
      <c r="I45" s="965"/>
    </row>
  </sheetData>
  <sheetProtection password="EF5E" sheet="1" objects="1" scenarios="1"/>
  <mergeCells count="12">
    <mergeCell ref="A10:E10"/>
    <mergeCell ref="A14:C14"/>
    <mergeCell ref="A21:C21"/>
    <mergeCell ref="A28:C28"/>
    <mergeCell ref="A37:I37"/>
    <mergeCell ref="A1:H3"/>
    <mergeCell ref="A5:B5"/>
    <mergeCell ref="C5:D5"/>
    <mergeCell ref="F5:I5"/>
    <mergeCell ref="A7:B7"/>
    <mergeCell ref="C7:D7"/>
    <mergeCell ref="F7:I7"/>
  </mergeCells>
  <conditionalFormatting sqref="D6:D7 B12:E12 C5:C7 A16:C35 B39:I42">
    <cfRule type="cellIs" dxfId="0" priority="1" stopIfTrue="1" operator="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2:AR21"/>
  <sheetViews>
    <sheetView zoomScale="115" zoomScaleNormal="115" workbookViewId="0">
      <selection activeCell="E21" sqref="E21:M21"/>
    </sheetView>
  </sheetViews>
  <sheetFormatPr defaultRowHeight="12"/>
  <cols>
    <col min="1" max="28" width="2.140625" style="2" customWidth="1"/>
    <col min="29" max="29" width="2.7109375" style="2" customWidth="1"/>
    <col min="30" max="43" width="2.140625" style="2" customWidth="1"/>
    <col min="44" max="44" width="2.5703125" style="2" customWidth="1"/>
    <col min="45" max="65" width="2.140625" style="2" customWidth="1"/>
    <col min="66" max="256" width="9.140625" style="2"/>
    <col min="257" max="284" width="2.140625" style="2" customWidth="1"/>
    <col min="285" max="285" width="2.7109375" style="2" customWidth="1"/>
    <col min="286" max="299" width="2.140625" style="2" customWidth="1"/>
    <col min="300" max="300" width="2.5703125" style="2" customWidth="1"/>
    <col min="301" max="321" width="2.140625" style="2" customWidth="1"/>
    <col min="322" max="512" width="9.140625" style="2"/>
    <col min="513" max="540" width="2.140625" style="2" customWidth="1"/>
    <col min="541" max="541" width="2.7109375" style="2" customWidth="1"/>
    <col min="542" max="555" width="2.140625" style="2" customWidth="1"/>
    <col min="556" max="556" width="2.5703125" style="2" customWidth="1"/>
    <col min="557" max="577" width="2.140625" style="2" customWidth="1"/>
    <col min="578" max="768" width="9.140625" style="2"/>
    <col min="769" max="796" width="2.140625" style="2" customWidth="1"/>
    <col min="797" max="797" width="2.7109375" style="2" customWidth="1"/>
    <col min="798" max="811" width="2.140625" style="2" customWidth="1"/>
    <col min="812" max="812" width="2.5703125" style="2" customWidth="1"/>
    <col min="813" max="833" width="2.140625" style="2" customWidth="1"/>
    <col min="834" max="1024" width="9.140625" style="2"/>
    <col min="1025" max="1052" width="2.140625" style="2" customWidth="1"/>
    <col min="1053" max="1053" width="2.7109375" style="2" customWidth="1"/>
    <col min="1054" max="1067" width="2.140625" style="2" customWidth="1"/>
    <col min="1068" max="1068" width="2.5703125" style="2" customWidth="1"/>
    <col min="1069" max="1089" width="2.140625" style="2" customWidth="1"/>
    <col min="1090" max="1280" width="9.140625" style="2"/>
    <col min="1281" max="1308" width="2.140625" style="2" customWidth="1"/>
    <col min="1309" max="1309" width="2.7109375" style="2" customWidth="1"/>
    <col min="1310" max="1323" width="2.140625" style="2" customWidth="1"/>
    <col min="1324" max="1324" width="2.5703125" style="2" customWidth="1"/>
    <col min="1325" max="1345" width="2.140625" style="2" customWidth="1"/>
    <col min="1346" max="1536" width="9.140625" style="2"/>
    <col min="1537" max="1564" width="2.140625" style="2" customWidth="1"/>
    <col min="1565" max="1565" width="2.7109375" style="2" customWidth="1"/>
    <col min="1566" max="1579" width="2.140625" style="2" customWidth="1"/>
    <col min="1580" max="1580" width="2.5703125" style="2" customWidth="1"/>
    <col min="1581" max="1601" width="2.140625" style="2" customWidth="1"/>
    <col min="1602" max="1792" width="9.140625" style="2"/>
    <col min="1793" max="1820" width="2.140625" style="2" customWidth="1"/>
    <col min="1821" max="1821" width="2.7109375" style="2" customWidth="1"/>
    <col min="1822" max="1835" width="2.140625" style="2" customWidth="1"/>
    <col min="1836" max="1836" width="2.5703125" style="2" customWidth="1"/>
    <col min="1837" max="1857" width="2.140625" style="2" customWidth="1"/>
    <col min="1858" max="2048" width="9.140625" style="2"/>
    <col min="2049" max="2076" width="2.140625" style="2" customWidth="1"/>
    <col min="2077" max="2077" width="2.7109375" style="2" customWidth="1"/>
    <col min="2078" max="2091" width="2.140625" style="2" customWidth="1"/>
    <col min="2092" max="2092" width="2.5703125" style="2" customWidth="1"/>
    <col min="2093" max="2113" width="2.140625" style="2" customWidth="1"/>
    <col min="2114" max="2304" width="9.140625" style="2"/>
    <col min="2305" max="2332" width="2.140625" style="2" customWidth="1"/>
    <col min="2333" max="2333" width="2.7109375" style="2" customWidth="1"/>
    <col min="2334" max="2347" width="2.140625" style="2" customWidth="1"/>
    <col min="2348" max="2348" width="2.5703125" style="2" customWidth="1"/>
    <col min="2349" max="2369" width="2.140625" style="2" customWidth="1"/>
    <col min="2370" max="2560" width="9.140625" style="2"/>
    <col min="2561" max="2588" width="2.140625" style="2" customWidth="1"/>
    <col min="2589" max="2589" width="2.7109375" style="2" customWidth="1"/>
    <col min="2590" max="2603" width="2.140625" style="2" customWidth="1"/>
    <col min="2604" max="2604" width="2.5703125" style="2" customWidth="1"/>
    <col min="2605" max="2625" width="2.140625" style="2" customWidth="1"/>
    <col min="2626" max="2816" width="9.140625" style="2"/>
    <col min="2817" max="2844" width="2.140625" style="2" customWidth="1"/>
    <col min="2845" max="2845" width="2.7109375" style="2" customWidth="1"/>
    <col min="2846" max="2859" width="2.140625" style="2" customWidth="1"/>
    <col min="2860" max="2860" width="2.5703125" style="2" customWidth="1"/>
    <col min="2861" max="2881" width="2.140625" style="2" customWidth="1"/>
    <col min="2882" max="3072" width="9.140625" style="2"/>
    <col min="3073" max="3100" width="2.140625" style="2" customWidth="1"/>
    <col min="3101" max="3101" width="2.7109375" style="2" customWidth="1"/>
    <col min="3102" max="3115" width="2.140625" style="2" customWidth="1"/>
    <col min="3116" max="3116" width="2.5703125" style="2" customWidth="1"/>
    <col min="3117" max="3137" width="2.140625" style="2" customWidth="1"/>
    <col min="3138" max="3328" width="9.140625" style="2"/>
    <col min="3329" max="3356" width="2.140625" style="2" customWidth="1"/>
    <col min="3357" max="3357" width="2.7109375" style="2" customWidth="1"/>
    <col min="3358" max="3371" width="2.140625" style="2" customWidth="1"/>
    <col min="3372" max="3372" width="2.5703125" style="2" customWidth="1"/>
    <col min="3373" max="3393" width="2.140625" style="2" customWidth="1"/>
    <col min="3394" max="3584" width="9.140625" style="2"/>
    <col min="3585" max="3612" width="2.140625" style="2" customWidth="1"/>
    <col min="3613" max="3613" width="2.7109375" style="2" customWidth="1"/>
    <col min="3614" max="3627" width="2.140625" style="2" customWidth="1"/>
    <col min="3628" max="3628" width="2.5703125" style="2" customWidth="1"/>
    <col min="3629" max="3649" width="2.140625" style="2" customWidth="1"/>
    <col min="3650" max="3840" width="9.140625" style="2"/>
    <col min="3841" max="3868" width="2.140625" style="2" customWidth="1"/>
    <col min="3869" max="3869" width="2.7109375" style="2" customWidth="1"/>
    <col min="3870" max="3883" width="2.140625" style="2" customWidth="1"/>
    <col min="3884" max="3884" width="2.5703125" style="2" customWidth="1"/>
    <col min="3885" max="3905" width="2.140625" style="2" customWidth="1"/>
    <col min="3906" max="4096" width="9.140625" style="2"/>
    <col min="4097" max="4124" width="2.140625" style="2" customWidth="1"/>
    <col min="4125" max="4125" width="2.7109375" style="2" customWidth="1"/>
    <col min="4126" max="4139" width="2.140625" style="2" customWidth="1"/>
    <col min="4140" max="4140" width="2.5703125" style="2" customWidth="1"/>
    <col min="4141" max="4161" width="2.140625" style="2" customWidth="1"/>
    <col min="4162" max="4352" width="9.140625" style="2"/>
    <col min="4353" max="4380" width="2.140625" style="2" customWidth="1"/>
    <col min="4381" max="4381" width="2.7109375" style="2" customWidth="1"/>
    <col min="4382" max="4395" width="2.140625" style="2" customWidth="1"/>
    <col min="4396" max="4396" width="2.5703125" style="2" customWidth="1"/>
    <col min="4397" max="4417" width="2.140625" style="2" customWidth="1"/>
    <col min="4418" max="4608" width="9.140625" style="2"/>
    <col min="4609" max="4636" width="2.140625" style="2" customWidth="1"/>
    <col min="4637" max="4637" width="2.7109375" style="2" customWidth="1"/>
    <col min="4638" max="4651" width="2.140625" style="2" customWidth="1"/>
    <col min="4652" max="4652" width="2.5703125" style="2" customWidth="1"/>
    <col min="4653" max="4673" width="2.140625" style="2" customWidth="1"/>
    <col min="4674" max="4864" width="9.140625" style="2"/>
    <col min="4865" max="4892" width="2.140625" style="2" customWidth="1"/>
    <col min="4893" max="4893" width="2.7109375" style="2" customWidth="1"/>
    <col min="4894" max="4907" width="2.140625" style="2" customWidth="1"/>
    <col min="4908" max="4908" width="2.5703125" style="2" customWidth="1"/>
    <col min="4909" max="4929" width="2.140625" style="2" customWidth="1"/>
    <col min="4930" max="5120" width="9.140625" style="2"/>
    <col min="5121" max="5148" width="2.140625" style="2" customWidth="1"/>
    <col min="5149" max="5149" width="2.7109375" style="2" customWidth="1"/>
    <col min="5150" max="5163" width="2.140625" style="2" customWidth="1"/>
    <col min="5164" max="5164" width="2.5703125" style="2" customWidth="1"/>
    <col min="5165" max="5185" width="2.140625" style="2" customWidth="1"/>
    <col min="5186" max="5376" width="9.140625" style="2"/>
    <col min="5377" max="5404" width="2.140625" style="2" customWidth="1"/>
    <col min="5405" max="5405" width="2.7109375" style="2" customWidth="1"/>
    <col min="5406" max="5419" width="2.140625" style="2" customWidth="1"/>
    <col min="5420" max="5420" width="2.5703125" style="2" customWidth="1"/>
    <col min="5421" max="5441" width="2.140625" style="2" customWidth="1"/>
    <col min="5442" max="5632" width="9.140625" style="2"/>
    <col min="5633" max="5660" width="2.140625" style="2" customWidth="1"/>
    <col min="5661" max="5661" width="2.7109375" style="2" customWidth="1"/>
    <col min="5662" max="5675" width="2.140625" style="2" customWidth="1"/>
    <col min="5676" max="5676" width="2.5703125" style="2" customWidth="1"/>
    <col min="5677" max="5697" width="2.140625" style="2" customWidth="1"/>
    <col min="5698" max="5888" width="9.140625" style="2"/>
    <col min="5889" max="5916" width="2.140625" style="2" customWidth="1"/>
    <col min="5917" max="5917" width="2.7109375" style="2" customWidth="1"/>
    <col min="5918" max="5931" width="2.140625" style="2" customWidth="1"/>
    <col min="5932" max="5932" width="2.5703125" style="2" customWidth="1"/>
    <col min="5933" max="5953" width="2.140625" style="2" customWidth="1"/>
    <col min="5954" max="6144" width="9.140625" style="2"/>
    <col min="6145" max="6172" width="2.140625" style="2" customWidth="1"/>
    <col min="6173" max="6173" width="2.7109375" style="2" customWidth="1"/>
    <col min="6174" max="6187" width="2.140625" style="2" customWidth="1"/>
    <col min="6188" max="6188" width="2.5703125" style="2" customWidth="1"/>
    <col min="6189" max="6209" width="2.140625" style="2" customWidth="1"/>
    <col min="6210" max="6400" width="9.140625" style="2"/>
    <col min="6401" max="6428" width="2.140625" style="2" customWidth="1"/>
    <col min="6429" max="6429" width="2.7109375" style="2" customWidth="1"/>
    <col min="6430" max="6443" width="2.140625" style="2" customWidth="1"/>
    <col min="6444" max="6444" width="2.5703125" style="2" customWidth="1"/>
    <col min="6445" max="6465" width="2.140625" style="2" customWidth="1"/>
    <col min="6466" max="6656" width="9.140625" style="2"/>
    <col min="6657" max="6684" width="2.140625" style="2" customWidth="1"/>
    <col min="6685" max="6685" width="2.7109375" style="2" customWidth="1"/>
    <col min="6686" max="6699" width="2.140625" style="2" customWidth="1"/>
    <col min="6700" max="6700" width="2.5703125" style="2" customWidth="1"/>
    <col min="6701" max="6721" width="2.140625" style="2" customWidth="1"/>
    <col min="6722" max="6912" width="9.140625" style="2"/>
    <col min="6913" max="6940" width="2.140625" style="2" customWidth="1"/>
    <col min="6941" max="6941" width="2.7109375" style="2" customWidth="1"/>
    <col min="6942" max="6955" width="2.140625" style="2" customWidth="1"/>
    <col min="6956" max="6956" width="2.5703125" style="2" customWidth="1"/>
    <col min="6957" max="6977" width="2.140625" style="2" customWidth="1"/>
    <col min="6978" max="7168" width="9.140625" style="2"/>
    <col min="7169" max="7196" width="2.140625" style="2" customWidth="1"/>
    <col min="7197" max="7197" width="2.7109375" style="2" customWidth="1"/>
    <col min="7198" max="7211" width="2.140625" style="2" customWidth="1"/>
    <col min="7212" max="7212" width="2.5703125" style="2" customWidth="1"/>
    <col min="7213" max="7233" width="2.140625" style="2" customWidth="1"/>
    <col min="7234" max="7424" width="9.140625" style="2"/>
    <col min="7425" max="7452" width="2.140625" style="2" customWidth="1"/>
    <col min="7453" max="7453" width="2.7109375" style="2" customWidth="1"/>
    <col min="7454" max="7467" width="2.140625" style="2" customWidth="1"/>
    <col min="7468" max="7468" width="2.5703125" style="2" customWidth="1"/>
    <col min="7469" max="7489" width="2.140625" style="2" customWidth="1"/>
    <col min="7490" max="7680" width="9.140625" style="2"/>
    <col min="7681" max="7708" width="2.140625" style="2" customWidth="1"/>
    <col min="7709" max="7709" width="2.7109375" style="2" customWidth="1"/>
    <col min="7710" max="7723" width="2.140625" style="2" customWidth="1"/>
    <col min="7724" max="7724" width="2.5703125" style="2" customWidth="1"/>
    <col min="7725" max="7745" width="2.140625" style="2" customWidth="1"/>
    <col min="7746" max="7936" width="9.140625" style="2"/>
    <col min="7937" max="7964" width="2.140625" style="2" customWidth="1"/>
    <col min="7965" max="7965" width="2.7109375" style="2" customWidth="1"/>
    <col min="7966" max="7979" width="2.140625" style="2" customWidth="1"/>
    <col min="7980" max="7980" width="2.5703125" style="2" customWidth="1"/>
    <col min="7981" max="8001" width="2.140625" style="2" customWidth="1"/>
    <col min="8002" max="8192" width="9.140625" style="2"/>
    <col min="8193" max="8220" width="2.140625" style="2" customWidth="1"/>
    <col min="8221" max="8221" width="2.7109375" style="2" customWidth="1"/>
    <col min="8222" max="8235" width="2.140625" style="2" customWidth="1"/>
    <col min="8236" max="8236" width="2.5703125" style="2" customWidth="1"/>
    <col min="8237" max="8257" width="2.140625" style="2" customWidth="1"/>
    <col min="8258" max="8448" width="9.140625" style="2"/>
    <col min="8449" max="8476" width="2.140625" style="2" customWidth="1"/>
    <col min="8477" max="8477" width="2.7109375" style="2" customWidth="1"/>
    <col min="8478" max="8491" width="2.140625" style="2" customWidth="1"/>
    <col min="8492" max="8492" width="2.5703125" style="2" customWidth="1"/>
    <col min="8493" max="8513" width="2.140625" style="2" customWidth="1"/>
    <col min="8514" max="8704" width="9.140625" style="2"/>
    <col min="8705" max="8732" width="2.140625" style="2" customWidth="1"/>
    <col min="8733" max="8733" width="2.7109375" style="2" customWidth="1"/>
    <col min="8734" max="8747" width="2.140625" style="2" customWidth="1"/>
    <col min="8748" max="8748" width="2.5703125" style="2" customWidth="1"/>
    <col min="8749" max="8769" width="2.140625" style="2" customWidth="1"/>
    <col min="8770" max="8960" width="9.140625" style="2"/>
    <col min="8961" max="8988" width="2.140625" style="2" customWidth="1"/>
    <col min="8989" max="8989" width="2.7109375" style="2" customWidth="1"/>
    <col min="8990" max="9003" width="2.140625" style="2" customWidth="1"/>
    <col min="9004" max="9004" width="2.5703125" style="2" customWidth="1"/>
    <col min="9005" max="9025" width="2.140625" style="2" customWidth="1"/>
    <col min="9026" max="9216" width="9.140625" style="2"/>
    <col min="9217" max="9244" width="2.140625" style="2" customWidth="1"/>
    <col min="9245" max="9245" width="2.7109375" style="2" customWidth="1"/>
    <col min="9246" max="9259" width="2.140625" style="2" customWidth="1"/>
    <col min="9260" max="9260" width="2.5703125" style="2" customWidth="1"/>
    <col min="9261" max="9281" width="2.140625" style="2" customWidth="1"/>
    <col min="9282" max="9472" width="9.140625" style="2"/>
    <col min="9473" max="9500" width="2.140625" style="2" customWidth="1"/>
    <col min="9501" max="9501" width="2.7109375" style="2" customWidth="1"/>
    <col min="9502" max="9515" width="2.140625" style="2" customWidth="1"/>
    <col min="9516" max="9516" width="2.5703125" style="2" customWidth="1"/>
    <col min="9517" max="9537" width="2.140625" style="2" customWidth="1"/>
    <col min="9538" max="9728" width="9.140625" style="2"/>
    <col min="9729" max="9756" width="2.140625" style="2" customWidth="1"/>
    <col min="9757" max="9757" width="2.7109375" style="2" customWidth="1"/>
    <col min="9758" max="9771" width="2.140625" style="2" customWidth="1"/>
    <col min="9772" max="9772" width="2.5703125" style="2" customWidth="1"/>
    <col min="9773" max="9793" width="2.140625" style="2" customWidth="1"/>
    <col min="9794" max="9984" width="9.140625" style="2"/>
    <col min="9985" max="10012" width="2.140625" style="2" customWidth="1"/>
    <col min="10013" max="10013" width="2.7109375" style="2" customWidth="1"/>
    <col min="10014" max="10027" width="2.140625" style="2" customWidth="1"/>
    <col min="10028" max="10028" width="2.5703125" style="2" customWidth="1"/>
    <col min="10029" max="10049" width="2.140625" style="2" customWidth="1"/>
    <col min="10050" max="10240" width="9.140625" style="2"/>
    <col min="10241" max="10268" width="2.140625" style="2" customWidth="1"/>
    <col min="10269" max="10269" width="2.7109375" style="2" customWidth="1"/>
    <col min="10270" max="10283" width="2.140625" style="2" customWidth="1"/>
    <col min="10284" max="10284" width="2.5703125" style="2" customWidth="1"/>
    <col min="10285" max="10305" width="2.140625" style="2" customWidth="1"/>
    <col min="10306" max="10496" width="9.140625" style="2"/>
    <col min="10497" max="10524" width="2.140625" style="2" customWidth="1"/>
    <col min="10525" max="10525" width="2.7109375" style="2" customWidth="1"/>
    <col min="10526" max="10539" width="2.140625" style="2" customWidth="1"/>
    <col min="10540" max="10540" width="2.5703125" style="2" customWidth="1"/>
    <col min="10541" max="10561" width="2.140625" style="2" customWidth="1"/>
    <col min="10562" max="10752" width="9.140625" style="2"/>
    <col min="10753" max="10780" width="2.140625" style="2" customWidth="1"/>
    <col min="10781" max="10781" width="2.7109375" style="2" customWidth="1"/>
    <col min="10782" max="10795" width="2.140625" style="2" customWidth="1"/>
    <col min="10796" max="10796" width="2.5703125" style="2" customWidth="1"/>
    <col min="10797" max="10817" width="2.140625" style="2" customWidth="1"/>
    <col min="10818" max="11008" width="9.140625" style="2"/>
    <col min="11009" max="11036" width="2.140625" style="2" customWidth="1"/>
    <col min="11037" max="11037" width="2.7109375" style="2" customWidth="1"/>
    <col min="11038" max="11051" width="2.140625" style="2" customWidth="1"/>
    <col min="11052" max="11052" width="2.5703125" style="2" customWidth="1"/>
    <col min="11053" max="11073" width="2.140625" style="2" customWidth="1"/>
    <col min="11074" max="11264" width="9.140625" style="2"/>
    <col min="11265" max="11292" width="2.140625" style="2" customWidth="1"/>
    <col min="11293" max="11293" width="2.7109375" style="2" customWidth="1"/>
    <col min="11294" max="11307" width="2.140625" style="2" customWidth="1"/>
    <col min="11308" max="11308" width="2.5703125" style="2" customWidth="1"/>
    <col min="11309" max="11329" width="2.140625" style="2" customWidth="1"/>
    <col min="11330" max="11520" width="9.140625" style="2"/>
    <col min="11521" max="11548" width="2.140625" style="2" customWidth="1"/>
    <col min="11549" max="11549" width="2.7109375" style="2" customWidth="1"/>
    <col min="11550" max="11563" width="2.140625" style="2" customWidth="1"/>
    <col min="11564" max="11564" width="2.5703125" style="2" customWidth="1"/>
    <col min="11565" max="11585" width="2.140625" style="2" customWidth="1"/>
    <col min="11586" max="11776" width="9.140625" style="2"/>
    <col min="11777" max="11804" width="2.140625" style="2" customWidth="1"/>
    <col min="11805" max="11805" width="2.7109375" style="2" customWidth="1"/>
    <col min="11806" max="11819" width="2.140625" style="2" customWidth="1"/>
    <col min="11820" max="11820" width="2.5703125" style="2" customWidth="1"/>
    <col min="11821" max="11841" width="2.140625" style="2" customWidth="1"/>
    <col min="11842" max="12032" width="9.140625" style="2"/>
    <col min="12033" max="12060" width="2.140625" style="2" customWidth="1"/>
    <col min="12061" max="12061" width="2.7109375" style="2" customWidth="1"/>
    <col min="12062" max="12075" width="2.140625" style="2" customWidth="1"/>
    <col min="12076" max="12076" width="2.5703125" style="2" customWidth="1"/>
    <col min="12077" max="12097" width="2.140625" style="2" customWidth="1"/>
    <col min="12098" max="12288" width="9.140625" style="2"/>
    <col min="12289" max="12316" width="2.140625" style="2" customWidth="1"/>
    <col min="12317" max="12317" width="2.7109375" style="2" customWidth="1"/>
    <col min="12318" max="12331" width="2.140625" style="2" customWidth="1"/>
    <col min="12332" max="12332" width="2.5703125" style="2" customWidth="1"/>
    <col min="12333" max="12353" width="2.140625" style="2" customWidth="1"/>
    <col min="12354" max="12544" width="9.140625" style="2"/>
    <col min="12545" max="12572" width="2.140625" style="2" customWidth="1"/>
    <col min="12573" max="12573" width="2.7109375" style="2" customWidth="1"/>
    <col min="12574" max="12587" width="2.140625" style="2" customWidth="1"/>
    <col min="12588" max="12588" width="2.5703125" style="2" customWidth="1"/>
    <col min="12589" max="12609" width="2.140625" style="2" customWidth="1"/>
    <col min="12610" max="12800" width="9.140625" style="2"/>
    <col min="12801" max="12828" width="2.140625" style="2" customWidth="1"/>
    <col min="12829" max="12829" width="2.7109375" style="2" customWidth="1"/>
    <col min="12830" max="12843" width="2.140625" style="2" customWidth="1"/>
    <col min="12844" max="12844" width="2.5703125" style="2" customWidth="1"/>
    <col min="12845" max="12865" width="2.140625" style="2" customWidth="1"/>
    <col min="12866" max="13056" width="9.140625" style="2"/>
    <col min="13057" max="13084" width="2.140625" style="2" customWidth="1"/>
    <col min="13085" max="13085" width="2.7109375" style="2" customWidth="1"/>
    <col min="13086" max="13099" width="2.140625" style="2" customWidth="1"/>
    <col min="13100" max="13100" width="2.5703125" style="2" customWidth="1"/>
    <col min="13101" max="13121" width="2.140625" style="2" customWidth="1"/>
    <col min="13122" max="13312" width="9.140625" style="2"/>
    <col min="13313" max="13340" width="2.140625" style="2" customWidth="1"/>
    <col min="13341" max="13341" width="2.7109375" style="2" customWidth="1"/>
    <col min="13342" max="13355" width="2.140625" style="2" customWidth="1"/>
    <col min="13356" max="13356" width="2.5703125" style="2" customWidth="1"/>
    <col min="13357" max="13377" width="2.140625" style="2" customWidth="1"/>
    <col min="13378" max="13568" width="9.140625" style="2"/>
    <col min="13569" max="13596" width="2.140625" style="2" customWidth="1"/>
    <col min="13597" max="13597" width="2.7109375" style="2" customWidth="1"/>
    <col min="13598" max="13611" width="2.140625" style="2" customWidth="1"/>
    <col min="13612" max="13612" width="2.5703125" style="2" customWidth="1"/>
    <col min="13613" max="13633" width="2.140625" style="2" customWidth="1"/>
    <col min="13634" max="13824" width="9.140625" style="2"/>
    <col min="13825" max="13852" width="2.140625" style="2" customWidth="1"/>
    <col min="13853" max="13853" width="2.7109375" style="2" customWidth="1"/>
    <col min="13854" max="13867" width="2.140625" style="2" customWidth="1"/>
    <col min="13868" max="13868" width="2.5703125" style="2" customWidth="1"/>
    <col min="13869" max="13889" width="2.140625" style="2" customWidth="1"/>
    <col min="13890" max="14080" width="9.140625" style="2"/>
    <col min="14081" max="14108" width="2.140625" style="2" customWidth="1"/>
    <col min="14109" max="14109" width="2.7109375" style="2" customWidth="1"/>
    <col min="14110" max="14123" width="2.140625" style="2" customWidth="1"/>
    <col min="14124" max="14124" width="2.5703125" style="2" customWidth="1"/>
    <col min="14125" max="14145" width="2.140625" style="2" customWidth="1"/>
    <col min="14146" max="14336" width="9.140625" style="2"/>
    <col min="14337" max="14364" width="2.140625" style="2" customWidth="1"/>
    <col min="14365" max="14365" width="2.7109375" style="2" customWidth="1"/>
    <col min="14366" max="14379" width="2.140625" style="2" customWidth="1"/>
    <col min="14380" max="14380" width="2.5703125" style="2" customWidth="1"/>
    <col min="14381" max="14401" width="2.140625" style="2" customWidth="1"/>
    <col min="14402" max="14592" width="9.140625" style="2"/>
    <col min="14593" max="14620" width="2.140625" style="2" customWidth="1"/>
    <col min="14621" max="14621" width="2.7109375" style="2" customWidth="1"/>
    <col min="14622" max="14635" width="2.140625" style="2" customWidth="1"/>
    <col min="14636" max="14636" width="2.5703125" style="2" customWidth="1"/>
    <col min="14637" max="14657" width="2.140625" style="2" customWidth="1"/>
    <col min="14658" max="14848" width="9.140625" style="2"/>
    <col min="14849" max="14876" width="2.140625" style="2" customWidth="1"/>
    <col min="14877" max="14877" width="2.7109375" style="2" customWidth="1"/>
    <col min="14878" max="14891" width="2.140625" style="2" customWidth="1"/>
    <col min="14892" max="14892" width="2.5703125" style="2" customWidth="1"/>
    <col min="14893" max="14913" width="2.140625" style="2" customWidth="1"/>
    <col min="14914" max="15104" width="9.140625" style="2"/>
    <col min="15105" max="15132" width="2.140625" style="2" customWidth="1"/>
    <col min="15133" max="15133" width="2.7109375" style="2" customWidth="1"/>
    <col min="15134" max="15147" width="2.140625" style="2" customWidth="1"/>
    <col min="15148" max="15148" width="2.5703125" style="2" customWidth="1"/>
    <col min="15149" max="15169" width="2.140625" style="2" customWidth="1"/>
    <col min="15170" max="15360" width="9.140625" style="2"/>
    <col min="15361" max="15388" width="2.140625" style="2" customWidth="1"/>
    <col min="15389" max="15389" width="2.7109375" style="2" customWidth="1"/>
    <col min="15390" max="15403" width="2.140625" style="2" customWidth="1"/>
    <col min="15404" max="15404" width="2.5703125" style="2" customWidth="1"/>
    <col min="15405" max="15425" width="2.140625" style="2" customWidth="1"/>
    <col min="15426" max="15616" width="9.140625" style="2"/>
    <col min="15617" max="15644" width="2.140625" style="2" customWidth="1"/>
    <col min="15645" max="15645" width="2.7109375" style="2" customWidth="1"/>
    <col min="15646" max="15659" width="2.140625" style="2" customWidth="1"/>
    <col min="15660" max="15660" width="2.5703125" style="2" customWidth="1"/>
    <col min="15661" max="15681" width="2.140625" style="2" customWidth="1"/>
    <col min="15682" max="15872" width="9.140625" style="2"/>
    <col min="15873" max="15900" width="2.140625" style="2" customWidth="1"/>
    <col min="15901" max="15901" width="2.7109375" style="2" customWidth="1"/>
    <col min="15902" max="15915" width="2.140625" style="2" customWidth="1"/>
    <col min="15916" max="15916" width="2.5703125" style="2" customWidth="1"/>
    <col min="15917" max="15937" width="2.140625" style="2" customWidth="1"/>
    <col min="15938" max="16128" width="9.140625" style="2"/>
    <col min="16129" max="16156" width="2.140625" style="2" customWidth="1"/>
    <col min="16157" max="16157" width="2.7109375" style="2" customWidth="1"/>
    <col min="16158" max="16171" width="2.140625" style="2" customWidth="1"/>
    <col min="16172" max="16172" width="2.5703125" style="2" customWidth="1"/>
    <col min="16173" max="16193" width="2.140625" style="2" customWidth="1"/>
    <col min="16194" max="16384" width="9.140625" style="2"/>
  </cols>
  <sheetData>
    <row r="2" spans="1:44" ht="12.75">
      <c r="B2" s="5" t="s">
        <v>10</v>
      </c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11</v>
      </c>
      <c r="N2" s="7"/>
      <c r="O2" s="7"/>
      <c r="P2" s="7"/>
      <c r="Q2" s="7"/>
      <c r="R2" s="8"/>
    </row>
    <row r="3" spans="1:44" s="10" customFormat="1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s="14" customFormat="1" ht="12.75">
      <c r="A4" s="11"/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4" s="14" customFormat="1" ht="12.75">
      <c r="A5" s="10"/>
      <c r="B5" s="15" t="s">
        <v>13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7"/>
    </row>
    <row r="6" spans="1:44" s="14" customFormat="1" ht="12.75">
      <c r="A6" s="10"/>
      <c r="B6" s="18"/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4" s="14" customFormat="1" ht="12.75">
      <c r="A7" s="10"/>
      <c r="B7" s="12" t="s">
        <v>14</v>
      </c>
      <c r="C7" s="12"/>
      <c r="D7" s="12"/>
      <c r="E7" s="12"/>
      <c r="F7" s="12"/>
      <c r="G7" s="12"/>
      <c r="H7" s="15" t="s">
        <v>15</v>
      </c>
      <c r="I7" s="16"/>
      <c r="J7" s="16"/>
      <c r="K7" s="16"/>
      <c r="L7" s="16"/>
      <c r="M7" s="16"/>
      <c r="N7" s="16"/>
      <c r="O7" s="16"/>
      <c r="P7" s="17"/>
      <c r="Q7" s="13"/>
      <c r="R7" s="12" t="s">
        <v>16</v>
      </c>
      <c r="S7" s="12"/>
      <c r="T7" s="12"/>
      <c r="U7" s="12"/>
      <c r="V7" s="12"/>
      <c r="W7" s="12"/>
      <c r="X7" s="12"/>
      <c r="Y7" s="19"/>
      <c r="Z7" s="20" t="s">
        <v>17</v>
      </c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  <c r="AM7" s="13"/>
      <c r="AN7" s="13"/>
      <c r="AO7" s="13"/>
      <c r="AP7" s="13"/>
      <c r="AQ7" s="13"/>
    </row>
    <row r="8" spans="1:44" s="14" customFormat="1" ht="12.75">
      <c r="A8" s="10"/>
      <c r="B8" s="18"/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4" s="14" customFormat="1" ht="12.75">
      <c r="A9" s="10"/>
      <c r="B9" s="12" t="s">
        <v>18</v>
      </c>
      <c r="C9" s="12"/>
      <c r="D9" s="12"/>
      <c r="E9" s="15">
        <v>100102287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3"/>
      <c r="R9" s="12" t="s">
        <v>19</v>
      </c>
      <c r="S9" s="12"/>
      <c r="T9" s="12"/>
      <c r="U9" s="12"/>
      <c r="V9" s="12"/>
      <c r="W9" s="12"/>
      <c r="X9" s="12"/>
      <c r="Y9" s="12"/>
      <c r="Z9" s="12"/>
      <c r="AA9" s="15" t="s">
        <v>20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7"/>
    </row>
    <row r="10" spans="1:44" s="14" customFormat="1" ht="12.75">
      <c r="A10" s="10"/>
      <c r="B10" s="18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4" s="14" customFormat="1" ht="12.75">
      <c r="A11" s="10"/>
      <c r="B11" s="12" t="s">
        <v>21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3"/>
      <c r="AP11" s="13"/>
      <c r="AQ11" s="13"/>
    </row>
    <row r="12" spans="1:44" s="14" customFormat="1" ht="12.75">
      <c r="A12" s="10"/>
      <c r="B12" s="15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7"/>
      <c r="AQ12" s="13"/>
    </row>
    <row r="13" spans="1:44" s="14" customFormat="1" ht="12.75">
      <c r="A13" s="10"/>
      <c r="B13" s="23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4"/>
    </row>
    <row r="16" spans="1:44">
      <c r="B16" s="25" t="s">
        <v>24</v>
      </c>
      <c r="C16" s="25"/>
      <c r="D16" s="25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V16" s="27"/>
      <c r="AA16" s="27"/>
    </row>
    <row r="17" spans="2:27" ht="12.75">
      <c r="B17" s="25" t="s">
        <v>25</v>
      </c>
      <c r="D17" s="20" t="s">
        <v>26</v>
      </c>
      <c r="E17" s="21"/>
      <c r="F17" s="21"/>
      <c r="G17" s="21"/>
      <c r="H17" s="21"/>
      <c r="I17" s="21"/>
      <c r="J17" s="21"/>
      <c r="K17" s="21"/>
      <c r="L17" s="22"/>
      <c r="M17" s="28" t="s">
        <v>27</v>
      </c>
      <c r="R17" s="29"/>
      <c r="S17" s="29"/>
      <c r="T17" s="29"/>
      <c r="U17" s="29"/>
      <c r="V17" s="29"/>
      <c r="W17" s="29"/>
      <c r="X17" s="29"/>
      <c r="Y17" s="29"/>
      <c r="Z17" s="29"/>
      <c r="AA17" s="30"/>
    </row>
    <row r="18" spans="2:27" ht="12.75">
      <c r="B18" s="25" t="s">
        <v>28</v>
      </c>
      <c r="D18" s="20" t="s">
        <v>29</v>
      </c>
      <c r="E18" s="21"/>
      <c r="F18" s="21"/>
      <c r="G18" s="21"/>
      <c r="H18" s="21"/>
      <c r="I18" s="21"/>
      <c r="J18" s="21"/>
      <c r="K18" s="21"/>
      <c r="L18" s="22"/>
      <c r="M18" s="28" t="s">
        <v>27</v>
      </c>
      <c r="R18" s="29"/>
      <c r="S18" s="29"/>
      <c r="T18" s="29"/>
      <c r="U18" s="29"/>
      <c r="V18" s="29"/>
      <c r="W18" s="29"/>
      <c r="X18" s="29"/>
      <c r="Y18" s="29"/>
      <c r="Z18" s="29"/>
      <c r="AA18" s="30"/>
    </row>
    <row r="19" spans="2:27" ht="12.75">
      <c r="B19" s="25"/>
      <c r="D19" s="29"/>
      <c r="E19" s="29"/>
      <c r="F19" s="29"/>
      <c r="G19" s="29"/>
      <c r="H19" s="29"/>
      <c r="I19" s="29"/>
      <c r="J19" s="29"/>
      <c r="K19" s="29"/>
      <c r="L19" s="29"/>
      <c r="M19" s="30"/>
      <c r="R19" s="29"/>
      <c r="S19" s="29"/>
      <c r="T19" s="29"/>
      <c r="U19" s="29"/>
      <c r="V19" s="29"/>
      <c r="W19" s="29"/>
      <c r="X19" s="29"/>
      <c r="Y19" s="29"/>
      <c r="Z19" s="29"/>
      <c r="AA19" s="30"/>
    </row>
    <row r="21" spans="2:27" ht="12.75">
      <c r="B21" s="25" t="s">
        <v>30</v>
      </c>
      <c r="C21" s="25"/>
      <c r="D21" s="31"/>
      <c r="E21" s="20" t="s">
        <v>31</v>
      </c>
      <c r="F21" s="21"/>
      <c r="G21" s="21"/>
      <c r="H21" s="21"/>
      <c r="I21" s="21"/>
      <c r="J21" s="21"/>
      <c r="K21" s="21"/>
      <c r="L21" s="21"/>
      <c r="M21" s="22"/>
      <c r="N21" s="28" t="s">
        <v>27</v>
      </c>
    </row>
  </sheetData>
  <sheetProtection password="EF5E" sheet="1"/>
  <mergeCells count="18">
    <mergeCell ref="B13:AP13"/>
    <mergeCell ref="D17:L17"/>
    <mergeCell ref="D18:L18"/>
    <mergeCell ref="E21:M21"/>
    <mergeCell ref="B9:D9"/>
    <mergeCell ref="E9:P9"/>
    <mergeCell ref="R9:Z9"/>
    <mergeCell ref="AA9:AQ9"/>
    <mergeCell ref="B11:AN11"/>
    <mergeCell ref="B12:AP12"/>
    <mergeCell ref="B2:L2"/>
    <mergeCell ref="M2:R2"/>
    <mergeCell ref="B4:Y4"/>
    <mergeCell ref="B5:AQ5"/>
    <mergeCell ref="B7:G7"/>
    <mergeCell ref="H7:P7"/>
    <mergeCell ref="R7:Y7"/>
    <mergeCell ref="Z7:AL7"/>
  </mergeCells>
  <conditionalFormatting sqref="B13:AQ13">
    <cfRule type="cellIs" dxfId="120" priority="4" stopIfTrue="1" operator="equal">
      <formula>0</formula>
    </cfRule>
  </conditionalFormatting>
  <conditionalFormatting sqref="R17 R19">
    <cfRule type="cellIs" dxfId="119" priority="3" stopIfTrue="1" operator="equal">
      <formula>0</formula>
    </cfRule>
  </conditionalFormatting>
  <conditionalFormatting sqref="R18">
    <cfRule type="cellIs" dxfId="118" priority="2" stopIfTrue="1" operator="equal">
      <formula>0</formula>
    </cfRule>
  </conditionalFormatting>
  <conditionalFormatting sqref="D19">
    <cfRule type="cellIs" dxfId="117" priority="1" stopIfTrue="1" operator="equal">
      <formula>0</formula>
    </cfRule>
  </conditionalFormatting>
  <pageMargins left="0.75" right="0.75" top="1" bottom="1" header="0.5" footer="0.5"/>
  <pageSetup paperSize="9" orientation="portrait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</sheetPr>
  <dimension ref="A1:J250"/>
  <sheetViews>
    <sheetView zoomScaleNormal="100" workbookViewId="0">
      <selection activeCell="I1" sqref="I1"/>
    </sheetView>
  </sheetViews>
  <sheetFormatPr defaultRowHeight="12"/>
  <cols>
    <col min="1" max="1" width="8.140625" style="33" customWidth="1"/>
    <col min="2" max="2" width="7.85546875" style="32" customWidth="1"/>
    <col min="3" max="3" width="71.140625" style="2" customWidth="1"/>
    <col min="4" max="5" width="14.42578125" style="2" customWidth="1"/>
    <col min="6" max="6" width="16.7109375" style="2" customWidth="1"/>
    <col min="7" max="7" width="17.42578125" style="2" customWidth="1"/>
    <col min="8" max="16384" width="9.140625" style="2"/>
  </cols>
  <sheetData>
    <row r="1" spans="1:10" ht="36.75" thickBot="1">
      <c r="A1" s="154" t="s">
        <v>206</v>
      </c>
      <c r="B1" s="162" t="s">
        <v>205</v>
      </c>
      <c r="C1" s="154" t="s">
        <v>204</v>
      </c>
      <c r="D1" s="161" t="s">
        <v>315</v>
      </c>
      <c r="E1" s="160" t="s">
        <v>314</v>
      </c>
      <c r="F1" s="159"/>
      <c r="G1" s="158"/>
      <c r="I1" s="157" t="s">
        <v>313</v>
      </c>
    </row>
    <row r="2" spans="1:10" ht="11.45" customHeight="1">
      <c r="A2" s="155"/>
      <c r="B2" s="156"/>
      <c r="C2" s="155"/>
      <c r="D2" s="155" t="s">
        <v>312</v>
      </c>
      <c r="E2" s="154" t="s">
        <v>311</v>
      </c>
      <c r="F2" s="154" t="s">
        <v>310</v>
      </c>
      <c r="G2" s="153" t="s">
        <v>309</v>
      </c>
    </row>
    <row r="3" spans="1:10" ht="12.75" thickBot="1">
      <c r="A3" s="150"/>
      <c r="B3" s="152"/>
      <c r="C3" s="150"/>
      <c r="D3" s="151"/>
      <c r="E3" s="150"/>
      <c r="F3" s="150"/>
      <c r="G3" s="149" t="s">
        <v>308</v>
      </c>
    </row>
    <row r="4" spans="1:10" ht="12.75" thickBot="1">
      <c r="A4" s="148">
        <v>1</v>
      </c>
      <c r="B4" s="147">
        <v>2</v>
      </c>
      <c r="C4" s="146">
        <v>3</v>
      </c>
      <c r="D4" s="146">
        <v>4</v>
      </c>
      <c r="E4" s="146">
        <v>5</v>
      </c>
      <c r="F4" s="146">
        <v>6</v>
      </c>
      <c r="G4" s="146">
        <v>7</v>
      </c>
    </row>
    <row r="5" spans="1:10" ht="15" thickTop="1">
      <c r="A5" s="145"/>
      <c r="B5" s="144"/>
      <c r="C5" s="143" t="s">
        <v>307</v>
      </c>
      <c r="D5" s="142"/>
      <c r="E5" s="142"/>
      <c r="F5" s="142"/>
      <c r="G5" s="141"/>
    </row>
    <row r="6" spans="1:10" ht="25.35" customHeight="1">
      <c r="A6" s="140">
        <v>1001</v>
      </c>
      <c r="B6" s="136" t="s">
        <v>306</v>
      </c>
      <c r="C6" s="119" t="s">
        <v>305</v>
      </c>
      <c r="D6" s="41">
        <f>D7+D25</f>
        <v>29923</v>
      </c>
      <c r="E6" s="41">
        <f>E7+E25</f>
        <v>51637</v>
      </c>
      <c r="F6" s="41">
        <f>F7+F25</f>
        <v>21566</v>
      </c>
      <c r="G6" s="40">
        <f>E6-F6</f>
        <v>30071</v>
      </c>
      <c r="H6" s="30"/>
      <c r="J6" s="27"/>
    </row>
    <row r="7" spans="1:10" ht="25.35" customHeight="1">
      <c r="A7" s="140">
        <v>1002</v>
      </c>
      <c r="B7" s="136" t="s">
        <v>304</v>
      </c>
      <c r="C7" s="119" t="s">
        <v>303</v>
      </c>
      <c r="D7" s="41">
        <f>D8+D12+D14+D16+D20+D23</f>
        <v>29923</v>
      </c>
      <c r="E7" s="41">
        <f>E8+E12+E14+E16+E20+E23</f>
        <v>51637</v>
      </c>
      <c r="F7" s="41">
        <f>F8+F12+F14+F16+F20+F23</f>
        <v>21566</v>
      </c>
      <c r="G7" s="40">
        <f>E7-F7</f>
        <v>30071</v>
      </c>
      <c r="I7" s="30"/>
    </row>
    <row r="8" spans="1:10" ht="25.35" customHeight="1">
      <c r="A8" s="139">
        <v>1003</v>
      </c>
      <c r="B8" s="134" t="s">
        <v>302</v>
      </c>
      <c r="C8" s="126" t="s">
        <v>301</v>
      </c>
      <c r="D8" s="61">
        <f>SUM(D9:D11)</f>
        <v>8993</v>
      </c>
      <c r="E8" s="61">
        <f>SUM(E9:E11)</f>
        <v>30605</v>
      </c>
      <c r="F8" s="61">
        <f>SUM(F9:F11)</f>
        <v>21027</v>
      </c>
      <c r="G8" s="60">
        <f>E8-F8</f>
        <v>9578</v>
      </c>
    </row>
    <row r="9" spans="1:10" ht="25.35" customHeight="1">
      <c r="A9" s="138">
        <v>1004</v>
      </c>
      <c r="B9" s="132" t="s">
        <v>300</v>
      </c>
      <c r="C9" s="123" t="s">
        <v>299</v>
      </c>
      <c r="D9" s="122">
        <v>6921</v>
      </c>
      <c r="E9" s="122">
        <v>17031</v>
      </c>
      <c r="F9" s="122">
        <v>10359</v>
      </c>
      <c r="G9" s="60">
        <f>E9-F9</f>
        <v>6672</v>
      </c>
    </row>
    <row r="10" spans="1:10" ht="25.35" customHeight="1">
      <c r="A10" s="138">
        <v>1005</v>
      </c>
      <c r="B10" s="132" t="s">
        <v>298</v>
      </c>
      <c r="C10" s="123" t="s">
        <v>297</v>
      </c>
      <c r="D10" s="122">
        <v>2072</v>
      </c>
      <c r="E10" s="122">
        <v>13574</v>
      </c>
      <c r="F10" s="122">
        <v>10668</v>
      </c>
      <c r="G10" s="60">
        <f>E10-F10</f>
        <v>2906</v>
      </c>
    </row>
    <row r="11" spans="1:10" ht="25.35" customHeight="1">
      <c r="A11" s="138">
        <v>1006</v>
      </c>
      <c r="B11" s="132" t="s">
        <v>296</v>
      </c>
      <c r="C11" s="123" t="s">
        <v>295</v>
      </c>
      <c r="D11" s="122"/>
      <c r="E11" s="122"/>
      <c r="F11" s="122"/>
      <c r="G11" s="60">
        <f>E11-F11</f>
        <v>0</v>
      </c>
    </row>
    <row r="12" spans="1:10" ht="25.35" customHeight="1">
      <c r="A12" s="135">
        <v>1007</v>
      </c>
      <c r="B12" s="134" t="s">
        <v>294</v>
      </c>
      <c r="C12" s="126" t="s">
        <v>293</v>
      </c>
      <c r="D12" s="61">
        <f>D13</f>
        <v>0</v>
      </c>
      <c r="E12" s="61">
        <f>E13</f>
        <v>0</v>
      </c>
      <c r="F12" s="61">
        <f>F13</f>
        <v>0</v>
      </c>
      <c r="G12" s="60">
        <f>E12-F12</f>
        <v>0</v>
      </c>
    </row>
    <row r="13" spans="1:10" ht="25.35" customHeight="1">
      <c r="A13" s="133">
        <v>1008</v>
      </c>
      <c r="B13" s="132" t="s">
        <v>292</v>
      </c>
      <c r="C13" s="123" t="s">
        <v>291</v>
      </c>
      <c r="D13" s="122"/>
      <c r="E13" s="122"/>
      <c r="F13" s="122"/>
      <c r="G13" s="60">
        <f>E13-F13</f>
        <v>0</v>
      </c>
    </row>
    <row r="14" spans="1:10" ht="25.35" customHeight="1">
      <c r="A14" s="135">
        <v>1009</v>
      </c>
      <c r="B14" s="134" t="s">
        <v>290</v>
      </c>
      <c r="C14" s="126" t="s">
        <v>289</v>
      </c>
      <c r="D14" s="61">
        <f>D15</f>
        <v>0</v>
      </c>
      <c r="E14" s="61">
        <f>E15</f>
        <v>0</v>
      </c>
      <c r="F14" s="61">
        <f>F15</f>
        <v>0</v>
      </c>
      <c r="G14" s="60">
        <f>E14-F14</f>
        <v>0</v>
      </c>
    </row>
    <row r="15" spans="1:10" ht="25.35" customHeight="1">
      <c r="A15" s="133">
        <v>1010</v>
      </c>
      <c r="B15" s="132" t="s">
        <v>288</v>
      </c>
      <c r="C15" s="123" t="s">
        <v>287</v>
      </c>
      <c r="D15" s="122"/>
      <c r="E15" s="122"/>
      <c r="F15" s="122"/>
      <c r="G15" s="60">
        <f>E15-F15</f>
        <v>0</v>
      </c>
    </row>
    <row r="16" spans="1:10" ht="25.35" customHeight="1">
      <c r="A16" s="135">
        <v>1011</v>
      </c>
      <c r="B16" s="134" t="s">
        <v>286</v>
      </c>
      <c r="C16" s="126" t="s">
        <v>285</v>
      </c>
      <c r="D16" s="61">
        <f>SUM(D17:D19)</f>
        <v>17909</v>
      </c>
      <c r="E16" s="61">
        <f>SUM(E17:E19)</f>
        <v>17909</v>
      </c>
      <c r="F16" s="61">
        <f>SUM(F17:F19)</f>
        <v>0</v>
      </c>
      <c r="G16" s="60">
        <f>E16-F16</f>
        <v>17909</v>
      </c>
    </row>
    <row r="17" spans="1:10" ht="25.35" customHeight="1">
      <c r="A17" s="133">
        <v>1012</v>
      </c>
      <c r="B17" s="132" t="s">
        <v>284</v>
      </c>
      <c r="C17" s="123" t="s">
        <v>283</v>
      </c>
      <c r="D17" s="122">
        <v>17909</v>
      </c>
      <c r="E17" s="122">
        <v>17909</v>
      </c>
      <c r="F17" s="122"/>
      <c r="G17" s="60">
        <f>E17-F17</f>
        <v>17909</v>
      </c>
    </row>
    <row r="18" spans="1:10" ht="25.35" customHeight="1">
      <c r="A18" s="133">
        <v>1013</v>
      </c>
      <c r="B18" s="132" t="s">
        <v>282</v>
      </c>
      <c r="C18" s="123" t="s">
        <v>281</v>
      </c>
      <c r="D18" s="122"/>
      <c r="E18" s="122"/>
      <c r="F18" s="122"/>
      <c r="G18" s="60">
        <f>E18-F18</f>
        <v>0</v>
      </c>
    </row>
    <row r="19" spans="1:10" ht="25.35" customHeight="1">
      <c r="A19" s="133">
        <v>1014</v>
      </c>
      <c r="B19" s="132" t="s">
        <v>280</v>
      </c>
      <c r="C19" s="123" t="s">
        <v>279</v>
      </c>
      <c r="D19" s="122"/>
      <c r="E19" s="122"/>
      <c r="F19" s="122"/>
      <c r="G19" s="60">
        <f>E19-F19</f>
        <v>0</v>
      </c>
    </row>
    <row r="20" spans="1:10" ht="25.35" customHeight="1">
      <c r="A20" s="135">
        <v>1015</v>
      </c>
      <c r="B20" s="134" t="s">
        <v>278</v>
      </c>
      <c r="C20" s="126" t="s">
        <v>277</v>
      </c>
      <c r="D20" s="61">
        <f>D21+D22</f>
        <v>2467</v>
      </c>
      <c r="E20" s="61">
        <f>E21+E22</f>
        <v>2018</v>
      </c>
      <c r="F20" s="61">
        <f>F21+F22</f>
        <v>0</v>
      </c>
      <c r="G20" s="60">
        <f>E20-F20</f>
        <v>2018</v>
      </c>
    </row>
    <row r="21" spans="1:10" ht="25.35" customHeight="1">
      <c r="A21" s="133">
        <v>1016</v>
      </c>
      <c r="B21" s="132" t="s">
        <v>276</v>
      </c>
      <c r="C21" s="123" t="s">
        <v>275</v>
      </c>
      <c r="D21" s="122">
        <v>2467</v>
      </c>
      <c r="E21" s="122">
        <v>2018</v>
      </c>
      <c r="F21" s="122"/>
      <c r="G21" s="60">
        <f>E21-F21</f>
        <v>2018</v>
      </c>
    </row>
    <row r="22" spans="1:10" ht="25.35" customHeight="1">
      <c r="A22" s="133">
        <v>1017</v>
      </c>
      <c r="B22" s="132" t="s">
        <v>274</v>
      </c>
      <c r="C22" s="123" t="s">
        <v>273</v>
      </c>
      <c r="D22" s="122"/>
      <c r="E22" s="122"/>
      <c r="F22" s="122"/>
      <c r="G22" s="60">
        <f>E22-F22</f>
        <v>0</v>
      </c>
    </row>
    <row r="23" spans="1:10" ht="25.35" customHeight="1">
      <c r="A23" s="135">
        <v>1018</v>
      </c>
      <c r="B23" s="134" t="s">
        <v>272</v>
      </c>
      <c r="C23" s="126" t="s">
        <v>271</v>
      </c>
      <c r="D23" s="61">
        <f>D24</f>
        <v>554</v>
      </c>
      <c r="E23" s="61">
        <f>E24</f>
        <v>1105</v>
      </c>
      <c r="F23" s="61">
        <f>F24</f>
        <v>539</v>
      </c>
      <c r="G23" s="60">
        <f>E23-F23</f>
        <v>566</v>
      </c>
    </row>
    <row r="24" spans="1:10" ht="25.35" customHeight="1">
      <c r="A24" s="133">
        <v>1019</v>
      </c>
      <c r="B24" s="132" t="s">
        <v>270</v>
      </c>
      <c r="C24" s="123" t="s">
        <v>269</v>
      </c>
      <c r="D24" s="122">
        <v>554</v>
      </c>
      <c r="E24" s="122">
        <v>1105</v>
      </c>
      <c r="F24" s="122">
        <v>539</v>
      </c>
      <c r="G24" s="60">
        <f>E24-F24</f>
        <v>566</v>
      </c>
      <c r="J24" s="27"/>
    </row>
    <row r="25" spans="1:10" s="25" customFormat="1" ht="25.35" customHeight="1">
      <c r="A25" s="137">
        <v>1020</v>
      </c>
      <c r="B25" s="136" t="s">
        <v>268</v>
      </c>
      <c r="C25" s="119" t="s">
        <v>267</v>
      </c>
      <c r="D25" s="41">
        <f>D26+D30</f>
        <v>0</v>
      </c>
      <c r="E25" s="41">
        <f>E26+E30</f>
        <v>0</v>
      </c>
      <c r="F25" s="41">
        <f>F26+F30</f>
        <v>0</v>
      </c>
      <c r="G25" s="40">
        <f>E25-F25</f>
        <v>0</v>
      </c>
    </row>
    <row r="26" spans="1:10" ht="25.35" customHeight="1">
      <c r="A26" s="135">
        <v>1021</v>
      </c>
      <c r="B26" s="134" t="s">
        <v>266</v>
      </c>
      <c r="C26" s="126" t="s">
        <v>265</v>
      </c>
      <c r="D26" s="61">
        <f>SUM(D27:D29)</f>
        <v>0</v>
      </c>
      <c r="E26" s="61">
        <f>SUM(E27:E29)</f>
        <v>0</v>
      </c>
      <c r="F26" s="61">
        <f>SUM(F27:F29)</f>
        <v>0</v>
      </c>
      <c r="G26" s="60">
        <f>E26-F26</f>
        <v>0</v>
      </c>
    </row>
    <row r="27" spans="1:10" ht="25.35" customHeight="1">
      <c r="A27" s="133">
        <v>1022</v>
      </c>
      <c r="B27" s="132" t="s">
        <v>264</v>
      </c>
      <c r="C27" s="123" t="s">
        <v>263</v>
      </c>
      <c r="D27" s="122"/>
      <c r="E27" s="122"/>
      <c r="F27" s="122"/>
      <c r="G27" s="60">
        <f>E27-F27</f>
        <v>0</v>
      </c>
    </row>
    <row r="28" spans="1:10" ht="25.35" customHeight="1">
      <c r="A28" s="133">
        <v>1023</v>
      </c>
      <c r="B28" s="132" t="s">
        <v>262</v>
      </c>
      <c r="C28" s="123" t="s">
        <v>261</v>
      </c>
      <c r="D28" s="122"/>
      <c r="E28" s="122"/>
      <c r="F28" s="122"/>
      <c r="G28" s="60">
        <f>E28-F28</f>
        <v>0</v>
      </c>
    </row>
    <row r="29" spans="1:10" ht="25.35" customHeight="1">
      <c r="A29" s="133">
        <v>1024</v>
      </c>
      <c r="B29" s="132" t="s">
        <v>260</v>
      </c>
      <c r="C29" s="123" t="s">
        <v>259</v>
      </c>
      <c r="D29" s="122"/>
      <c r="E29" s="122"/>
      <c r="F29" s="122"/>
      <c r="G29" s="60">
        <f>E29-F29</f>
        <v>0</v>
      </c>
    </row>
    <row r="30" spans="1:10" ht="25.35" customHeight="1">
      <c r="A30" s="135">
        <v>1025</v>
      </c>
      <c r="B30" s="134" t="s">
        <v>258</v>
      </c>
      <c r="C30" s="126" t="s">
        <v>257</v>
      </c>
      <c r="D30" s="61">
        <f>D31+D32</f>
        <v>0</v>
      </c>
      <c r="E30" s="61">
        <f>E31+E32</f>
        <v>0</v>
      </c>
      <c r="F30" s="61">
        <f>F31+F32</f>
        <v>0</v>
      </c>
      <c r="G30" s="60">
        <f>E30-F30</f>
        <v>0</v>
      </c>
    </row>
    <row r="31" spans="1:10" ht="25.35" customHeight="1">
      <c r="A31" s="133">
        <v>1026</v>
      </c>
      <c r="B31" s="132" t="s">
        <v>256</v>
      </c>
      <c r="C31" s="123" t="s">
        <v>255</v>
      </c>
      <c r="D31" s="122"/>
      <c r="E31" s="122"/>
      <c r="F31" s="122"/>
      <c r="G31" s="60">
        <f>E31-F31</f>
        <v>0</v>
      </c>
    </row>
    <row r="32" spans="1:10" ht="25.35" customHeight="1">
      <c r="A32" s="133">
        <v>1027</v>
      </c>
      <c r="B32" s="132" t="s">
        <v>254</v>
      </c>
      <c r="C32" s="123" t="s">
        <v>253</v>
      </c>
      <c r="D32" s="122"/>
      <c r="E32" s="122"/>
      <c r="F32" s="122"/>
      <c r="G32" s="60">
        <f>E32-F32</f>
        <v>0</v>
      </c>
      <c r="J32" s="27"/>
    </row>
    <row r="33" spans="1:7" s="25" customFormat="1" ht="25.35" customHeight="1">
      <c r="A33" s="121">
        <v>1028</v>
      </c>
      <c r="B33" s="129">
        <v>100000</v>
      </c>
      <c r="C33" s="119" t="s">
        <v>252</v>
      </c>
      <c r="D33" s="41">
        <f>D34+D54+D72</f>
        <v>3357</v>
      </c>
      <c r="E33" s="41">
        <f>E34+E54+E72</f>
        <v>3215</v>
      </c>
      <c r="F33" s="41">
        <f>F34+F54+F72</f>
        <v>0</v>
      </c>
      <c r="G33" s="40">
        <f>E33-F33</f>
        <v>3215</v>
      </c>
    </row>
    <row r="34" spans="1:7" s="25" customFormat="1" ht="25.35" customHeight="1">
      <c r="A34" s="121">
        <v>1029</v>
      </c>
      <c r="B34" s="129">
        <v>110000</v>
      </c>
      <c r="C34" s="119" t="s">
        <v>251</v>
      </c>
      <c r="D34" s="41">
        <f>D35+D45</f>
        <v>0</v>
      </c>
      <c r="E34" s="41">
        <f>E35+E45</f>
        <v>0</v>
      </c>
      <c r="F34" s="41">
        <f>F35+F45</f>
        <v>0</v>
      </c>
      <c r="G34" s="40">
        <f>E34-F34</f>
        <v>0</v>
      </c>
    </row>
    <row r="35" spans="1:7" s="25" customFormat="1" ht="25.35" customHeight="1">
      <c r="A35" s="128">
        <v>1030</v>
      </c>
      <c r="B35" s="127">
        <v>111000</v>
      </c>
      <c r="C35" s="126" t="s">
        <v>250</v>
      </c>
      <c r="D35" s="61">
        <f>SUM(D36:D44)</f>
        <v>0</v>
      </c>
      <c r="E35" s="61">
        <f>SUM(E36:E44)</f>
        <v>0</v>
      </c>
      <c r="F35" s="61">
        <f>SUM(F36:F44)</f>
        <v>0</v>
      </c>
      <c r="G35" s="60">
        <f>E35-F35</f>
        <v>0</v>
      </c>
    </row>
    <row r="36" spans="1:7" ht="25.35" customHeight="1">
      <c r="A36" s="125">
        <v>1031</v>
      </c>
      <c r="B36" s="124">
        <v>111100</v>
      </c>
      <c r="C36" s="123" t="s">
        <v>249</v>
      </c>
      <c r="D36" s="122"/>
      <c r="E36" s="122"/>
      <c r="F36" s="122"/>
      <c r="G36" s="60">
        <f>E36-F36</f>
        <v>0</v>
      </c>
    </row>
    <row r="37" spans="1:7" ht="25.35" customHeight="1">
      <c r="A37" s="125">
        <v>1032</v>
      </c>
      <c r="B37" s="124">
        <v>111200</v>
      </c>
      <c r="C37" s="123" t="s">
        <v>248</v>
      </c>
      <c r="D37" s="122"/>
      <c r="E37" s="122"/>
      <c r="F37" s="122"/>
      <c r="G37" s="60">
        <f>E37-F37</f>
        <v>0</v>
      </c>
    </row>
    <row r="38" spans="1:7" ht="25.35" customHeight="1">
      <c r="A38" s="125">
        <v>1033</v>
      </c>
      <c r="B38" s="124">
        <v>111300</v>
      </c>
      <c r="C38" s="123" t="s">
        <v>247</v>
      </c>
      <c r="D38" s="122"/>
      <c r="E38" s="122"/>
      <c r="F38" s="122"/>
      <c r="G38" s="60">
        <f>E38-F38</f>
        <v>0</v>
      </c>
    </row>
    <row r="39" spans="1:7" ht="25.35" customHeight="1">
      <c r="A39" s="125">
        <v>1034</v>
      </c>
      <c r="B39" s="124">
        <v>111400</v>
      </c>
      <c r="C39" s="123" t="s">
        <v>246</v>
      </c>
      <c r="D39" s="122"/>
      <c r="E39" s="122"/>
      <c r="F39" s="122"/>
      <c r="G39" s="60">
        <f>E39-F39</f>
        <v>0</v>
      </c>
    </row>
    <row r="40" spans="1:7" ht="25.35" customHeight="1">
      <c r="A40" s="125">
        <v>1035</v>
      </c>
      <c r="B40" s="124">
        <v>111500</v>
      </c>
      <c r="C40" s="123" t="s">
        <v>245</v>
      </c>
      <c r="D40" s="122"/>
      <c r="E40" s="122"/>
      <c r="F40" s="122"/>
      <c r="G40" s="60">
        <f>E40-F40</f>
        <v>0</v>
      </c>
    </row>
    <row r="41" spans="1:7" ht="25.35" customHeight="1">
      <c r="A41" s="125">
        <v>1036</v>
      </c>
      <c r="B41" s="124">
        <v>111600</v>
      </c>
      <c r="C41" s="123" t="s">
        <v>244</v>
      </c>
      <c r="D41" s="122"/>
      <c r="E41" s="122"/>
      <c r="F41" s="122"/>
      <c r="G41" s="60">
        <f>E41-F41</f>
        <v>0</v>
      </c>
    </row>
    <row r="42" spans="1:7" ht="25.35" customHeight="1">
      <c r="A42" s="125">
        <v>1037</v>
      </c>
      <c r="B42" s="124">
        <v>111700</v>
      </c>
      <c r="C42" s="123" t="s">
        <v>243</v>
      </c>
      <c r="D42" s="122"/>
      <c r="E42" s="122"/>
      <c r="F42" s="122"/>
      <c r="G42" s="60">
        <f>E42-F42</f>
        <v>0</v>
      </c>
    </row>
    <row r="43" spans="1:7" ht="25.35" customHeight="1">
      <c r="A43" s="125">
        <v>1038</v>
      </c>
      <c r="B43" s="124">
        <v>111800</v>
      </c>
      <c r="C43" s="123" t="s">
        <v>242</v>
      </c>
      <c r="D43" s="122"/>
      <c r="E43" s="122"/>
      <c r="F43" s="122"/>
      <c r="G43" s="60">
        <f>E43-F43</f>
        <v>0</v>
      </c>
    </row>
    <row r="44" spans="1:7" ht="25.35" customHeight="1">
      <c r="A44" s="125">
        <v>1039</v>
      </c>
      <c r="B44" s="124">
        <v>111900</v>
      </c>
      <c r="C44" s="123" t="s">
        <v>241</v>
      </c>
      <c r="D44" s="122"/>
      <c r="E44" s="122"/>
      <c r="F44" s="122"/>
      <c r="G44" s="60">
        <f>E44-F44</f>
        <v>0</v>
      </c>
    </row>
    <row r="45" spans="1:7" ht="25.35" customHeight="1">
      <c r="A45" s="128">
        <v>1040</v>
      </c>
      <c r="B45" s="127">
        <v>112000</v>
      </c>
      <c r="C45" s="126" t="s">
        <v>240</v>
      </c>
      <c r="D45" s="61">
        <f>SUM(D46:D53)</f>
        <v>0</v>
      </c>
      <c r="E45" s="61">
        <f>SUM(E46:E53)</f>
        <v>0</v>
      </c>
      <c r="F45" s="61">
        <f>SUM(F46:F53)</f>
        <v>0</v>
      </c>
      <c r="G45" s="60">
        <f>E45-F45</f>
        <v>0</v>
      </c>
    </row>
    <row r="46" spans="1:7" ht="25.35" customHeight="1">
      <c r="A46" s="125">
        <v>1041</v>
      </c>
      <c r="B46" s="124">
        <v>112100</v>
      </c>
      <c r="C46" s="123" t="s">
        <v>239</v>
      </c>
      <c r="D46" s="122"/>
      <c r="E46" s="122"/>
      <c r="F46" s="122"/>
      <c r="G46" s="60">
        <f>E46-F46</f>
        <v>0</v>
      </c>
    </row>
    <row r="47" spans="1:7" ht="25.35" customHeight="1">
      <c r="A47" s="125">
        <v>1042</v>
      </c>
      <c r="B47" s="124">
        <v>112200</v>
      </c>
      <c r="C47" s="123" t="s">
        <v>238</v>
      </c>
      <c r="D47" s="122"/>
      <c r="E47" s="122"/>
      <c r="F47" s="122"/>
      <c r="G47" s="60">
        <f>E47-F47</f>
        <v>0</v>
      </c>
    </row>
    <row r="48" spans="1:7" ht="25.35" customHeight="1">
      <c r="A48" s="125">
        <v>1043</v>
      </c>
      <c r="B48" s="124">
        <v>112300</v>
      </c>
      <c r="C48" s="123" t="s">
        <v>237</v>
      </c>
      <c r="D48" s="122"/>
      <c r="E48" s="122"/>
      <c r="F48" s="122"/>
      <c r="G48" s="60">
        <f>E48-F48</f>
        <v>0</v>
      </c>
    </row>
    <row r="49" spans="1:7" ht="25.35" customHeight="1">
      <c r="A49" s="125">
        <v>1044</v>
      </c>
      <c r="B49" s="124">
        <v>112400</v>
      </c>
      <c r="C49" s="123" t="s">
        <v>236</v>
      </c>
      <c r="D49" s="122"/>
      <c r="E49" s="122"/>
      <c r="F49" s="122"/>
      <c r="G49" s="60">
        <f>E49-F49</f>
        <v>0</v>
      </c>
    </row>
    <row r="50" spans="1:7" ht="25.35" customHeight="1">
      <c r="A50" s="125">
        <v>1045</v>
      </c>
      <c r="B50" s="124">
        <v>112500</v>
      </c>
      <c r="C50" s="123" t="s">
        <v>235</v>
      </c>
      <c r="D50" s="122"/>
      <c r="E50" s="122"/>
      <c r="F50" s="122"/>
      <c r="G50" s="60">
        <f>E50-F50</f>
        <v>0</v>
      </c>
    </row>
    <row r="51" spans="1:7" ht="25.35" customHeight="1">
      <c r="A51" s="125">
        <v>1046</v>
      </c>
      <c r="B51" s="124">
        <v>112600</v>
      </c>
      <c r="C51" s="123" t="s">
        <v>234</v>
      </c>
      <c r="D51" s="122"/>
      <c r="E51" s="122"/>
      <c r="F51" s="122"/>
      <c r="G51" s="60">
        <f>E51-F51</f>
        <v>0</v>
      </c>
    </row>
    <row r="52" spans="1:7" ht="25.35" customHeight="1">
      <c r="A52" s="125">
        <v>1047</v>
      </c>
      <c r="B52" s="124">
        <v>112700</v>
      </c>
      <c r="C52" s="123" t="s">
        <v>233</v>
      </c>
      <c r="D52" s="122"/>
      <c r="E52" s="122"/>
      <c r="F52" s="122"/>
      <c r="G52" s="60">
        <f>E52-F52</f>
        <v>0</v>
      </c>
    </row>
    <row r="53" spans="1:7" ht="25.35" customHeight="1">
      <c r="A53" s="125">
        <v>1048</v>
      </c>
      <c r="B53" s="124">
        <v>112800</v>
      </c>
      <c r="C53" s="123" t="s">
        <v>232</v>
      </c>
      <c r="D53" s="122"/>
      <c r="E53" s="122"/>
      <c r="F53" s="122"/>
      <c r="G53" s="60">
        <f>E53-F53</f>
        <v>0</v>
      </c>
    </row>
    <row r="54" spans="1:7" ht="25.35" customHeight="1">
      <c r="A54" s="121">
        <v>1049</v>
      </c>
      <c r="B54" s="129">
        <v>120000</v>
      </c>
      <c r="C54" s="119" t="s">
        <v>231</v>
      </c>
      <c r="D54" s="41">
        <f>D55+D65+D67</f>
        <v>2217</v>
      </c>
      <c r="E54" s="41">
        <f>E55+E65+E67</f>
        <v>2558</v>
      </c>
      <c r="F54" s="41">
        <f>F55+F65+F67</f>
        <v>0</v>
      </c>
      <c r="G54" s="40">
        <f>E54-F54</f>
        <v>2558</v>
      </c>
    </row>
    <row r="55" spans="1:7" ht="25.35" customHeight="1">
      <c r="A55" s="128">
        <v>1050</v>
      </c>
      <c r="B55" s="127">
        <v>121000</v>
      </c>
      <c r="C55" s="126" t="s">
        <v>230</v>
      </c>
      <c r="D55" s="61">
        <f>SUM(D56:D64)</f>
        <v>1557</v>
      </c>
      <c r="E55" s="61">
        <f>SUM(E56:E64)</f>
        <v>1842</v>
      </c>
      <c r="F55" s="61">
        <f>SUM(F56:F64)</f>
        <v>0</v>
      </c>
      <c r="G55" s="60">
        <f>E55-F55</f>
        <v>1842</v>
      </c>
    </row>
    <row r="56" spans="1:7" ht="25.35" customHeight="1">
      <c r="A56" s="125">
        <v>1051</v>
      </c>
      <c r="B56" s="124">
        <v>121100</v>
      </c>
      <c r="C56" s="123" t="s">
        <v>229</v>
      </c>
      <c r="D56" s="122">
        <v>1530</v>
      </c>
      <c r="E56" s="122">
        <v>1686</v>
      </c>
      <c r="F56" s="131"/>
      <c r="G56" s="60">
        <f>E56-F56</f>
        <v>1686</v>
      </c>
    </row>
    <row r="57" spans="1:7" ht="25.35" customHeight="1">
      <c r="A57" s="125">
        <v>1052</v>
      </c>
      <c r="B57" s="124">
        <v>121200</v>
      </c>
      <c r="C57" s="123" t="s">
        <v>228</v>
      </c>
      <c r="D57" s="122"/>
      <c r="E57" s="122"/>
      <c r="F57" s="131"/>
      <c r="G57" s="60">
        <f>E57-F57</f>
        <v>0</v>
      </c>
    </row>
    <row r="58" spans="1:7" ht="25.35" customHeight="1">
      <c r="A58" s="125">
        <v>1053</v>
      </c>
      <c r="B58" s="124">
        <v>121300</v>
      </c>
      <c r="C58" s="123" t="s">
        <v>227</v>
      </c>
      <c r="D58" s="122"/>
      <c r="E58" s="122"/>
      <c r="F58" s="131"/>
      <c r="G58" s="60">
        <f>E58-F58</f>
        <v>0</v>
      </c>
    </row>
    <row r="59" spans="1:7" ht="25.35" customHeight="1">
      <c r="A59" s="125">
        <v>1054</v>
      </c>
      <c r="B59" s="124">
        <v>121400</v>
      </c>
      <c r="C59" s="123" t="s">
        <v>226</v>
      </c>
      <c r="D59" s="122">
        <v>11</v>
      </c>
      <c r="E59" s="122">
        <v>140</v>
      </c>
      <c r="F59" s="131"/>
      <c r="G59" s="60">
        <f>E59-F59</f>
        <v>140</v>
      </c>
    </row>
    <row r="60" spans="1:7" ht="25.35" customHeight="1">
      <c r="A60" s="125">
        <v>1055</v>
      </c>
      <c r="B60" s="124">
        <v>121500</v>
      </c>
      <c r="C60" s="123" t="s">
        <v>225</v>
      </c>
      <c r="D60" s="122"/>
      <c r="E60" s="122"/>
      <c r="F60" s="131"/>
      <c r="G60" s="60">
        <f>E60-F60</f>
        <v>0</v>
      </c>
    </row>
    <row r="61" spans="1:7" ht="25.35" customHeight="1">
      <c r="A61" s="125">
        <v>1056</v>
      </c>
      <c r="B61" s="124">
        <v>121600</v>
      </c>
      <c r="C61" s="123" t="s">
        <v>224</v>
      </c>
      <c r="D61" s="122"/>
      <c r="E61" s="122"/>
      <c r="F61" s="131"/>
      <c r="G61" s="60">
        <f>E61-F61</f>
        <v>0</v>
      </c>
    </row>
    <row r="62" spans="1:7" ht="25.35" customHeight="1">
      <c r="A62" s="125">
        <v>1057</v>
      </c>
      <c r="B62" s="124">
        <v>121700</v>
      </c>
      <c r="C62" s="123" t="s">
        <v>223</v>
      </c>
      <c r="D62" s="122">
        <v>16</v>
      </c>
      <c r="E62" s="122">
        <v>16</v>
      </c>
      <c r="F62" s="131"/>
      <c r="G62" s="60">
        <f>E62-F62</f>
        <v>16</v>
      </c>
    </row>
    <row r="63" spans="1:7" ht="25.35" customHeight="1">
      <c r="A63" s="125">
        <v>1058</v>
      </c>
      <c r="B63" s="124">
        <v>121800</v>
      </c>
      <c r="C63" s="123" t="s">
        <v>222</v>
      </c>
      <c r="D63" s="122"/>
      <c r="E63" s="122"/>
      <c r="F63" s="131"/>
      <c r="G63" s="60">
        <f>E63-F63</f>
        <v>0</v>
      </c>
    </row>
    <row r="64" spans="1:7" ht="25.35" customHeight="1">
      <c r="A64" s="125">
        <v>1059</v>
      </c>
      <c r="B64" s="124">
        <v>121900</v>
      </c>
      <c r="C64" s="123" t="s">
        <v>221</v>
      </c>
      <c r="D64" s="122"/>
      <c r="E64" s="122"/>
      <c r="F64" s="130"/>
      <c r="G64" s="60">
        <f>E64-F64</f>
        <v>0</v>
      </c>
    </row>
    <row r="65" spans="1:7" ht="25.35" customHeight="1">
      <c r="A65" s="128">
        <v>1060</v>
      </c>
      <c r="B65" s="127">
        <v>122000</v>
      </c>
      <c r="C65" s="126" t="s">
        <v>220</v>
      </c>
      <c r="D65" s="61">
        <f>D66</f>
        <v>509</v>
      </c>
      <c r="E65" s="61">
        <f>E66</f>
        <v>571</v>
      </c>
      <c r="F65" s="61">
        <f>F66</f>
        <v>0</v>
      </c>
      <c r="G65" s="60">
        <f>E65-F65</f>
        <v>571</v>
      </c>
    </row>
    <row r="66" spans="1:7" ht="25.35" customHeight="1">
      <c r="A66" s="125">
        <v>1061</v>
      </c>
      <c r="B66" s="124">
        <v>122100</v>
      </c>
      <c r="C66" s="123" t="s">
        <v>219</v>
      </c>
      <c r="D66" s="122">
        <v>509</v>
      </c>
      <c r="E66" s="122">
        <v>571</v>
      </c>
      <c r="F66" s="122"/>
      <c r="G66" s="60">
        <f>E66-F66</f>
        <v>571</v>
      </c>
    </row>
    <row r="67" spans="1:7" ht="25.35" customHeight="1">
      <c r="A67" s="128">
        <v>1062</v>
      </c>
      <c r="B67" s="127">
        <v>123000</v>
      </c>
      <c r="C67" s="126" t="s">
        <v>218</v>
      </c>
      <c r="D67" s="61">
        <f>SUM(D68:D71)</f>
        <v>151</v>
      </c>
      <c r="E67" s="61">
        <f>SUM(E68:E71)</f>
        <v>145</v>
      </c>
      <c r="F67" s="61">
        <f>SUM(F68:F71)</f>
        <v>0</v>
      </c>
      <c r="G67" s="60">
        <f>E67-F67</f>
        <v>145</v>
      </c>
    </row>
    <row r="68" spans="1:7" ht="25.35" customHeight="1">
      <c r="A68" s="125">
        <v>1063</v>
      </c>
      <c r="B68" s="124">
        <v>123100</v>
      </c>
      <c r="C68" s="123" t="s">
        <v>217</v>
      </c>
      <c r="D68" s="122"/>
      <c r="E68" s="122"/>
      <c r="F68" s="122"/>
      <c r="G68" s="60">
        <f>E68-F68</f>
        <v>0</v>
      </c>
    </row>
    <row r="69" spans="1:7" ht="25.35" customHeight="1">
      <c r="A69" s="125">
        <v>1064</v>
      </c>
      <c r="B69" s="124">
        <v>123200</v>
      </c>
      <c r="C69" s="123" t="s">
        <v>216</v>
      </c>
      <c r="D69" s="122">
        <v>151</v>
      </c>
      <c r="E69" s="122">
        <v>145</v>
      </c>
      <c r="F69" s="122"/>
      <c r="G69" s="60">
        <f>E69-F69</f>
        <v>145</v>
      </c>
    </row>
    <row r="70" spans="1:7" ht="25.35" customHeight="1">
      <c r="A70" s="125">
        <v>1065</v>
      </c>
      <c r="B70" s="124">
        <v>123300</v>
      </c>
      <c r="C70" s="123" t="s">
        <v>215</v>
      </c>
      <c r="D70" s="122"/>
      <c r="E70" s="122"/>
      <c r="F70" s="122"/>
      <c r="G70" s="60">
        <f>E70-F70</f>
        <v>0</v>
      </c>
    </row>
    <row r="71" spans="1:7" ht="25.35" customHeight="1">
      <c r="A71" s="125">
        <v>1066</v>
      </c>
      <c r="B71" s="124">
        <v>123900</v>
      </c>
      <c r="C71" s="123" t="s">
        <v>214</v>
      </c>
      <c r="D71" s="122"/>
      <c r="E71" s="122"/>
      <c r="F71" s="122"/>
      <c r="G71" s="60">
        <f>E71-F71</f>
        <v>0</v>
      </c>
    </row>
    <row r="72" spans="1:7" ht="25.35" customHeight="1">
      <c r="A72" s="121">
        <v>1067</v>
      </c>
      <c r="B72" s="129">
        <v>130000</v>
      </c>
      <c r="C72" s="119" t="s">
        <v>213</v>
      </c>
      <c r="D72" s="41">
        <f>D73</f>
        <v>1140</v>
      </c>
      <c r="E72" s="41">
        <f>E73</f>
        <v>657</v>
      </c>
      <c r="F72" s="41">
        <f>F73</f>
        <v>0</v>
      </c>
      <c r="G72" s="40">
        <f>E72-F72</f>
        <v>657</v>
      </c>
    </row>
    <row r="73" spans="1:7" ht="25.35" customHeight="1">
      <c r="A73" s="128">
        <v>1068</v>
      </c>
      <c r="B73" s="127">
        <v>131000</v>
      </c>
      <c r="C73" s="126" t="s">
        <v>212</v>
      </c>
      <c r="D73" s="61">
        <f>SUM(D74:D76)</f>
        <v>1140</v>
      </c>
      <c r="E73" s="61">
        <f>SUM(E74:E76)</f>
        <v>657</v>
      </c>
      <c r="F73" s="61">
        <f>SUM(F74:F76)</f>
        <v>0</v>
      </c>
      <c r="G73" s="60">
        <f>E73-F73</f>
        <v>657</v>
      </c>
    </row>
    <row r="74" spans="1:7" ht="25.35" customHeight="1">
      <c r="A74" s="125">
        <v>1069</v>
      </c>
      <c r="B74" s="124">
        <v>131100</v>
      </c>
      <c r="C74" s="123" t="s">
        <v>211</v>
      </c>
      <c r="D74" s="122">
        <v>235</v>
      </c>
      <c r="E74" s="122">
        <v>235</v>
      </c>
      <c r="F74" s="122"/>
      <c r="G74" s="60">
        <f>E74-F74</f>
        <v>235</v>
      </c>
    </row>
    <row r="75" spans="1:7" ht="25.35" customHeight="1">
      <c r="A75" s="125">
        <v>1070</v>
      </c>
      <c r="B75" s="124">
        <v>131200</v>
      </c>
      <c r="C75" s="123" t="s">
        <v>210</v>
      </c>
      <c r="D75" s="122">
        <v>905</v>
      </c>
      <c r="E75" s="122">
        <v>422</v>
      </c>
      <c r="F75" s="122"/>
      <c r="G75" s="60">
        <f>E75-F75</f>
        <v>422</v>
      </c>
    </row>
    <row r="76" spans="1:7" ht="25.35" customHeight="1">
      <c r="A76" s="125">
        <v>1071</v>
      </c>
      <c r="B76" s="124">
        <v>131300</v>
      </c>
      <c r="C76" s="123" t="s">
        <v>209</v>
      </c>
      <c r="D76" s="122"/>
      <c r="E76" s="122"/>
      <c r="F76" s="122"/>
      <c r="G76" s="60">
        <f>E76-F76</f>
        <v>0</v>
      </c>
    </row>
    <row r="77" spans="1:7" ht="25.35" customHeight="1">
      <c r="A77" s="121">
        <v>1072</v>
      </c>
      <c r="B77" s="120"/>
      <c r="C77" s="119" t="s">
        <v>208</v>
      </c>
      <c r="D77" s="41">
        <f>D6+D33</f>
        <v>33280</v>
      </c>
      <c r="E77" s="41">
        <f>E6+E33</f>
        <v>54852</v>
      </c>
      <c r="F77" s="41">
        <f>F6+F33</f>
        <v>21566</v>
      </c>
      <c r="G77" s="40">
        <f>E77-F77</f>
        <v>33286</v>
      </c>
    </row>
    <row r="78" spans="1:7" ht="25.35" customHeight="1" thickBot="1">
      <c r="A78" s="118">
        <v>1073</v>
      </c>
      <c r="B78" s="117">
        <v>351000</v>
      </c>
      <c r="C78" s="116" t="s">
        <v>207</v>
      </c>
      <c r="D78" s="115">
        <v>400</v>
      </c>
      <c r="E78" s="115">
        <v>452</v>
      </c>
      <c r="F78" s="115"/>
      <c r="G78" s="114">
        <f>E78-F78</f>
        <v>452</v>
      </c>
    </row>
    <row r="79" spans="1:7" s="30" customFormat="1" ht="18" customHeight="1" thickTop="1">
      <c r="A79" s="113" t="s">
        <v>206</v>
      </c>
      <c r="B79" s="112" t="s">
        <v>205</v>
      </c>
      <c r="C79" s="111" t="s">
        <v>204</v>
      </c>
      <c r="D79" s="110"/>
      <c r="E79" s="110"/>
      <c r="F79" s="109" t="s">
        <v>203</v>
      </c>
      <c r="G79" s="108"/>
    </row>
    <row r="80" spans="1:7" ht="18" customHeight="1">
      <c r="A80" s="107"/>
      <c r="B80" s="106"/>
      <c r="C80" s="105"/>
      <c r="D80" s="105"/>
      <c r="E80" s="105"/>
      <c r="F80" s="104" t="s">
        <v>202</v>
      </c>
      <c r="G80" s="103" t="s">
        <v>201</v>
      </c>
    </row>
    <row r="81" spans="1:10" ht="18" customHeight="1" thickBot="1">
      <c r="A81" s="102">
        <v>1</v>
      </c>
      <c r="B81" s="101">
        <v>2</v>
      </c>
      <c r="C81" s="100">
        <v>3</v>
      </c>
      <c r="D81" s="100"/>
      <c r="E81" s="100"/>
      <c r="F81" s="99">
        <v>4</v>
      </c>
      <c r="G81" s="98">
        <v>5</v>
      </c>
    </row>
    <row r="82" spans="1:10" ht="12.75" customHeight="1">
      <c r="A82" s="97"/>
      <c r="B82" s="96"/>
      <c r="C82" s="95" t="s">
        <v>200</v>
      </c>
      <c r="D82" s="94"/>
      <c r="E82" s="94"/>
      <c r="F82" s="93"/>
      <c r="G82" s="92"/>
    </row>
    <row r="83" spans="1:10" ht="21.75" customHeight="1">
      <c r="A83" s="45">
        <v>1074</v>
      </c>
      <c r="B83" s="81">
        <v>200000</v>
      </c>
      <c r="C83" s="80" t="s">
        <v>199</v>
      </c>
      <c r="D83" s="91"/>
      <c r="E83" s="91"/>
      <c r="F83" s="41">
        <f>F84+F108+F127+F182+F207+F221</f>
        <v>1800</v>
      </c>
      <c r="G83" s="40">
        <f>G84+G108+G127+G182+G207+G221</f>
        <v>1373</v>
      </c>
    </row>
    <row r="84" spans="1:10" ht="25.35" customHeight="1">
      <c r="A84" s="45">
        <v>1075</v>
      </c>
      <c r="B84" s="81">
        <v>210000</v>
      </c>
      <c r="C84" s="80" t="s">
        <v>198</v>
      </c>
      <c r="D84" s="91"/>
      <c r="E84" s="91"/>
      <c r="F84" s="41">
        <f>F85+F95+F102+F104+F106</f>
        <v>0</v>
      </c>
      <c r="G84" s="40">
        <f>G85+G95+G102+G104+G106</f>
        <v>0</v>
      </c>
      <c r="J84" s="27"/>
    </row>
    <row r="85" spans="1:10" ht="25.35" customHeight="1">
      <c r="A85" s="65">
        <v>1076</v>
      </c>
      <c r="B85" s="78">
        <v>211000</v>
      </c>
      <c r="C85" s="77" t="s">
        <v>197</v>
      </c>
      <c r="D85" s="90"/>
      <c r="E85" s="90"/>
      <c r="F85" s="61">
        <f>SUM(F86:F94)</f>
        <v>0</v>
      </c>
      <c r="G85" s="60">
        <f>SUM(G86:G94)</f>
        <v>0</v>
      </c>
    </row>
    <row r="86" spans="1:10" ht="25.35" customHeight="1">
      <c r="A86" s="59">
        <v>1077</v>
      </c>
      <c r="B86" s="75">
        <v>211100</v>
      </c>
      <c r="C86" s="74" t="s">
        <v>196</v>
      </c>
      <c r="D86" s="74"/>
      <c r="E86" s="74"/>
      <c r="F86" s="47"/>
      <c r="G86" s="46"/>
    </row>
    <row r="87" spans="1:10" ht="25.35" customHeight="1">
      <c r="A87" s="59">
        <v>1078</v>
      </c>
      <c r="B87" s="75">
        <v>211200</v>
      </c>
      <c r="C87" s="74" t="s">
        <v>195</v>
      </c>
      <c r="D87" s="74"/>
      <c r="E87" s="74"/>
      <c r="F87" s="47"/>
      <c r="G87" s="46"/>
    </row>
    <row r="88" spans="1:10" ht="25.35" customHeight="1">
      <c r="A88" s="59">
        <v>1079</v>
      </c>
      <c r="B88" s="75">
        <v>211300</v>
      </c>
      <c r="C88" s="74" t="s">
        <v>194</v>
      </c>
      <c r="D88" s="74"/>
      <c r="E88" s="74"/>
      <c r="F88" s="47"/>
      <c r="G88" s="46"/>
    </row>
    <row r="89" spans="1:10" ht="25.35" customHeight="1">
      <c r="A89" s="59">
        <v>1080</v>
      </c>
      <c r="B89" s="75">
        <v>211400</v>
      </c>
      <c r="C89" s="74" t="s">
        <v>193</v>
      </c>
      <c r="D89" s="74"/>
      <c r="E89" s="74"/>
      <c r="F89" s="47"/>
      <c r="G89" s="46"/>
    </row>
    <row r="90" spans="1:10" ht="25.35" customHeight="1">
      <c r="A90" s="59">
        <v>1081</v>
      </c>
      <c r="B90" s="75">
        <v>211500</v>
      </c>
      <c r="C90" s="74" t="s">
        <v>192</v>
      </c>
      <c r="D90" s="74"/>
      <c r="E90" s="74"/>
      <c r="F90" s="47"/>
      <c r="G90" s="46"/>
    </row>
    <row r="91" spans="1:10" ht="25.35" customHeight="1">
      <c r="A91" s="59">
        <v>1082</v>
      </c>
      <c r="B91" s="75">
        <v>211600</v>
      </c>
      <c r="C91" s="74" t="s">
        <v>191</v>
      </c>
      <c r="D91" s="74"/>
      <c r="E91" s="74"/>
      <c r="F91" s="47"/>
      <c r="G91" s="46"/>
    </row>
    <row r="92" spans="1:10" ht="25.35" customHeight="1">
      <c r="A92" s="59">
        <v>1083</v>
      </c>
      <c r="B92" s="75">
        <v>211700</v>
      </c>
      <c r="C92" s="74" t="s">
        <v>190</v>
      </c>
      <c r="D92" s="74"/>
      <c r="E92" s="74"/>
      <c r="F92" s="47"/>
      <c r="G92" s="46"/>
    </row>
    <row r="93" spans="1:10" ht="25.35" customHeight="1">
      <c r="A93" s="59">
        <v>1084</v>
      </c>
      <c r="B93" s="75">
        <v>211800</v>
      </c>
      <c r="C93" s="74" t="s">
        <v>189</v>
      </c>
      <c r="D93" s="74"/>
      <c r="E93" s="74"/>
      <c r="F93" s="47"/>
      <c r="G93" s="46"/>
    </row>
    <row r="94" spans="1:10" ht="25.35" customHeight="1">
      <c r="A94" s="59">
        <v>1085</v>
      </c>
      <c r="B94" s="75">
        <v>211900</v>
      </c>
      <c r="C94" s="74" t="s">
        <v>188</v>
      </c>
      <c r="D94" s="74"/>
      <c r="E94" s="74"/>
      <c r="F94" s="47"/>
      <c r="G94" s="46"/>
    </row>
    <row r="95" spans="1:10" ht="25.35" customHeight="1">
      <c r="A95" s="65">
        <v>1086</v>
      </c>
      <c r="B95" s="78">
        <v>212000</v>
      </c>
      <c r="C95" s="77" t="s">
        <v>187</v>
      </c>
      <c r="D95" s="90"/>
      <c r="E95" s="90"/>
      <c r="F95" s="61">
        <f>SUM(F96:F101)</f>
        <v>0</v>
      </c>
      <c r="G95" s="60">
        <f>SUM(G96:G101)</f>
        <v>0</v>
      </c>
    </row>
    <row r="96" spans="1:10" ht="25.35" customHeight="1">
      <c r="A96" s="59">
        <v>1087</v>
      </c>
      <c r="B96" s="75">
        <v>212100</v>
      </c>
      <c r="C96" s="74" t="s">
        <v>186</v>
      </c>
      <c r="D96" s="74"/>
      <c r="E96" s="74"/>
      <c r="F96" s="47"/>
      <c r="G96" s="46"/>
    </row>
    <row r="97" spans="1:7" ht="25.35" customHeight="1">
      <c r="A97" s="59">
        <v>1088</v>
      </c>
      <c r="B97" s="75">
        <v>212200</v>
      </c>
      <c r="C97" s="74" t="s">
        <v>185</v>
      </c>
      <c r="D97" s="74"/>
      <c r="E97" s="74"/>
      <c r="F97" s="47"/>
      <c r="G97" s="46"/>
    </row>
    <row r="98" spans="1:7" ht="25.35" customHeight="1">
      <c r="A98" s="59">
        <v>1089</v>
      </c>
      <c r="B98" s="75">
        <v>212300</v>
      </c>
      <c r="C98" s="74" t="s">
        <v>184</v>
      </c>
      <c r="D98" s="74"/>
      <c r="E98" s="74"/>
      <c r="F98" s="47"/>
      <c r="G98" s="46"/>
    </row>
    <row r="99" spans="1:7" ht="25.35" customHeight="1">
      <c r="A99" s="59">
        <v>1090</v>
      </c>
      <c r="B99" s="75">
        <v>212400</v>
      </c>
      <c r="C99" s="74" t="s">
        <v>183</v>
      </c>
      <c r="D99" s="74"/>
      <c r="E99" s="74"/>
      <c r="F99" s="47"/>
      <c r="G99" s="46"/>
    </row>
    <row r="100" spans="1:7" ht="25.35" customHeight="1">
      <c r="A100" s="59">
        <v>1091</v>
      </c>
      <c r="B100" s="75">
        <v>212500</v>
      </c>
      <c r="C100" s="74" t="s">
        <v>182</v>
      </c>
      <c r="D100" s="74"/>
      <c r="E100" s="74"/>
      <c r="F100" s="47"/>
      <c r="G100" s="46"/>
    </row>
    <row r="101" spans="1:7" ht="25.35" customHeight="1">
      <c r="A101" s="59">
        <v>1092</v>
      </c>
      <c r="B101" s="75">
        <v>212600</v>
      </c>
      <c r="C101" s="74" t="s">
        <v>181</v>
      </c>
      <c r="D101" s="74"/>
      <c r="E101" s="74"/>
      <c r="F101" s="47"/>
      <c r="G101" s="46"/>
    </row>
    <row r="102" spans="1:7" ht="25.35" customHeight="1">
      <c r="A102" s="65">
        <v>1093</v>
      </c>
      <c r="B102" s="78">
        <v>213000</v>
      </c>
      <c r="C102" s="77" t="s">
        <v>180</v>
      </c>
      <c r="D102" s="90"/>
      <c r="E102" s="90"/>
      <c r="F102" s="61">
        <f>F103</f>
        <v>0</v>
      </c>
      <c r="G102" s="60">
        <f>G103</f>
        <v>0</v>
      </c>
    </row>
    <row r="103" spans="1:7" ht="25.35" customHeight="1">
      <c r="A103" s="59">
        <v>1094</v>
      </c>
      <c r="B103" s="75">
        <v>213100</v>
      </c>
      <c r="C103" s="74" t="s">
        <v>179</v>
      </c>
      <c r="D103" s="73"/>
      <c r="E103" s="73"/>
      <c r="F103" s="47"/>
      <c r="G103" s="46"/>
    </row>
    <row r="104" spans="1:7" ht="25.35" customHeight="1">
      <c r="A104" s="65">
        <v>1095</v>
      </c>
      <c r="B104" s="64">
        <v>214000</v>
      </c>
      <c r="C104" s="63" t="s">
        <v>178</v>
      </c>
      <c r="D104" s="69"/>
      <c r="E104" s="69"/>
      <c r="F104" s="61">
        <f>F105</f>
        <v>0</v>
      </c>
      <c r="G104" s="60">
        <f>G105</f>
        <v>0</v>
      </c>
    </row>
    <row r="105" spans="1:7" ht="25.35" customHeight="1">
      <c r="A105" s="88">
        <v>1096</v>
      </c>
      <c r="B105" s="87">
        <v>214100</v>
      </c>
      <c r="C105" s="89" t="s">
        <v>177</v>
      </c>
      <c r="D105" s="85"/>
      <c r="E105" s="84"/>
      <c r="F105" s="83"/>
      <c r="G105" s="82"/>
    </row>
    <row r="106" spans="1:7" ht="25.35" customHeight="1">
      <c r="A106" s="65">
        <v>1097</v>
      </c>
      <c r="B106" s="64">
        <v>215000</v>
      </c>
      <c r="C106" s="63" t="s">
        <v>176</v>
      </c>
      <c r="D106" s="69"/>
      <c r="E106" s="69"/>
      <c r="F106" s="61">
        <f>F107</f>
        <v>0</v>
      </c>
      <c r="G106" s="60">
        <f>G107</f>
        <v>0</v>
      </c>
    </row>
    <row r="107" spans="1:7" ht="25.35" customHeight="1">
      <c r="A107" s="88">
        <v>1098</v>
      </c>
      <c r="B107" s="87">
        <v>215100</v>
      </c>
      <c r="C107" s="86" t="s">
        <v>175</v>
      </c>
      <c r="D107" s="85"/>
      <c r="E107" s="84"/>
      <c r="F107" s="83"/>
      <c r="G107" s="82"/>
    </row>
    <row r="108" spans="1:7" ht="25.35" customHeight="1">
      <c r="A108" s="45">
        <v>1099</v>
      </c>
      <c r="B108" s="81">
        <v>220000</v>
      </c>
      <c r="C108" s="80" t="s">
        <v>174</v>
      </c>
      <c r="D108" s="79"/>
      <c r="E108" s="79"/>
      <c r="F108" s="41">
        <f>F109+F118+F125</f>
        <v>0</v>
      </c>
      <c r="G108" s="40">
        <f>G109+G118+G125</f>
        <v>0</v>
      </c>
    </row>
    <row r="109" spans="1:7" ht="25.35" customHeight="1">
      <c r="A109" s="65">
        <v>1100</v>
      </c>
      <c r="B109" s="78">
        <v>221000</v>
      </c>
      <c r="C109" s="77" t="s">
        <v>173</v>
      </c>
      <c r="D109" s="76"/>
      <c r="E109" s="76"/>
      <c r="F109" s="61">
        <f>SUM(F110:F117)</f>
        <v>0</v>
      </c>
      <c r="G109" s="60">
        <f>SUM(G110:G117)</f>
        <v>0</v>
      </c>
    </row>
    <row r="110" spans="1:7" ht="25.35" customHeight="1">
      <c r="A110" s="59">
        <v>1101</v>
      </c>
      <c r="B110" s="75">
        <v>221100</v>
      </c>
      <c r="C110" s="74" t="s">
        <v>172</v>
      </c>
      <c r="D110" s="73"/>
      <c r="E110" s="73"/>
      <c r="F110" s="47"/>
      <c r="G110" s="46"/>
    </row>
    <row r="111" spans="1:7" ht="25.35" customHeight="1">
      <c r="A111" s="59">
        <v>1102</v>
      </c>
      <c r="B111" s="75">
        <v>221200</v>
      </c>
      <c r="C111" s="74" t="s">
        <v>171</v>
      </c>
      <c r="D111" s="73"/>
      <c r="E111" s="73"/>
      <c r="F111" s="47"/>
      <c r="G111" s="46"/>
    </row>
    <row r="112" spans="1:7" ht="25.35" customHeight="1">
      <c r="A112" s="59">
        <v>1103</v>
      </c>
      <c r="B112" s="75">
        <v>221300</v>
      </c>
      <c r="C112" s="74" t="s">
        <v>170</v>
      </c>
      <c r="D112" s="73"/>
      <c r="E112" s="73"/>
      <c r="F112" s="47"/>
      <c r="G112" s="46"/>
    </row>
    <row r="113" spans="1:7" ht="25.35" customHeight="1">
      <c r="A113" s="59">
        <v>1104</v>
      </c>
      <c r="B113" s="75">
        <v>221400</v>
      </c>
      <c r="C113" s="74" t="s">
        <v>169</v>
      </c>
      <c r="D113" s="73"/>
      <c r="E113" s="73"/>
      <c r="F113" s="47"/>
      <c r="G113" s="46"/>
    </row>
    <row r="114" spans="1:7" ht="25.35" customHeight="1">
      <c r="A114" s="59">
        <v>1105</v>
      </c>
      <c r="B114" s="75">
        <v>221500</v>
      </c>
      <c r="C114" s="74" t="s">
        <v>168</v>
      </c>
      <c r="D114" s="73"/>
      <c r="E114" s="73"/>
      <c r="F114" s="47"/>
      <c r="G114" s="46"/>
    </row>
    <row r="115" spans="1:7" ht="25.35" customHeight="1">
      <c r="A115" s="59">
        <v>1106</v>
      </c>
      <c r="B115" s="75">
        <v>221600</v>
      </c>
      <c r="C115" s="74" t="s">
        <v>167</v>
      </c>
      <c r="D115" s="73"/>
      <c r="E115" s="73"/>
      <c r="F115" s="47"/>
      <c r="G115" s="46"/>
    </row>
    <row r="116" spans="1:7" ht="25.35" customHeight="1">
      <c r="A116" s="59">
        <v>1107</v>
      </c>
      <c r="B116" s="75">
        <v>221700</v>
      </c>
      <c r="C116" s="74" t="s">
        <v>166</v>
      </c>
      <c r="D116" s="73"/>
      <c r="E116" s="73"/>
      <c r="F116" s="47"/>
      <c r="G116" s="46"/>
    </row>
    <row r="117" spans="1:7" ht="25.35" customHeight="1">
      <c r="A117" s="59">
        <v>1108</v>
      </c>
      <c r="B117" s="75">
        <v>221800</v>
      </c>
      <c r="C117" s="74" t="s">
        <v>165</v>
      </c>
      <c r="D117" s="73"/>
      <c r="E117" s="73"/>
      <c r="F117" s="47"/>
      <c r="G117" s="46"/>
    </row>
    <row r="118" spans="1:7" ht="25.35" customHeight="1">
      <c r="A118" s="65">
        <v>1109</v>
      </c>
      <c r="B118" s="64">
        <v>222000</v>
      </c>
      <c r="C118" s="63" t="s">
        <v>164</v>
      </c>
      <c r="D118" s="62"/>
      <c r="E118" s="62"/>
      <c r="F118" s="61">
        <f>SUM(F119:F124)</f>
        <v>0</v>
      </c>
      <c r="G118" s="60">
        <f>SUM(G119:G124)</f>
        <v>0</v>
      </c>
    </row>
    <row r="119" spans="1:7" ht="25.35" customHeight="1">
      <c r="A119" s="59">
        <v>1110</v>
      </c>
      <c r="B119" s="58">
        <v>222100</v>
      </c>
      <c r="C119" s="48" t="s">
        <v>163</v>
      </c>
      <c r="D119" s="48"/>
      <c r="E119" s="48"/>
      <c r="F119" s="47"/>
      <c r="G119" s="46"/>
    </row>
    <row r="120" spans="1:7" ht="25.35" customHeight="1">
      <c r="A120" s="59">
        <v>1111</v>
      </c>
      <c r="B120" s="58">
        <v>222200</v>
      </c>
      <c r="C120" s="48" t="s">
        <v>162</v>
      </c>
      <c r="D120" s="48"/>
      <c r="E120" s="48"/>
      <c r="F120" s="47"/>
      <c r="G120" s="46"/>
    </row>
    <row r="121" spans="1:7" ht="25.35" customHeight="1">
      <c r="A121" s="59">
        <v>1112</v>
      </c>
      <c r="B121" s="58">
        <v>222300</v>
      </c>
      <c r="C121" s="48" t="s">
        <v>161</v>
      </c>
      <c r="D121" s="48"/>
      <c r="E121" s="48"/>
      <c r="F121" s="47"/>
      <c r="G121" s="46"/>
    </row>
    <row r="122" spans="1:7" ht="25.35" customHeight="1">
      <c r="A122" s="59">
        <v>1113</v>
      </c>
      <c r="B122" s="58">
        <v>222400</v>
      </c>
      <c r="C122" s="48" t="s">
        <v>160</v>
      </c>
      <c r="D122" s="48"/>
      <c r="E122" s="48"/>
      <c r="F122" s="47"/>
      <c r="G122" s="46"/>
    </row>
    <row r="123" spans="1:7" ht="25.35" customHeight="1">
      <c r="A123" s="59">
        <v>1114</v>
      </c>
      <c r="B123" s="58">
        <v>222500</v>
      </c>
      <c r="C123" s="48" t="s">
        <v>159</v>
      </c>
      <c r="D123" s="48"/>
      <c r="E123" s="48"/>
      <c r="F123" s="47"/>
      <c r="G123" s="46"/>
    </row>
    <row r="124" spans="1:7" ht="25.35" customHeight="1">
      <c r="A124" s="59">
        <v>1115</v>
      </c>
      <c r="B124" s="58">
        <v>222600</v>
      </c>
      <c r="C124" s="48" t="s">
        <v>158</v>
      </c>
      <c r="D124" s="48"/>
      <c r="E124" s="48"/>
      <c r="F124" s="47"/>
      <c r="G124" s="46"/>
    </row>
    <row r="125" spans="1:7" ht="25.35" customHeight="1">
      <c r="A125" s="65">
        <v>1116</v>
      </c>
      <c r="B125" s="64">
        <v>223000</v>
      </c>
      <c r="C125" s="63" t="s">
        <v>157</v>
      </c>
      <c r="D125" s="69"/>
      <c r="E125" s="69"/>
      <c r="F125" s="61">
        <f>F126</f>
        <v>0</v>
      </c>
      <c r="G125" s="60">
        <f>G126</f>
        <v>0</v>
      </c>
    </row>
    <row r="126" spans="1:7" ht="25.35" customHeight="1">
      <c r="A126" s="59">
        <v>1117</v>
      </c>
      <c r="B126" s="58">
        <v>223100</v>
      </c>
      <c r="C126" s="48" t="s">
        <v>156</v>
      </c>
      <c r="D126" s="48"/>
      <c r="E126" s="48"/>
      <c r="F126" s="47"/>
      <c r="G126" s="46"/>
    </row>
    <row r="127" spans="1:7" ht="25.35" customHeight="1">
      <c r="A127" s="45">
        <v>1118</v>
      </c>
      <c r="B127" s="57">
        <v>230000</v>
      </c>
      <c r="C127" s="43" t="s">
        <v>155</v>
      </c>
      <c r="D127" s="42"/>
      <c r="E127" s="42"/>
      <c r="F127" s="41">
        <f>F128+F134+F140+F146+F150+F156+F162+F170+F176</f>
        <v>0</v>
      </c>
      <c r="G127" s="40">
        <f>G128+G134+G140+G146+G150+G156+G162+G170+G176</f>
        <v>0</v>
      </c>
    </row>
    <row r="128" spans="1:7" ht="25.35" customHeight="1">
      <c r="A128" s="65">
        <v>1119</v>
      </c>
      <c r="B128" s="64">
        <v>231000</v>
      </c>
      <c r="C128" s="63" t="s">
        <v>154</v>
      </c>
      <c r="D128" s="69"/>
      <c r="E128" s="69"/>
      <c r="F128" s="61">
        <f>SUM(F129:F133)</f>
        <v>0</v>
      </c>
      <c r="G128" s="60">
        <f>SUM(G129:G133)</f>
        <v>0</v>
      </c>
    </row>
    <row r="129" spans="1:7" ht="25.35" customHeight="1">
      <c r="A129" s="59">
        <v>1120</v>
      </c>
      <c r="B129" s="58">
        <v>231100</v>
      </c>
      <c r="C129" s="48" t="s">
        <v>153</v>
      </c>
      <c r="D129" s="48"/>
      <c r="E129" s="48"/>
      <c r="F129" s="47"/>
      <c r="G129" s="46"/>
    </row>
    <row r="130" spans="1:7" ht="25.35" customHeight="1">
      <c r="A130" s="59">
        <v>1121</v>
      </c>
      <c r="B130" s="58">
        <v>231200</v>
      </c>
      <c r="C130" s="48" t="s">
        <v>152</v>
      </c>
      <c r="D130" s="48"/>
      <c r="E130" s="48"/>
      <c r="F130" s="47"/>
      <c r="G130" s="46"/>
    </row>
    <row r="131" spans="1:7" ht="25.35" customHeight="1">
      <c r="A131" s="59">
        <v>1122</v>
      </c>
      <c r="B131" s="58">
        <v>231300</v>
      </c>
      <c r="C131" s="48" t="s">
        <v>151</v>
      </c>
      <c r="D131" s="48"/>
      <c r="E131" s="48"/>
      <c r="F131" s="47"/>
      <c r="G131" s="46"/>
    </row>
    <row r="132" spans="1:7" ht="25.35" customHeight="1">
      <c r="A132" s="59">
        <v>1123</v>
      </c>
      <c r="B132" s="58">
        <v>231400</v>
      </c>
      <c r="C132" s="48" t="s">
        <v>150</v>
      </c>
      <c r="D132" s="48"/>
      <c r="E132" s="48"/>
      <c r="F132" s="47"/>
      <c r="G132" s="46"/>
    </row>
    <row r="133" spans="1:7" ht="25.35" customHeight="1">
      <c r="A133" s="59">
        <v>1124</v>
      </c>
      <c r="B133" s="58">
        <v>231500</v>
      </c>
      <c r="C133" s="48" t="s">
        <v>149</v>
      </c>
      <c r="D133" s="48"/>
      <c r="E133" s="48"/>
      <c r="F133" s="47"/>
      <c r="G133" s="46"/>
    </row>
    <row r="134" spans="1:7" ht="25.35" customHeight="1">
      <c r="A134" s="65">
        <v>1125</v>
      </c>
      <c r="B134" s="64">
        <v>232000</v>
      </c>
      <c r="C134" s="63" t="s">
        <v>148</v>
      </c>
      <c r="D134" s="69"/>
      <c r="E134" s="69"/>
      <c r="F134" s="61">
        <f>SUM(F135:F139)</f>
        <v>0</v>
      </c>
      <c r="G134" s="60">
        <f>SUM(G135:G139)</f>
        <v>0</v>
      </c>
    </row>
    <row r="135" spans="1:7" ht="25.35" customHeight="1">
      <c r="A135" s="59">
        <v>1126</v>
      </c>
      <c r="B135" s="58">
        <v>232100</v>
      </c>
      <c r="C135" s="48" t="s">
        <v>147</v>
      </c>
      <c r="D135" s="48"/>
      <c r="E135" s="48"/>
      <c r="F135" s="47"/>
      <c r="G135" s="46"/>
    </row>
    <row r="136" spans="1:7" ht="25.35" customHeight="1">
      <c r="A136" s="59">
        <v>1127</v>
      </c>
      <c r="B136" s="58">
        <v>232200</v>
      </c>
      <c r="C136" s="48" t="s">
        <v>146</v>
      </c>
      <c r="D136" s="48"/>
      <c r="E136" s="48"/>
      <c r="F136" s="47"/>
      <c r="G136" s="46"/>
    </row>
    <row r="137" spans="1:7" ht="25.35" customHeight="1">
      <c r="A137" s="59">
        <v>1128</v>
      </c>
      <c r="B137" s="58">
        <v>232300</v>
      </c>
      <c r="C137" s="48" t="s">
        <v>145</v>
      </c>
      <c r="D137" s="48"/>
      <c r="E137" s="48"/>
      <c r="F137" s="47"/>
      <c r="G137" s="46"/>
    </row>
    <row r="138" spans="1:7" ht="25.35" customHeight="1">
      <c r="A138" s="59">
        <v>1129</v>
      </c>
      <c r="B138" s="58">
        <v>232400</v>
      </c>
      <c r="C138" s="48" t="s">
        <v>144</v>
      </c>
      <c r="D138" s="48"/>
      <c r="E138" s="48"/>
      <c r="F138" s="47"/>
      <c r="G138" s="46"/>
    </row>
    <row r="139" spans="1:7" ht="25.35" customHeight="1">
      <c r="A139" s="59">
        <v>1130</v>
      </c>
      <c r="B139" s="58">
        <v>232500</v>
      </c>
      <c r="C139" s="48" t="s">
        <v>143</v>
      </c>
      <c r="D139" s="48"/>
      <c r="E139" s="48"/>
      <c r="F139" s="47"/>
      <c r="G139" s="46"/>
    </row>
    <row r="140" spans="1:7" ht="25.35" customHeight="1">
      <c r="A140" s="65">
        <v>1131</v>
      </c>
      <c r="B140" s="64">
        <v>233000</v>
      </c>
      <c r="C140" s="63" t="s">
        <v>142</v>
      </c>
      <c r="D140" s="69"/>
      <c r="E140" s="69"/>
      <c r="F140" s="61">
        <f>SUM(F141:F145)</f>
        <v>0</v>
      </c>
      <c r="G140" s="60">
        <f>SUM(G141:G145)</f>
        <v>0</v>
      </c>
    </row>
    <row r="141" spans="1:7" ht="25.35" customHeight="1">
      <c r="A141" s="59">
        <v>1132</v>
      </c>
      <c r="B141" s="58">
        <v>233100</v>
      </c>
      <c r="C141" s="48" t="s">
        <v>141</v>
      </c>
      <c r="D141" s="48"/>
      <c r="E141" s="48"/>
      <c r="F141" s="47"/>
      <c r="G141" s="46"/>
    </row>
    <row r="142" spans="1:7" ht="25.35" customHeight="1">
      <c r="A142" s="59">
        <v>1133</v>
      </c>
      <c r="B142" s="58">
        <v>233200</v>
      </c>
      <c r="C142" s="48" t="s">
        <v>140</v>
      </c>
      <c r="D142" s="48"/>
      <c r="E142" s="48"/>
      <c r="F142" s="47"/>
      <c r="G142" s="46"/>
    </row>
    <row r="143" spans="1:7" ht="25.35" customHeight="1">
      <c r="A143" s="59">
        <v>1134</v>
      </c>
      <c r="B143" s="58">
        <v>233300</v>
      </c>
      <c r="C143" s="48" t="s">
        <v>139</v>
      </c>
      <c r="D143" s="48"/>
      <c r="E143" s="48"/>
      <c r="F143" s="47"/>
      <c r="G143" s="46"/>
    </row>
    <row r="144" spans="1:7" ht="25.35" customHeight="1">
      <c r="A144" s="59">
        <v>1135</v>
      </c>
      <c r="B144" s="58">
        <v>233400</v>
      </c>
      <c r="C144" s="48" t="s">
        <v>138</v>
      </c>
      <c r="D144" s="48"/>
      <c r="E144" s="48"/>
      <c r="F144" s="47"/>
      <c r="G144" s="46"/>
    </row>
    <row r="145" spans="1:7" ht="25.35" customHeight="1">
      <c r="A145" s="59">
        <v>1136</v>
      </c>
      <c r="B145" s="58">
        <v>233500</v>
      </c>
      <c r="C145" s="48" t="s">
        <v>137</v>
      </c>
      <c r="D145" s="48"/>
      <c r="E145" s="48"/>
      <c r="F145" s="47"/>
      <c r="G145" s="46"/>
    </row>
    <row r="146" spans="1:7" ht="25.35" customHeight="1">
      <c r="A146" s="65">
        <v>1137</v>
      </c>
      <c r="B146" s="64">
        <v>234000</v>
      </c>
      <c r="C146" s="63" t="s">
        <v>136</v>
      </c>
      <c r="D146" s="69"/>
      <c r="E146" s="69"/>
      <c r="F146" s="61">
        <f>SUM(F147:F149)</f>
        <v>0</v>
      </c>
      <c r="G146" s="60">
        <f>SUM(G147:G149)</f>
        <v>0</v>
      </c>
    </row>
    <row r="147" spans="1:7" ht="25.35" customHeight="1">
      <c r="A147" s="59">
        <v>1138</v>
      </c>
      <c r="B147" s="58">
        <v>234100</v>
      </c>
      <c r="C147" s="48" t="s">
        <v>135</v>
      </c>
      <c r="D147" s="48"/>
      <c r="E147" s="48"/>
      <c r="F147" s="47"/>
      <c r="G147" s="46"/>
    </row>
    <row r="148" spans="1:7" ht="25.35" customHeight="1">
      <c r="A148" s="59">
        <v>1139</v>
      </c>
      <c r="B148" s="58">
        <v>234200</v>
      </c>
      <c r="C148" s="48" t="s">
        <v>134</v>
      </c>
      <c r="D148" s="48"/>
      <c r="E148" s="48"/>
      <c r="F148" s="47"/>
      <c r="G148" s="46"/>
    </row>
    <row r="149" spans="1:7" ht="25.35" customHeight="1">
      <c r="A149" s="59">
        <v>1140</v>
      </c>
      <c r="B149" s="58">
        <v>234300</v>
      </c>
      <c r="C149" s="48" t="s">
        <v>133</v>
      </c>
      <c r="D149" s="48"/>
      <c r="E149" s="48"/>
      <c r="F149" s="47"/>
      <c r="G149" s="46"/>
    </row>
    <row r="150" spans="1:7" ht="25.35" customHeight="1">
      <c r="A150" s="65">
        <v>1141</v>
      </c>
      <c r="B150" s="64">
        <v>235000</v>
      </c>
      <c r="C150" s="63" t="s">
        <v>132</v>
      </c>
      <c r="D150" s="69"/>
      <c r="E150" s="69"/>
      <c r="F150" s="61">
        <f>SUM(F151:F155)</f>
        <v>0</v>
      </c>
      <c r="G150" s="60">
        <f>SUM(G151:G155)</f>
        <v>0</v>
      </c>
    </row>
    <row r="151" spans="1:7" ht="25.35" customHeight="1">
      <c r="A151" s="59">
        <v>1142</v>
      </c>
      <c r="B151" s="58">
        <v>235100</v>
      </c>
      <c r="C151" s="48" t="s">
        <v>131</v>
      </c>
      <c r="D151" s="48"/>
      <c r="E151" s="48"/>
      <c r="F151" s="47"/>
      <c r="G151" s="46"/>
    </row>
    <row r="152" spans="1:7" ht="25.35" customHeight="1">
      <c r="A152" s="59">
        <v>1143</v>
      </c>
      <c r="B152" s="58">
        <v>235200</v>
      </c>
      <c r="C152" s="48" t="s">
        <v>130</v>
      </c>
      <c r="D152" s="48"/>
      <c r="E152" s="48"/>
      <c r="F152" s="47"/>
      <c r="G152" s="46"/>
    </row>
    <row r="153" spans="1:7" ht="25.35" customHeight="1">
      <c r="A153" s="59">
        <v>1144</v>
      </c>
      <c r="B153" s="58">
        <v>235300</v>
      </c>
      <c r="C153" s="48" t="s">
        <v>129</v>
      </c>
      <c r="D153" s="48"/>
      <c r="E153" s="48"/>
      <c r="F153" s="47"/>
      <c r="G153" s="46"/>
    </row>
    <row r="154" spans="1:7" ht="25.35" customHeight="1">
      <c r="A154" s="59">
        <v>1145</v>
      </c>
      <c r="B154" s="58">
        <v>235400</v>
      </c>
      <c r="C154" s="48" t="s">
        <v>128</v>
      </c>
      <c r="D154" s="48"/>
      <c r="E154" s="48"/>
      <c r="F154" s="47"/>
      <c r="G154" s="46"/>
    </row>
    <row r="155" spans="1:7" ht="25.35" customHeight="1">
      <c r="A155" s="59">
        <v>1146</v>
      </c>
      <c r="B155" s="58">
        <v>235500</v>
      </c>
      <c r="C155" s="48" t="s">
        <v>127</v>
      </c>
      <c r="D155" s="48"/>
      <c r="E155" s="48"/>
      <c r="F155" s="47"/>
      <c r="G155" s="46"/>
    </row>
    <row r="156" spans="1:7" ht="25.35" customHeight="1">
      <c r="A156" s="65">
        <v>1147</v>
      </c>
      <c r="B156" s="64">
        <v>236000</v>
      </c>
      <c r="C156" s="63" t="s">
        <v>126</v>
      </c>
      <c r="D156" s="69"/>
      <c r="E156" s="69"/>
      <c r="F156" s="61">
        <f>SUM(F157:F161)</f>
        <v>0</v>
      </c>
      <c r="G156" s="60">
        <f>SUM(G157:G161)</f>
        <v>0</v>
      </c>
    </row>
    <row r="157" spans="1:7" ht="25.35" customHeight="1">
      <c r="A157" s="59">
        <v>1148</v>
      </c>
      <c r="B157" s="58">
        <v>236100</v>
      </c>
      <c r="C157" s="48" t="s">
        <v>125</v>
      </c>
      <c r="D157" s="48"/>
      <c r="E157" s="48"/>
      <c r="F157" s="47"/>
      <c r="G157" s="46"/>
    </row>
    <row r="158" spans="1:7" ht="25.35" customHeight="1">
      <c r="A158" s="59">
        <v>1149</v>
      </c>
      <c r="B158" s="58">
        <v>236200</v>
      </c>
      <c r="C158" s="48" t="s">
        <v>124</v>
      </c>
      <c r="D158" s="48"/>
      <c r="E158" s="48"/>
      <c r="F158" s="47"/>
      <c r="G158" s="46"/>
    </row>
    <row r="159" spans="1:7" ht="25.35" customHeight="1">
      <c r="A159" s="59">
        <v>1150</v>
      </c>
      <c r="B159" s="58">
        <v>236300</v>
      </c>
      <c r="C159" s="48" t="s">
        <v>123</v>
      </c>
      <c r="D159" s="48"/>
      <c r="E159" s="48"/>
      <c r="F159" s="47"/>
      <c r="G159" s="46"/>
    </row>
    <row r="160" spans="1:7" ht="25.35" customHeight="1">
      <c r="A160" s="59">
        <v>1151</v>
      </c>
      <c r="B160" s="58">
        <v>236400</v>
      </c>
      <c r="C160" s="48" t="s">
        <v>122</v>
      </c>
      <c r="D160" s="48"/>
      <c r="E160" s="48"/>
      <c r="F160" s="47"/>
      <c r="G160" s="46"/>
    </row>
    <row r="161" spans="1:7" ht="25.35" customHeight="1">
      <c r="A161" s="59">
        <v>1152</v>
      </c>
      <c r="B161" s="58">
        <v>236500</v>
      </c>
      <c r="C161" s="48" t="s">
        <v>121</v>
      </c>
      <c r="D161" s="48"/>
      <c r="E161" s="48"/>
      <c r="F161" s="47"/>
      <c r="G161" s="46"/>
    </row>
    <row r="162" spans="1:7" ht="25.35" customHeight="1">
      <c r="A162" s="65">
        <v>1153</v>
      </c>
      <c r="B162" s="64">
        <v>237000</v>
      </c>
      <c r="C162" s="63" t="s">
        <v>120</v>
      </c>
      <c r="D162" s="69"/>
      <c r="E162" s="69"/>
      <c r="F162" s="61">
        <f>SUM(F163:F169)</f>
        <v>0</v>
      </c>
      <c r="G162" s="60">
        <f>SUM(G163:G169)</f>
        <v>0</v>
      </c>
    </row>
    <row r="163" spans="1:7" ht="25.35" customHeight="1">
      <c r="A163" s="59">
        <v>1154</v>
      </c>
      <c r="B163" s="58">
        <v>237100</v>
      </c>
      <c r="C163" s="48" t="s">
        <v>119</v>
      </c>
      <c r="D163" s="48"/>
      <c r="E163" s="48"/>
      <c r="F163" s="47"/>
      <c r="G163" s="46"/>
    </row>
    <row r="164" spans="1:7" ht="25.35" customHeight="1">
      <c r="A164" s="59">
        <v>1155</v>
      </c>
      <c r="B164" s="58">
        <v>237200</v>
      </c>
      <c r="C164" s="48" t="s">
        <v>118</v>
      </c>
      <c r="D164" s="48"/>
      <c r="E164" s="48"/>
      <c r="F164" s="47"/>
      <c r="G164" s="46"/>
    </row>
    <row r="165" spans="1:7" ht="25.35" customHeight="1">
      <c r="A165" s="59">
        <v>1156</v>
      </c>
      <c r="B165" s="58">
        <v>237300</v>
      </c>
      <c r="C165" s="48" t="s">
        <v>117</v>
      </c>
      <c r="D165" s="48"/>
      <c r="E165" s="48"/>
      <c r="F165" s="47"/>
      <c r="G165" s="46"/>
    </row>
    <row r="166" spans="1:7" ht="25.35" customHeight="1">
      <c r="A166" s="59">
        <v>1157</v>
      </c>
      <c r="B166" s="58">
        <v>237400</v>
      </c>
      <c r="C166" s="48" t="s">
        <v>116</v>
      </c>
      <c r="D166" s="48"/>
      <c r="E166" s="48"/>
      <c r="F166" s="47"/>
      <c r="G166" s="46"/>
    </row>
    <row r="167" spans="1:7" ht="25.35" customHeight="1">
      <c r="A167" s="59">
        <v>1158</v>
      </c>
      <c r="B167" s="58">
        <v>237500</v>
      </c>
      <c r="C167" s="48" t="s">
        <v>115</v>
      </c>
      <c r="D167" s="48"/>
      <c r="E167" s="48"/>
      <c r="F167" s="47"/>
      <c r="G167" s="46"/>
    </row>
    <row r="168" spans="1:7" ht="25.35" customHeight="1">
      <c r="A168" s="59">
        <v>1159</v>
      </c>
      <c r="B168" s="58">
        <v>237600</v>
      </c>
      <c r="C168" s="48" t="s">
        <v>114</v>
      </c>
      <c r="D168" s="48"/>
      <c r="E168" s="48"/>
      <c r="F168" s="47"/>
      <c r="G168" s="46"/>
    </row>
    <row r="169" spans="1:7" ht="25.35" customHeight="1">
      <c r="A169" s="59">
        <v>1160</v>
      </c>
      <c r="B169" s="58">
        <v>237700</v>
      </c>
      <c r="C169" s="48" t="s">
        <v>113</v>
      </c>
      <c r="D169" s="48"/>
      <c r="E169" s="48"/>
      <c r="F169" s="47"/>
      <c r="G169" s="46"/>
    </row>
    <row r="170" spans="1:7" ht="25.35" customHeight="1">
      <c r="A170" s="65">
        <v>1161</v>
      </c>
      <c r="B170" s="64">
        <v>238000</v>
      </c>
      <c r="C170" s="63" t="s">
        <v>112</v>
      </c>
      <c r="D170" s="69"/>
      <c r="E170" s="69"/>
      <c r="F170" s="61">
        <f>SUM(F171:F175)</f>
        <v>0</v>
      </c>
      <c r="G170" s="60">
        <f>SUM(G171:G175)</f>
        <v>0</v>
      </c>
    </row>
    <row r="171" spans="1:7" ht="25.35" customHeight="1">
      <c r="A171" s="59">
        <v>1162</v>
      </c>
      <c r="B171" s="58">
        <v>238100</v>
      </c>
      <c r="C171" s="48" t="s">
        <v>111</v>
      </c>
      <c r="D171" s="48"/>
      <c r="E171" s="48"/>
      <c r="F171" s="47"/>
      <c r="G171" s="46"/>
    </row>
    <row r="172" spans="1:7" ht="25.35" customHeight="1">
      <c r="A172" s="59">
        <v>1163</v>
      </c>
      <c r="B172" s="58">
        <v>238200</v>
      </c>
      <c r="C172" s="48" t="s">
        <v>110</v>
      </c>
      <c r="D172" s="48"/>
      <c r="E172" s="48"/>
      <c r="F172" s="47"/>
      <c r="G172" s="46"/>
    </row>
    <row r="173" spans="1:7" ht="25.35" customHeight="1">
      <c r="A173" s="59">
        <v>1164</v>
      </c>
      <c r="B173" s="58">
        <v>238300</v>
      </c>
      <c r="C173" s="48" t="s">
        <v>109</v>
      </c>
      <c r="D173" s="48"/>
      <c r="E173" s="48"/>
      <c r="F173" s="47"/>
      <c r="G173" s="46"/>
    </row>
    <row r="174" spans="1:7" ht="25.35" customHeight="1">
      <c r="A174" s="59">
        <v>1165</v>
      </c>
      <c r="B174" s="58">
        <v>238400</v>
      </c>
      <c r="C174" s="48" t="s">
        <v>108</v>
      </c>
      <c r="D174" s="48"/>
      <c r="E174" s="48"/>
      <c r="F174" s="47"/>
      <c r="G174" s="46"/>
    </row>
    <row r="175" spans="1:7" ht="25.35" customHeight="1">
      <c r="A175" s="59">
        <v>1166</v>
      </c>
      <c r="B175" s="58">
        <v>238500</v>
      </c>
      <c r="C175" s="48" t="s">
        <v>107</v>
      </c>
      <c r="D175" s="48"/>
      <c r="E175" s="48"/>
      <c r="F175" s="47"/>
      <c r="G175" s="46"/>
    </row>
    <row r="176" spans="1:7" ht="25.35" customHeight="1">
      <c r="A176" s="65">
        <v>1167</v>
      </c>
      <c r="B176" s="64">
        <v>239000</v>
      </c>
      <c r="C176" s="63" t="s">
        <v>106</v>
      </c>
      <c r="D176" s="69"/>
      <c r="E176" s="69"/>
      <c r="F176" s="61">
        <f>SUM(F177:F181)</f>
        <v>0</v>
      </c>
      <c r="G176" s="60">
        <f>SUM(G177:G181)</f>
        <v>0</v>
      </c>
    </row>
    <row r="177" spans="1:7" ht="25.35" customHeight="1">
      <c r="A177" s="59">
        <v>1168</v>
      </c>
      <c r="B177" s="58">
        <v>239100</v>
      </c>
      <c r="C177" s="48" t="s">
        <v>105</v>
      </c>
      <c r="D177" s="48"/>
      <c r="E177" s="48"/>
      <c r="F177" s="47"/>
      <c r="G177" s="46"/>
    </row>
    <row r="178" spans="1:7" ht="25.35" customHeight="1">
      <c r="A178" s="59">
        <v>1169</v>
      </c>
      <c r="B178" s="58">
        <v>239200</v>
      </c>
      <c r="C178" s="48" t="s">
        <v>104</v>
      </c>
      <c r="D178" s="48"/>
      <c r="E178" s="48"/>
      <c r="F178" s="47"/>
      <c r="G178" s="46"/>
    </row>
    <row r="179" spans="1:7" ht="25.35" customHeight="1">
      <c r="A179" s="59">
        <v>1170</v>
      </c>
      <c r="B179" s="58">
        <v>239300</v>
      </c>
      <c r="C179" s="48" t="s">
        <v>103</v>
      </c>
      <c r="D179" s="48"/>
      <c r="E179" s="48"/>
      <c r="F179" s="47"/>
      <c r="G179" s="46"/>
    </row>
    <row r="180" spans="1:7" ht="25.35" customHeight="1">
      <c r="A180" s="59">
        <v>1171</v>
      </c>
      <c r="B180" s="58">
        <v>239400</v>
      </c>
      <c r="C180" s="48" t="s">
        <v>102</v>
      </c>
      <c r="D180" s="48"/>
      <c r="E180" s="48"/>
      <c r="F180" s="47"/>
      <c r="G180" s="46"/>
    </row>
    <row r="181" spans="1:7" ht="25.35" customHeight="1">
      <c r="A181" s="59">
        <v>1172</v>
      </c>
      <c r="B181" s="58">
        <v>239500</v>
      </c>
      <c r="C181" s="48" t="s">
        <v>101</v>
      </c>
      <c r="D181" s="48"/>
      <c r="E181" s="48"/>
      <c r="F181" s="47"/>
      <c r="G181" s="46"/>
    </row>
    <row r="182" spans="1:7" ht="25.35" customHeight="1">
      <c r="A182" s="45">
        <v>1173</v>
      </c>
      <c r="B182" s="57">
        <v>240000</v>
      </c>
      <c r="C182" s="43" t="s">
        <v>100</v>
      </c>
      <c r="D182" s="42"/>
      <c r="E182" s="42"/>
      <c r="F182" s="41">
        <f>F183+F188+F193+F198+F201</f>
        <v>0</v>
      </c>
      <c r="G182" s="40">
        <f>G183+G188+G193+G198+G201</f>
        <v>0</v>
      </c>
    </row>
    <row r="183" spans="1:7" ht="25.35" customHeight="1">
      <c r="A183" s="65">
        <v>1174</v>
      </c>
      <c r="B183" s="64">
        <v>241000</v>
      </c>
      <c r="C183" s="63" t="s">
        <v>99</v>
      </c>
      <c r="D183" s="69"/>
      <c r="E183" s="69"/>
      <c r="F183" s="61">
        <f>SUM(F184:F187)</f>
        <v>0</v>
      </c>
      <c r="G183" s="60">
        <f>SUM(G184:G187)</f>
        <v>0</v>
      </c>
    </row>
    <row r="184" spans="1:7" ht="25.35" customHeight="1">
      <c r="A184" s="59">
        <v>1175</v>
      </c>
      <c r="B184" s="58">
        <v>241100</v>
      </c>
      <c r="C184" s="48" t="s">
        <v>98</v>
      </c>
      <c r="D184" s="48"/>
      <c r="E184" s="48"/>
      <c r="F184" s="47"/>
      <c r="G184" s="46"/>
    </row>
    <row r="185" spans="1:7" ht="25.35" customHeight="1">
      <c r="A185" s="59">
        <v>1176</v>
      </c>
      <c r="B185" s="58">
        <v>241200</v>
      </c>
      <c r="C185" s="48" t="s">
        <v>97</v>
      </c>
      <c r="D185" s="48"/>
      <c r="E185" s="48"/>
      <c r="F185" s="47"/>
      <c r="G185" s="46"/>
    </row>
    <row r="186" spans="1:7" ht="25.35" customHeight="1">
      <c r="A186" s="59">
        <v>1177</v>
      </c>
      <c r="B186" s="58">
        <v>241300</v>
      </c>
      <c r="C186" s="48" t="s">
        <v>96</v>
      </c>
      <c r="D186" s="48"/>
      <c r="E186" s="48"/>
      <c r="F186" s="47"/>
      <c r="G186" s="46"/>
    </row>
    <row r="187" spans="1:7" ht="25.35" customHeight="1">
      <c r="A187" s="59">
        <v>1178</v>
      </c>
      <c r="B187" s="58">
        <v>241400</v>
      </c>
      <c r="C187" s="48" t="s">
        <v>95</v>
      </c>
      <c r="D187" s="48"/>
      <c r="E187" s="48"/>
      <c r="F187" s="47"/>
      <c r="G187" s="46"/>
    </row>
    <row r="188" spans="1:7" ht="25.35" customHeight="1">
      <c r="A188" s="65">
        <v>1179</v>
      </c>
      <c r="B188" s="64">
        <v>242000</v>
      </c>
      <c r="C188" s="63" t="s">
        <v>94</v>
      </c>
      <c r="D188" s="69"/>
      <c r="E188" s="69"/>
      <c r="F188" s="61">
        <f>SUM(F189:F192)</f>
        <v>0</v>
      </c>
      <c r="G188" s="60">
        <f>SUM(G189:G192)</f>
        <v>0</v>
      </c>
    </row>
    <row r="189" spans="1:7" ht="25.35" customHeight="1">
      <c r="A189" s="59">
        <v>1180</v>
      </c>
      <c r="B189" s="58">
        <v>242100</v>
      </c>
      <c r="C189" s="48" t="s">
        <v>93</v>
      </c>
      <c r="D189" s="48"/>
      <c r="E189" s="48"/>
      <c r="F189" s="47"/>
      <c r="G189" s="46"/>
    </row>
    <row r="190" spans="1:7" ht="25.35" customHeight="1">
      <c r="A190" s="59">
        <v>1181</v>
      </c>
      <c r="B190" s="58">
        <v>242200</v>
      </c>
      <c r="C190" s="48" t="s">
        <v>92</v>
      </c>
      <c r="D190" s="48"/>
      <c r="E190" s="48"/>
      <c r="F190" s="47"/>
      <c r="G190" s="46"/>
    </row>
    <row r="191" spans="1:7" ht="25.35" customHeight="1">
      <c r="A191" s="59">
        <v>1182</v>
      </c>
      <c r="B191" s="58">
        <v>242300</v>
      </c>
      <c r="C191" s="48" t="s">
        <v>91</v>
      </c>
      <c r="D191" s="48"/>
      <c r="E191" s="48"/>
      <c r="F191" s="47"/>
      <c r="G191" s="46"/>
    </row>
    <row r="192" spans="1:7" ht="25.35" customHeight="1">
      <c r="A192" s="59">
        <v>1183</v>
      </c>
      <c r="B192" s="58">
        <v>242400</v>
      </c>
      <c r="C192" s="48" t="s">
        <v>90</v>
      </c>
      <c r="D192" s="48"/>
      <c r="E192" s="48"/>
      <c r="F192" s="47"/>
      <c r="G192" s="46"/>
    </row>
    <row r="193" spans="1:7" ht="25.35" customHeight="1">
      <c r="A193" s="65">
        <v>1184</v>
      </c>
      <c r="B193" s="64">
        <v>243000</v>
      </c>
      <c r="C193" s="72" t="s">
        <v>89</v>
      </c>
      <c r="D193" s="71"/>
      <c r="E193" s="70"/>
      <c r="F193" s="61">
        <f>SUM(F194:F197)</f>
        <v>0</v>
      </c>
      <c r="G193" s="60">
        <f>SUM(G194:G197)</f>
        <v>0</v>
      </c>
    </row>
    <row r="194" spans="1:7" ht="25.35" customHeight="1">
      <c r="A194" s="59">
        <v>1185</v>
      </c>
      <c r="B194" s="58">
        <v>243100</v>
      </c>
      <c r="C194" s="48" t="s">
        <v>88</v>
      </c>
      <c r="D194" s="48"/>
      <c r="E194" s="48"/>
      <c r="F194" s="47"/>
      <c r="G194" s="46"/>
    </row>
    <row r="195" spans="1:7" ht="25.35" customHeight="1">
      <c r="A195" s="59">
        <v>1186</v>
      </c>
      <c r="B195" s="58">
        <v>243200</v>
      </c>
      <c r="C195" s="48" t="s">
        <v>87</v>
      </c>
      <c r="D195" s="48"/>
      <c r="E195" s="48"/>
      <c r="F195" s="47"/>
      <c r="G195" s="46"/>
    </row>
    <row r="196" spans="1:7" ht="25.35" customHeight="1">
      <c r="A196" s="59">
        <v>1187</v>
      </c>
      <c r="B196" s="58">
        <v>243300</v>
      </c>
      <c r="C196" s="48" t="s">
        <v>86</v>
      </c>
      <c r="D196" s="48"/>
      <c r="E196" s="48"/>
      <c r="F196" s="47"/>
      <c r="G196" s="46"/>
    </row>
    <row r="197" spans="1:7" ht="25.35" customHeight="1">
      <c r="A197" s="59">
        <v>1188</v>
      </c>
      <c r="B197" s="58">
        <v>243400</v>
      </c>
      <c r="C197" s="48" t="s">
        <v>85</v>
      </c>
      <c r="D197" s="48"/>
      <c r="E197" s="48"/>
      <c r="F197" s="47"/>
      <c r="G197" s="46"/>
    </row>
    <row r="198" spans="1:7" ht="25.35" customHeight="1">
      <c r="A198" s="65">
        <v>1189</v>
      </c>
      <c r="B198" s="64">
        <v>244000</v>
      </c>
      <c r="C198" s="63" t="s">
        <v>84</v>
      </c>
      <c r="D198" s="69"/>
      <c r="E198" s="69"/>
      <c r="F198" s="61">
        <f>F199+F200</f>
        <v>0</v>
      </c>
      <c r="G198" s="60">
        <f>G199+G200</f>
        <v>0</v>
      </c>
    </row>
    <row r="199" spans="1:7" ht="25.35" customHeight="1">
      <c r="A199" s="59">
        <v>1190</v>
      </c>
      <c r="B199" s="58">
        <v>244100</v>
      </c>
      <c r="C199" s="48" t="s">
        <v>83</v>
      </c>
      <c r="D199" s="48"/>
      <c r="E199" s="48"/>
      <c r="F199" s="47"/>
      <c r="G199" s="46"/>
    </row>
    <row r="200" spans="1:7" ht="25.35" customHeight="1">
      <c r="A200" s="59">
        <v>1191</v>
      </c>
      <c r="B200" s="58">
        <v>244200</v>
      </c>
      <c r="C200" s="48" t="s">
        <v>82</v>
      </c>
      <c r="D200" s="48"/>
      <c r="E200" s="48"/>
      <c r="F200" s="47"/>
      <c r="G200" s="46"/>
    </row>
    <row r="201" spans="1:7" ht="25.35" customHeight="1">
      <c r="A201" s="65">
        <v>1192</v>
      </c>
      <c r="B201" s="64">
        <v>245000</v>
      </c>
      <c r="C201" s="63" t="s">
        <v>81</v>
      </c>
      <c r="D201" s="69"/>
      <c r="E201" s="69"/>
      <c r="F201" s="61">
        <f>SUM(F202:F206)</f>
        <v>0</v>
      </c>
      <c r="G201" s="60">
        <f>SUM(G202:G206)</f>
        <v>0</v>
      </c>
    </row>
    <row r="202" spans="1:7" ht="25.35" customHeight="1">
      <c r="A202" s="59">
        <v>1193</v>
      </c>
      <c r="B202" s="58">
        <v>245100</v>
      </c>
      <c r="C202" s="48" t="s">
        <v>80</v>
      </c>
      <c r="D202" s="48"/>
      <c r="E202" s="48"/>
      <c r="F202" s="47"/>
      <c r="G202" s="46"/>
    </row>
    <row r="203" spans="1:7" ht="25.35" customHeight="1">
      <c r="A203" s="59">
        <v>1194</v>
      </c>
      <c r="B203" s="58">
        <v>245200</v>
      </c>
      <c r="C203" s="48" t="s">
        <v>79</v>
      </c>
      <c r="D203" s="48"/>
      <c r="E203" s="48"/>
      <c r="F203" s="47"/>
      <c r="G203" s="46"/>
    </row>
    <row r="204" spans="1:7" ht="25.35" customHeight="1">
      <c r="A204" s="59">
        <v>1195</v>
      </c>
      <c r="B204" s="58">
        <v>245300</v>
      </c>
      <c r="C204" s="48" t="s">
        <v>78</v>
      </c>
      <c r="D204" s="48"/>
      <c r="E204" s="48"/>
      <c r="F204" s="47"/>
      <c r="G204" s="46"/>
    </row>
    <row r="205" spans="1:7" ht="25.35" customHeight="1">
      <c r="A205" s="59">
        <v>1196</v>
      </c>
      <c r="B205" s="58">
        <v>245400</v>
      </c>
      <c r="C205" s="48" t="s">
        <v>77</v>
      </c>
      <c r="D205" s="48"/>
      <c r="E205" s="48"/>
      <c r="F205" s="47"/>
      <c r="G205" s="46"/>
    </row>
    <row r="206" spans="1:7" ht="25.35" customHeight="1">
      <c r="A206" s="59">
        <v>1197</v>
      </c>
      <c r="B206" s="58">
        <v>245500</v>
      </c>
      <c r="C206" s="48" t="s">
        <v>76</v>
      </c>
      <c r="D206" s="48"/>
      <c r="E206" s="48"/>
      <c r="F206" s="47"/>
      <c r="G206" s="46"/>
    </row>
    <row r="207" spans="1:7" ht="25.35" customHeight="1">
      <c r="A207" s="45">
        <v>1198</v>
      </c>
      <c r="B207" s="57">
        <v>250000</v>
      </c>
      <c r="C207" s="43" t="s">
        <v>75</v>
      </c>
      <c r="D207" s="42"/>
      <c r="E207" s="42"/>
      <c r="F207" s="41">
        <f>F208+F212+F215+F217</f>
        <v>905</v>
      </c>
      <c r="G207" s="40">
        <f>G208+G212+G215+G217</f>
        <v>422</v>
      </c>
    </row>
    <row r="208" spans="1:7" ht="25.35" customHeight="1">
      <c r="A208" s="65">
        <v>1199</v>
      </c>
      <c r="B208" s="64">
        <v>251000</v>
      </c>
      <c r="C208" s="63" t="s">
        <v>74</v>
      </c>
      <c r="D208" s="69"/>
      <c r="E208" s="69"/>
      <c r="F208" s="61">
        <f>SUM(F209:F211)</f>
        <v>0</v>
      </c>
      <c r="G208" s="60">
        <f>SUM(G209:G211)</f>
        <v>0</v>
      </c>
    </row>
    <row r="209" spans="1:8" ht="25.35" customHeight="1">
      <c r="A209" s="59">
        <v>1200</v>
      </c>
      <c r="B209" s="58">
        <v>251100</v>
      </c>
      <c r="C209" s="48" t="s">
        <v>73</v>
      </c>
      <c r="D209" s="48"/>
      <c r="E209" s="48"/>
      <c r="F209" s="47"/>
      <c r="G209" s="46"/>
    </row>
    <row r="210" spans="1:8" ht="25.35" customHeight="1">
      <c r="A210" s="59">
        <v>1201</v>
      </c>
      <c r="B210" s="58">
        <v>251200</v>
      </c>
      <c r="C210" s="48" t="s">
        <v>72</v>
      </c>
      <c r="D210" s="48"/>
      <c r="E210" s="48"/>
      <c r="F210" s="47"/>
      <c r="G210" s="46"/>
    </row>
    <row r="211" spans="1:8" ht="25.35" customHeight="1">
      <c r="A211" s="59">
        <v>1202</v>
      </c>
      <c r="B211" s="58">
        <v>251300</v>
      </c>
      <c r="C211" s="48" t="s">
        <v>71</v>
      </c>
      <c r="D211" s="48"/>
      <c r="E211" s="48"/>
      <c r="F211" s="47"/>
      <c r="G211" s="46"/>
    </row>
    <row r="212" spans="1:8" ht="25.35" customHeight="1">
      <c r="A212" s="65">
        <v>1203</v>
      </c>
      <c r="B212" s="64">
        <v>252000</v>
      </c>
      <c r="C212" s="63" t="s">
        <v>70</v>
      </c>
      <c r="D212" s="62"/>
      <c r="E212" s="62"/>
      <c r="F212" s="61">
        <f>F213+F214</f>
        <v>905</v>
      </c>
      <c r="G212" s="60">
        <f>G213+G214</f>
        <v>422</v>
      </c>
    </row>
    <row r="213" spans="1:8" ht="25.35" customHeight="1">
      <c r="A213" s="59">
        <v>1204</v>
      </c>
      <c r="B213" s="58">
        <v>252100</v>
      </c>
      <c r="C213" s="48" t="s">
        <v>69</v>
      </c>
      <c r="D213" s="48"/>
      <c r="E213" s="48"/>
      <c r="F213" s="47">
        <v>905</v>
      </c>
      <c r="G213" s="46">
        <v>422</v>
      </c>
    </row>
    <row r="214" spans="1:8" ht="25.35" customHeight="1">
      <c r="A214" s="59">
        <v>1205</v>
      </c>
      <c r="B214" s="58">
        <v>252200</v>
      </c>
      <c r="C214" s="48" t="s">
        <v>68</v>
      </c>
      <c r="D214" s="48"/>
      <c r="E214" s="48"/>
      <c r="F214" s="47"/>
      <c r="G214" s="46"/>
    </row>
    <row r="215" spans="1:8" ht="25.35" customHeight="1">
      <c r="A215" s="65">
        <v>1206</v>
      </c>
      <c r="B215" s="64">
        <v>253000</v>
      </c>
      <c r="C215" s="63" t="s">
        <v>67</v>
      </c>
      <c r="D215" s="62"/>
      <c r="E215" s="62"/>
      <c r="F215" s="61">
        <f>F216</f>
        <v>0</v>
      </c>
      <c r="G215" s="60">
        <f>G216</f>
        <v>0</v>
      </c>
    </row>
    <row r="216" spans="1:8" ht="25.35" customHeight="1">
      <c r="A216" s="59">
        <v>1207</v>
      </c>
      <c r="B216" s="58">
        <v>253100</v>
      </c>
      <c r="C216" s="48" t="s">
        <v>66</v>
      </c>
      <c r="D216" s="48"/>
      <c r="E216" s="48"/>
      <c r="F216" s="47"/>
      <c r="G216" s="46"/>
    </row>
    <row r="217" spans="1:8" ht="25.35" customHeight="1">
      <c r="A217" s="65">
        <v>1208</v>
      </c>
      <c r="B217" s="64">
        <v>254000</v>
      </c>
      <c r="C217" s="63" t="s">
        <v>65</v>
      </c>
      <c r="D217" s="69"/>
      <c r="E217" s="69"/>
      <c r="F217" s="61">
        <f>SUM(F218:F220)</f>
        <v>0</v>
      </c>
      <c r="G217" s="60">
        <f>SUM(G218:G220)</f>
        <v>0</v>
      </c>
    </row>
    <row r="218" spans="1:8" ht="25.35" customHeight="1">
      <c r="A218" s="59">
        <v>1209</v>
      </c>
      <c r="B218" s="58">
        <v>254100</v>
      </c>
      <c r="C218" s="48" t="s">
        <v>64</v>
      </c>
      <c r="D218" s="48"/>
      <c r="E218" s="48"/>
      <c r="F218" s="47"/>
      <c r="G218" s="46"/>
    </row>
    <row r="219" spans="1:8" ht="25.35" customHeight="1">
      <c r="A219" s="59">
        <v>1210</v>
      </c>
      <c r="B219" s="58">
        <v>254200</v>
      </c>
      <c r="C219" s="48" t="s">
        <v>63</v>
      </c>
      <c r="D219" s="48"/>
      <c r="E219" s="48"/>
      <c r="F219" s="47"/>
      <c r="G219" s="46"/>
    </row>
    <row r="220" spans="1:8" ht="25.35" customHeight="1">
      <c r="A220" s="59">
        <v>1211</v>
      </c>
      <c r="B220" s="58">
        <v>254900</v>
      </c>
      <c r="C220" s="48" t="s">
        <v>62</v>
      </c>
      <c r="D220" s="48"/>
      <c r="E220" s="48"/>
      <c r="F220" s="47"/>
      <c r="G220" s="46"/>
    </row>
    <row r="221" spans="1:8" ht="25.35" customHeight="1">
      <c r="A221" s="45">
        <v>1212</v>
      </c>
      <c r="B221" s="57">
        <v>290000</v>
      </c>
      <c r="C221" s="43" t="s">
        <v>61</v>
      </c>
      <c r="D221" s="42"/>
      <c r="E221" s="42"/>
      <c r="F221" s="41">
        <f>F222</f>
        <v>895</v>
      </c>
      <c r="G221" s="40">
        <f>G222</f>
        <v>951</v>
      </c>
    </row>
    <row r="222" spans="1:8" ht="25.35" customHeight="1">
      <c r="A222" s="65">
        <v>1213</v>
      </c>
      <c r="B222" s="64">
        <v>291000</v>
      </c>
      <c r="C222" s="63" t="s">
        <v>60</v>
      </c>
      <c r="D222" s="62"/>
      <c r="E222" s="62"/>
      <c r="F222" s="61">
        <f>SUM(F223:F226)</f>
        <v>895</v>
      </c>
      <c r="G222" s="60">
        <f>SUM(G223:G226)</f>
        <v>951</v>
      </c>
    </row>
    <row r="223" spans="1:8" ht="25.35" customHeight="1">
      <c r="A223" s="59">
        <v>1214</v>
      </c>
      <c r="B223" s="58">
        <v>291100</v>
      </c>
      <c r="C223" s="48" t="s">
        <v>59</v>
      </c>
      <c r="D223" s="48"/>
      <c r="E223" s="48"/>
      <c r="F223" s="47"/>
      <c r="G223" s="46"/>
    </row>
    <row r="224" spans="1:8" ht="25.35" customHeight="1">
      <c r="A224" s="59">
        <v>1215</v>
      </c>
      <c r="B224" s="58">
        <v>291200</v>
      </c>
      <c r="C224" s="48" t="s">
        <v>58</v>
      </c>
      <c r="D224" s="48"/>
      <c r="E224" s="48"/>
      <c r="F224" s="47">
        <v>386</v>
      </c>
      <c r="G224" s="46">
        <v>380</v>
      </c>
      <c r="H224" s="54"/>
    </row>
    <row r="225" spans="1:10" ht="25.35" customHeight="1">
      <c r="A225" s="59">
        <v>1216</v>
      </c>
      <c r="B225" s="58">
        <v>291300</v>
      </c>
      <c r="C225" s="48" t="s">
        <v>57</v>
      </c>
      <c r="D225" s="48"/>
      <c r="E225" s="48"/>
      <c r="F225" s="47">
        <v>509</v>
      </c>
      <c r="G225" s="46">
        <v>516</v>
      </c>
    </row>
    <row r="226" spans="1:10" ht="25.35" customHeight="1">
      <c r="A226" s="59">
        <v>1217</v>
      </c>
      <c r="B226" s="58">
        <v>291900</v>
      </c>
      <c r="C226" s="48" t="s">
        <v>56</v>
      </c>
      <c r="D226" s="48"/>
      <c r="E226" s="48"/>
      <c r="F226" s="47"/>
      <c r="G226" s="46">
        <v>55</v>
      </c>
      <c r="J226" s="27"/>
    </row>
    <row r="227" spans="1:10" ht="25.35" customHeight="1">
      <c r="A227" s="45">
        <v>1218</v>
      </c>
      <c r="B227" s="57">
        <v>300000</v>
      </c>
      <c r="C227" s="68" t="s">
        <v>55</v>
      </c>
      <c r="D227" s="67"/>
      <c r="E227" s="66"/>
      <c r="F227" s="41">
        <f>IF((F228+F238-F239+F240-F241+F243-F244)&gt;=0,F228+F238-F239+F240-F241+F243-F244,0)</f>
        <v>31480</v>
      </c>
      <c r="G227" s="40">
        <f>IF((G228+G238-G239+G240-G241+G243-G244)&gt;=0,G228+G238-G239+G240-G241+G243-G244,0)</f>
        <v>31913</v>
      </c>
    </row>
    <row r="228" spans="1:10" ht="25.35" customHeight="1">
      <c r="A228" s="45">
        <v>1219</v>
      </c>
      <c r="B228" s="57">
        <v>310000</v>
      </c>
      <c r="C228" s="43" t="s">
        <v>54</v>
      </c>
      <c r="D228" s="43"/>
      <c r="E228" s="43"/>
      <c r="F228" s="41">
        <f>F229</f>
        <v>29923</v>
      </c>
      <c r="G228" s="40">
        <f>G229</f>
        <v>30071</v>
      </c>
    </row>
    <row r="229" spans="1:10" ht="25.35" customHeight="1">
      <c r="A229" s="65">
        <v>1220</v>
      </c>
      <c r="B229" s="64">
        <v>311000</v>
      </c>
      <c r="C229" s="63" t="s">
        <v>53</v>
      </c>
      <c r="D229" s="62"/>
      <c r="E229" s="62"/>
      <c r="F229" s="61">
        <f>IF((F230+F231-F232+F233+F234-F235+F236+F237)&gt;=0,F230+F231-F232+F233+F234-F235+F236+F237,0)</f>
        <v>29923</v>
      </c>
      <c r="G229" s="60">
        <f>IF((G230+G231-G232+G233+G234-G235+G236+G237)&gt;=0,G230+G231-G232+G233+G234-G235+G236+G237,0)</f>
        <v>30071</v>
      </c>
    </row>
    <row r="230" spans="1:10" ht="25.35" customHeight="1">
      <c r="A230" s="59">
        <v>1221</v>
      </c>
      <c r="B230" s="58">
        <v>311100</v>
      </c>
      <c r="C230" s="48" t="s">
        <v>52</v>
      </c>
      <c r="D230" s="48"/>
      <c r="E230" s="48"/>
      <c r="F230" s="47">
        <v>29923</v>
      </c>
      <c r="G230" s="46">
        <v>30071</v>
      </c>
    </row>
    <row r="231" spans="1:10" ht="25.35" customHeight="1">
      <c r="A231" s="59">
        <v>1222</v>
      </c>
      <c r="B231" s="58">
        <v>311200</v>
      </c>
      <c r="C231" s="48" t="s">
        <v>51</v>
      </c>
      <c r="D231" s="48"/>
      <c r="E231" s="48"/>
      <c r="F231" s="47"/>
      <c r="G231" s="46"/>
    </row>
    <row r="232" spans="1:10" ht="25.35" customHeight="1">
      <c r="A232" s="59">
        <v>1223</v>
      </c>
      <c r="B232" s="58">
        <v>311300</v>
      </c>
      <c r="C232" s="48" t="s">
        <v>50</v>
      </c>
      <c r="D232" s="48"/>
      <c r="E232" s="48"/>
      <c r="F232" s="47"/>
      <c r="G232" s="46"/>
    </row>
    <row r="233" spans="1:10" ht="25.35" customHeight="1">
      <c r="A233" s="59">
        <v>1224</v>
      </c>
      <c r="B233" s="58">
        <v>311400</v>
      </c>
      <c r="C233" s="48" t="s">
        <v>49</v>
      </c>
      <c r="D233" s="48"/>
      <c r="E233" s="48"/>
      <c r="F233" s="47"/>
      <c r="G233" s="46"/>
    </row>
    <row r="234" spans="1:10" ht="25.35" customHeight="1">
      <c r="A234" s="59">
        <v>1225</v>
      </c>
      <c r="B234" s="58">
        <v>311500</v>
      </c>
      <c r="C234" s="48" t="s">
        <v>48</v>
      </c>
      <c r="D234" s="48"/>
      <c r="E234" s="48"/>
      <c r="F234" s="47"/>
      <c r="G234" s="46"/>
    </row>
    <row r="235" spans="1:10" ht="25.35" customHeight="1">
      <c r="A235" s="59">
        <v>1226</v>
      </c>
      <c r="B235" s="58">
        <v>311600</v>
      </c>
      <c r="C235" s="48" t="s">
        <v>47</v>
      </c>
      <c r="D235" s="48"/>
      <c r="E235" s="48"/>
      <c r="F235" s="47"/>
      <c r="G235" s="46"/>
    </row>
    <row r="236" spans="1:10" ht="25.35" customHeight="1">
      <c r="A236" s="59">
        <v>1227</v>
      </c>
      <c r="B236" s="58">
        <v>311700</v>
      </c>
      <c r="C236" s="48" t="s">
        <v>46</v>
      </c>
      <c r="D236" s="48"/>
      <c r="E236" s="48"/>
      <c r="F236" s="47"/>
      <c r="G236" s="46"/>
    </row>
    <row r="237" spans="1:10" ht="25.35" customHeight="1">
      <c r="A237" s="59">
        <v>1228</v>
      </c>
      <c r="B237" s="58">
        <v>311900</v>
      </c>
      <c r="C237" s="48" t="s">
        <v>45</v>
      </c>
      <c r="D237" s="48"/>
      <c r="E237" s="48"/>
      <c r="F237" s="47"/>
      <c r="G237" s="46"/>
    </row>
    <row r="238" spans="1:10" ht="25.35" customHeight="1">
      <c r="A238" s="51">
        <v>1229</v>
      </c>
      <c r="B238" s="50">
        <v>321121</v>
      </c>
      <c r="C238" s="49" t="s">
        <v>44</v>
      </c>
      <c r="D238" s="48"/>
      <c r="E238" s="48"/>
      <c r="F238" s="47">
        <v>1557</v>
      </c>
      <c r="G238" s="46">
        <v>1219</v>
      </c>
    </row>
    <row r="239" spans="1:10" ht="25.35" customHeight="1">
      <c r="A239" s="51">
        <v>1230</v>
      </c>
      <c r="B239" s="50">
        <v>321122</v>
      </c>
      <c r="C239" s="49" t="s">
        <v>43</v>
      </c>
      <c r="D239" s="48"/>
      <c r="E239" s="48"/>
      <c r="F239" s="47"/>
      <c r="G239" s="46"/>
    </row>
    <row r="240" spans="1:10" ht="25.35" customHeight="1">
      <c r="A240" s="51">
        <v>1231</v>
      </c>
      <c r="B240" s="50">
        <v>321311</v>
      </c>
      <c r="C240" s="49" t="s">
        <v>42</v>
      </c>
      <c r="D240" s="48"/>
      <c r="E240" s="48"/>
      <c r="F240" s="47"/>
      <c r="G240" s="46">
        <v>623</v>
      </c>
      <c r="I240" s="54"/>
      <c r="J240" s="27"/>
    </row>
    <row r="241" spans="1:10" ht="25.35" customHeight="1">
      <c r="A241" s="51">
        <v>1232</v>
      </c>
      <c r="B241" s="50">
        <v>321312</v>
      </c>
      <c r="C241" s="49" t="s">
        <v>41</v>
      </c>
      <c r="D241" s="48"/>
      <c r="E241" s="48"/>
      <c r="F241" s="47"/>
      <c r="G241" s="46"/>
      <c r="I241" s="54"/>
    </row>
    <row r="242" spans="1:10" ht="25.35" customHeight="1">
      <c r="A242" s="51"/>
      <c r="B242" s="50"/>
      <c r="C242" s="49" t="s">
        <v>40</v>
      </c>
      <c r="D242" s="48"/>
      <c r="E242" s="48"/>
      <c r="F242" s="47"/>
      <c r="G242" s="46"/>
      <c r="I242" s="54"/>
    </row>
    <row r="243" spans="1:10" ht="25.35" customHeight="1">
      <c r="A243" s="45">
        <v>1233</v>
      </c>
      <c r="B243" s="57"/>
      <c r="C243" s="43" t="s">
        <v>39</v>
      </c>
      <c r="D243" s="42"/>
      <c r="E243" s="42"/>
      <c r="F243" s="56">
        <f>IF((F245+F247-F246-F248)&gt;=0,F245+F247-F246-F248,0)</f>
        <v>0</v>
      </c>
      <c r="G243" s="55">
        <f>IF((G245+G247-G246-G248)&gt;=0,G245+G247-G246-G248,0)</f>
        <v>0</v>
      </c>
      <c r="I243" s="54"/>
    </row>
    <row r="244" spans="1:10" ht="25.35" customHeight="1">
      <c r="A244" s="45">
        <v>1234</v>
      </c>
      <c r="B244" s="57"/>
      <c r="C244" s="43" t="s">
        <v>38</v>
      </c>
      <c r="D244" s="42"/>
      <c r="E244" s="42"/>
      <c r="F244" s="56">
        <f>IF((F246+F248-F245-F247)&gt;=0,F246+F248-F245-F247,0)</f>
        <v>0</v>
      </c>
      <c r="G244" s="55">
        <f>IF((G246+G248-G245-G247)&gt;=0,G246+G248-G245-G247,0)</f>
        <v>0</v>
      </c>
      <c r="I244" s="54"/>
    </row>
    <row r="245" spans="1:10" ht="25.35" customHeight="1">
      <c r="A245" s="51">
        <v>1235</v>
      </c>
      <c r="B245" s="50">
        <v>330000</v>
      </c>
      <c r="C245" s="49" t="s">
        <v>37</v>
      </c>
      <c r="D245" s="48"/>
      <c r="E245" s="48"/>
      <c r="F245" s="47"/>
      <c r="G245" s="46"/>
      <c r="I245" s="54"/>
    </row>
    <row r="246" spans="1:10" ht="25.35" customHeight="1">
      <c r="A246" s="51">
        <v>1236</v>
      </c>
      <c r="B246" s="50">
        <v>330000</v>
      </c>
      <c r="C246" s="49" t="s">
        <v>36</v>
      </c>
      <c r="D246" s="49"/>
      <c r="E246" s="49"/>
      <c r="F246" s="53"/>
      <c r="G246" s="52"/>
    </row>
    <row r="247" spans="1:10" ht="25.35" customHeight="1">
      <c r="A247" s="51">
        <v>1237</v>
      </c>
      <c r="B247" s="50">
        <v>340000</v>
      </c>
      <c r="C247" s="49" t="s">
        <v>35</v>
      </c>
      <c r="D247" s="48"/>
      <c r="E247" s="48"/>
      <c r="F247" s="47"/>
      <c r="G247" s="46"/>
    </row>
    <row r="248" spans="1:10" ht="25.5" customHeight="1">
      <c r="A248" s="51">
        <v>1238</v>
      </c>
      <c r="B248" s="50">
        <v>340000</v>
      </c>
      <c r="C248" s="49" t="s">
        <v>34</v>
      </c>
      <c r="D248" s="48"/>
      <c r="E248" s="48"/>
      <c r="F248" s="47"/>
      <c r="G248" s="46"/>
      <c r="J248" s="27"/>
    </row>
    <row r="249" spans="1:10" ht="25.5" customHeight="1">
      <c r="A249" s="45">
        <v>1239</v>
      </c>
      <c r="B249" s="44"/>
      <c r="C249" s="43" t="s">
        <v>33</v>
      </c>
      <c r="D249" s="42"/>
      <c r="E249" s="42"/>
      <c r="F249" s="41">
        <f>F83+F227</f>
        <v>33280</v>
      </c>
      <c r="G249" s="40">
        <f>G83+G227</f>
        <v>33286</v>
      </c>
      <c r="J249" s="27"/>
    </row>
    <row r="250" spans="1:10" ht="25.5" customHeight="1" thickBot="1">
      <c r="A250" s="39">
        <v>1240</v>
      </c>
      <c r="B250" s="38">
        <v>352000</v>
      </c>
      <c r="C250" s="37" t="s">
        <v>32</v>
      </c>
      <c r="D250" s="36"/>
      <c r="E250" s="36"/>
      <c r="F250" s="35">
        <v>400</v>
      </c>
      <c r="G250" s="34">
        <v>452</v>
      </c>
      <c r="J250" s="27"/>
    </row>
  </sheetData>
  <sheetProtection password="EF5E" sheet="1"/>
  <dataConsolidate/>
  <mergeCells count="181">
    <mergeCell ref="C242:E242"/>
    <mergeCell ref="C243:E243"/>
    <mergeCell ref="C244:E244"/>
    <mergeCell ref="C245:E245"/>
    <mergeCell ref="C177:E177"/>
    <mergeCell ref="C178:E178"/>
    <mergeCell ref="C217:E217"/>
    <mergeCell ref="C231:E231"/>
    <mergeCell ref="C229:E229"/>
    <mergeCell ref="C230:E230"/>
    <mergeCell ref="C221:E221"/>
    <mergeCell ref="C222:E222"/>
    <mergeCell ref="C223:E223"/>
    <mergeCell ref="C224:E224"/>
    <mergeCell ref="C173:E173"/>
    <mergeCell ref="C174:E174"/>
    <mergeCell ref="C175:E175"/>
    <mergeCell ref="C176:E176"/>
    <mergeCell ref="C216:E216"/>
    <mergeCell ref="C218:E218"/>
    <mergeCell ref="C238:E238"/>
    <mergeCell ref="C246:E246"/>
    <mergeCell ref="C247:E247"/>
    <mergeCell ref="C234:E234"/>
    <mergeCell ref="C235:E235"/>
    <mergeCell ref="C236:E236"/>
    <mergeCell ref="C237:E237"/>
    <mergeCell ref="C239:E239"/>
    <mergeCell ref="C240:E240"/>
    <mergeCell ref="C241:E241"/>
    <mergeCell ref="C232:E232"/>
    <mergeCell ref="C233:E233"/>
    <mergeCell ref="C225:E225"/>
    <mergeCell ref="C226:E226"/>
    <mergeCell ref="C227:E227"/>
    <mergeCell ref="C228:E228"/>
    <mergeCell ref="C219:E219"/>
    <mergeCell ref="C220:E220"/>
    <mergeCell ref="C212:E212"/>
    <mergeCell ref="C213:E213"/>
    <mergeCell ref="C214:E214"/>
    <mergeCell ref="C215:E215"/>
    <mergeCell ref="C208:E208"/>
    <mergeCell ref="C209:E209"/>
    <mergeCell ref="C210:E210"/>
    <mergeCell ref="C211:E211"/>
    <mergeCell ref="C204:E204"/>
    <mergeCell ref="C205:E205"/>
    <mergeCell ref="C206:E206"/>
    <mergeCell ref="C207:E207"/>
    <mergeCell ref="C200:E200"/>
    <mergeCell ref="C201:E201"/>
    <mergeCell ref="C202:E202"/>
    <mergeCell ref="C203:E203"/>
    <mergeCell ref="C196:E196"/>
    <mergeCell ref="C197:E197"/>
    <mergeCell ref="C198:E198"/>
    <mergeCell ref="C199:E199"/>
    <mergeCell ref="C192:E192"/>
    <mergeCell ref="C193:E193"/>
    <mergeCell ref="C194:E194"/>
    <mergeCell ref="C195:E195"/>
    <mergeCell ref="C188:E188"/>
    <mergeCell ref="C189:E189"/>
    <mergeCell ref="C190:E190"/>
    <mergeCell ref="C191:E191"/>
    <mergeCell ref="C184:E184"/>
    <mergeCell ref="C185:E185"/>
    <mergeCell ref="C186:E186"/>
    <mergeCell ref="C187:E187"/>
    <mergeCell ref="C181:E181"/>
    <mergeCell ref="C183:E183"/>
    <mergeCell ref="C182:E182"/>
    <mergeCell ref="C179:E179"/>
    <mergeCell ref="C180:E180"/>
    <mergeCell ref="C169:E169"/>
    <mergeCell ref="C170:E170"/>
    <mergeCell ref="C171:E171"/>
    <mergeCell ref="C172:E172"/>
    <mergeCell ref="C166:E166"/>
    <mergeCell ref="C168:E168"/>
    <mergeCell ref="C167:E167"/>
    <mergeCell ref="C162:E162"/>
    <mergeCell ref="C163:E163"/>
    <mergeCell ref="C164:E164"/>
    <mergeCell ref="C165:E165"/>
    <mergeCell ref="C158:E158"/>
    <mergeCell ref="C159:E159"/>
    <mergeCell ref="C160:E160"/>
    <mergeCell ref="C161:E161"/>
    <mergeCell ref="C154:E154"/>
    <mergeCell ref="C155:E155"/>
    <mergeCell ref="C156:E156"/>
    <mergeCell ref="C157:E157"/>
    <mergeCell ref="C150:E150"/>
    <mergeCell ref="C151:E151"/>
    <mergeCell ref="C152:E152"/>
    <mergeCell ref="C153:E153"/>
    <mergeCell ref="C146:E146"/>
    <mergeCell ref="C147:E147"/>
    <mergeCell ref="C148:E148"/>
    <mergeCell ref="C149:E149"/>
    <mergeCell ref="C142:E142"/>
    <mergeCell ref="C143:E143"/>
    <mergeCell ref="C144:E144"/>
    <mergeCell ref="C145:E145"/>
    <mergeCell ref="C138:E138"/>
    <mergeCell ref="C139:E139"/>
    <mergeCell ref="C140:E140"/>
    <mergeCell ref="C141:E141"/>
    <mergeCell ref="C134:E134"/>
    <mergeCell ref="C135:E135"/>
    <mergeCell ref="C136:E136"/>
    <mergeCell ref="C137:E137"/>
    <mergeCell ref="C130:E130"/>
    <mergeCell ref="C131:E131"/>
    <mergeCell ref="C132:E132"/>
    <mergeCell ref="C133:E133"/>
    <mergeCell ref="C126:E126"/>
    <mergeCell ref="C127:E127"/>
    <mergeCell ref="C128:E128"/>
    <mergeCell ref="C129:E129"/>
    <mergeCell ref="C122:E122"/>
    <mergeCell ref="C123:E123"/>
    <mergeCell ref="C124:E124"/>
    <mergeCell ref="C125:E125"/>
    <mergeCell ref="C118:E118"/>
    <mergeCell ref="C119:E119"/>
    <mergeCell ref="C120:E120"/>
    <mergeCell ref="C121:E121"/>
    <mergeCell ref="C114:E114"/>
    <mergeCell ref="C115:E115"/>
    <mergeCell ref="C116:E116"/>
    <mergeCell ref="C117:E117"/>
    <mergeCell ref="C112:E112"/>
    <mergeCell ref="C111:E111"/>
    <mergeCell ref="C113:E113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99:E99"/>
    <mergeCell ref="C100:E100"/>
    <mergeCell ref="C101:E101"/>
    <mergeCell ref="C102:E102"/>
    <mergeCell ref="C94:E94"/>
    <mergeCell ref="C96:E96"/>
    <mergeCell ref="C97:E97"/>
    <mergeCell ref="C98:E98"/>
    <mergeCell ref="C95:E95"/>
    <mergeCell ref="C90:E90"/>
    <mergeCell ref="C91:E91"/>
    <mergeCell ref="C92:E92"/>
    <mergeCell ref="C93:E93"/>
    <mergeCell ref="C87:E87"/>
    <mergeCell ref="C88:E88"/>
    <mergeCell ref="C89:E89"/>
    <mergeCell ref="C82:E82"/>
    <mergeCell ref="C83:E83"/>
    <mergeCell ref="A79:A80"/>
    <mergeCell ref="A1:A3"/>
    <mergeCell ref="B1:B3"/>
    <mergeCell ref="C1:C3"/>
    <mergeCell ref="E1:G1"/>
    <mergeCell ref="E2:E3"/>
    <mergeCell ref="F2:F3"/>
    <mergeCell ref="D2:D3"/>
    <mergeCell ref="C250:E250"/>
    <mergeCell ref="B79:B80"/>
    <mergeCell ref="C79:E80"/>
    <mergeCell ref="F79:G79"/>
    <mergeCell ref="C81:E81"/>
    <mergeCell ref="C248:E248"/>
    <mergeCell ref="C249:E249"/>
    <mergeCell ref="C84:E84"/>
    <mergeCell ref="C85:E85"/>
    <mergeCell ref="C86:E86"/>
  </mergeCells>
  <conditionalFormatting sqref="D6:G7 D25:G25 D33:G34 D54:G54 D72:G72 D77:G77 F83:G84 F108:G108 F127:G127 F182:G182 F207:G207 F221:G221 F227:G228 F249:G249 F243:G244">
    <cfRule type="cellIs" dxfId="116" priority="6" stopIfTrue="1" operator="equal">
      <formula>0</formula>
    </cfRule>
  </conditionalFormatting>
  <conditionalFormatting sqref="D8:G8 D14:F14 D16:F16 D20:F20 D23:F23 D26:F26 D30:F30 D45:F45 D35:F35 D55:F55 D65:F65 D67:F67 D73:F73 F229:G229 F85:G85 F95:G95 F102:G102 F109:G109 F118:G118 F125:G125 F128:G128 F134:G134 F140:G140 F146:G146 F150:G150 F156:G156 F162:G162 F170:G170 F176:G176 F183:G183 F188:G188 F193:G193 F198:G198 F201:G201 F208:G208 F212:G212 F215:G215 F217:G217 F222:G222 D12:F12 G9:G24 G26:G32 G35:G53 G55:G71 G73:G76 G78">
    <cfRule type="cellIs" dxfId="115" priority="5" stopIfTrue="1" operator="equal">
      <formula>0</formula>
    </cfRule>
  </conditionalFormatting>
  <conditionalFormatting sqref="F104">
    <cfRule type="cellIs" dxfId="114" priority="4" stopIfTrue="1" operator="equal">
      <formula>0</formula>
    </cfRule>
  </conditionalFormatting>
  <conditionalFormatting sqref="F106">
    <cfRule type="cellIs" dxfId="113" priority="3" stopIfTrue="1" operator="equal">
      <formula>0</formula>
    </cfRule>
  </conditionalFormatting>
  <conditionalFormatting sqref="G104">
    <cfRule type="cellIs" dxfId="112" priority="2" stopIfTrue="1" operator="equal">
      <formula>0</formula>
    </cfRule>
  </conditionalFormatting>
  <conditionalFormatting sqref="G106">
    <cfRule type="cellIs" dxfId="111" priority="1" stopIfTrue="1" operator="equal">
      <formula>0</formula>
    </cfRule>
  </conditionalFormatting>
  <dataValidations count="2">
    <dataValidation type="whole" allowBlank="1" showErrorMessage="1" errorTitle="Upozorenje!!!" error="Nije dozvoljeno upisivati decimalne brojeve u polja, već samo cele!" sqref="F82:G250 JB82:JC250 SX82:SY250 ACT82:ACU250 AMP82:AMQ250 AWL82:AWM250 BGH82:BGI250 BQD82:BQE250 BZZ82:CAA250 CJV82:CJW250 CTR82:CTS250 DDN82:DDO250 DNJ82:DNK250 DXF82:DXG250 EHB82:EHC250 EQX82:EQY250 FAT82:FAU250 FKP82:FKQ250 FUL82:FUM250 GEH82:GEI250 GOD82:GOE250 GXZ82:GYA250 HHV82:HHW250 HRR82:HRS250 IBN82:IBO250 ILJ82:ILK250 IVF82:IVG250 JFB82:JFC250 JOX82:JOY250 JYT82:JYU250 KIP82:KIQ250 KSL82:KSM250 LCH82:LCI250 LMD82:LME250 LVZ82:LWA250 MFV82:MFW250 MPR82:MPS250 MZN82:MZO250 NJJ82:NJK250 NTF82:NTG250 ODB82:ODC250 OMX82:OMY250 OWT82:OWU250 PGP82:PGQ250 PQL82:PQM250 QAH82:QAI250 QKD82:QKE250 QTZ82:QUA250 RDV82:RDW250 RNR82:RNS250 RXN82:RXO250 SHJ82:SHK250 SRF82:SRG250 TBB82:TBC250 TKX82:TKY250 TUT82:TUU250 UEP82:UEQ250 UOL82:UOM250 UYH82:UYI250 VID82:VIE250 VRZ82:VSA250 WBV82:WBW250 WLR82:WLS250 WVN82:WVO250 F65618:G65786 JB65618:JC65786 SX65618:SY65786 ACT65618:ACU65786 AMP65618:AMQ65786 AWL65618:AWM65786 BGH65618:BGI65786 BQD65618:BQE65786 BZZ65618:CAA65786 CJV65618:CJW65786 CTR65618:CTS65786 DDN65618:DDO65786 DNJ65618:DNK65786 DXF65618:DXG65786 EHB65618:EHC65786 EQX65618:EQY65786 FAT65618:FAU65786 FKP65618:FKQ65786 FUL65618:FUM65786 GEH65618:GEI65786 GOD65618:GOE65786 GXZ65618:GYA65786 HHV65618:HHW65786 HRR65618:HRS65786 IBN65618:IBO65786 ILJ65618:ILK65786 IVF65618:IVG65786 JFB65618:JFC65786 JOX65618:JOY65786 JYT65618:JYU65786 KIP65618:KIQ65786 KSL65618:KSM65786 LCH65618:LCI65786 LMD65618:LME65786 LVZ65618:LWA65786 MFV65618:MFW65786 MPR65618:MPS65786 MZN65618:MZO65786 NJJ65618:NJK65786 NTF65618:NTG65786 ODB65618:ODC65786 OMX65618:OMY65786 OWT65618:OWU65786 PGP65618:PGQ65786 PQL65618:PQM65786 QAH65618:QAI65786 QKD65618:QKE65786 QTZ65618:QUA65786 RDV65618:RDW65786 RNR65618:RNS65786 RXN65618:RXO65786 SHJ65618:SHK65786 SRF65618:SRG65786 TBB65618:TBC65786 TKX65618:TKY65786 TUT65618:TUU65786 UEP65618:UEQ65786 UOL65618:UOM65786 UYH65618:UYI65786 VID65618:VIE65786 VRZ65618:VSA65786 WBV65618:WBW65786 WLR65618:WLS65786 WVN65618:WVO65786 F131154:G131322 JB131154:JC131322 SX131154:SY131322 ACT131154:ACU131322 AMP131154:AMQ131322 AWL131154:AWM131322 BGH131154:BGI131322 BQD131154:BQE131322 BZZ131154:CAA131322 CJV131154:CJW131322 CTR131154:CTS131322 DDN131154:DDO131322 DNJ131154:DNK131322 DXF131154:DXG131322 EHB131154:EHC131322 EQX131154:EQY131322 FAT131154:FAU131322 FKP131154:FKQ131322 FUL131154:FUM131322 GEH131154:GEI131322 GOD131154:GOE131322 GXZ131154:GYA131322 HHV131154:HHW131322 HRR131154:HRS131322 IBN131154:IBO131322 ILJ131154:ILK131322 IVF131154:IVG131322 JFB131154:JFC131322 JOX131154:JOY131322 JYT131154:JYU131322 KIP131154:KIQ131322 KSL131154:KSM131322 LCH131154:LCI131322 LMD131154:LME131322 LVZ131154:LWA131322 MFV131154:MFW131322 MPR131154:MPS131322 MZN131154:MZO131322 NJJ131154:NJK131322 NTF131154:NTG131322 ODB131154:ODC131322 OMX131154:OMY131322 OWT131154:OWU131322 PGP131154:PGQ131322 PQL131154:PQM131322 QAH131154:QAI131322 QKD131154:QKE131322 QTZ131154:QUA131322 RDV131154:RDW131322 RNR131154:RNS131322 RXN131154:RXO131322 SHJ131154:SHK131322 SRF131154:SRG131322 TBB131154:TBC131322 TKX131154:TKY131322 TUT131154:TUU131322 UEP131154:UEQ131322 UOL131154:UOM131322 UYH131154:UYI131322 VID131154:VIE131322 VRZ131154:VSA131322 WBV131154:WBW131322 WLR131154:WLS131322 WVN131154:WVO131322 F196690:G196858 JB196690:JC196858 SX196690:SY196858 ACT196690:ACU196858 AMP196690:AMQ196858 AWL196690:AWM196858 BGH196690:BGI196858 BQD196690:BQE196858 BZZ196690:CAA196858 CJV196690:CJW196858 CTR196690:CTS196858 DDN196690:DDO196858 DNJ196690:DNK196858 DXF196690:DXG196858 EHB196690:EHC196858 EQX196690:EQY196858 FAT196690:FAU196858 FKP196690:FKQ196858 FUL196690:FUM196858 GEH196690:GEI196858 GOD196690:GOE196858 GXZ196690:GYA196858 HHV196690:HHW196858 HRR196690:HRS196858 IBN196690:IBO196858 ILJ196690:ILK196858 IVF196690:IVG196858 JFB196690:JFC196858 JOX196690:JOY196858 JYT196690:JYU196858 KIP196690:KIQ196858 KSL196690:KSM196858 LCH196690:LCI196858 LMD196690:LME196858 LVZ196690:LWA196858 MFV196690:MFW196858 MPR196690:MPS196858 MZN196690:MZO196858 NJJ196690:NJK196858 NTF196690:NTG196858 ODB196690:ODC196858 OMX196690:OMY196858 OWT196690:OWU196858 PGP196690:PGQ196858 PQL196690:PQM196858 QAH196690:QAI196858 QKD196690:QKE196858 QTZ196690:QUA196858 RDV196690:RDW196858 RNR196690:RNS196858 RXN196690:RXO196858 SHJ196690:SHK196858 SRF196690:SRG196858 TBB196690:TBC196858 TKX196690:TKY196858 TUT196690:TUU196858 UEP196690:UEQ196858 UOL196690:UOM196858 UYH196690:UYI196858 VID196690:VIE196858 VRZ196690:VSA196858 WBV196690:WBW196858 WLR196690:WLS196858 WVN196690:WVO196858 F262226:G262394 JB262226:JC262394 SX262226:SY262394 ACT262226:ACU262394 AMP262226:AMQ262394 AWL262226:AWM262394 BGH262226:BGI262394 BQD262226:BQE262394 BZZ262226:CAA262394 CJV262226:CJW262394 CTR262226:CTS262394 DDN262226:DDO262394 DNJ262226:DNK262394 DXF262226:DXG262394 EHB262226:EHC262394 EQX262226:EQY262394 FAT262226:FAU262394 FKP262226:FKQ262394 FUL262226:FUM262394 GEH262226:GEI262394 GOD262226:GOE262394 GXZ262226:GYA262394 HHV262226:HHW262394 HRR262226:HRS262394 IBN262226:IBO262394 ILJ262226:ILK262394 IVF262226:IVG262394 JFB262226:JFC262394 JOX262226:JOY262394 JYT262226:JYU262394 KIP262226:KIQ262394 KSL262226:KSM262394 LCH262226:LCI262394 LMD262226:LME262394 LVZ262226:LWA262394 MFV262226:MFW262394 MPR262226:MPS262394 MZN262226:MZO262394 NJJ262226:NJK262394 NTF262226:NTG262394 ODB262226:ODC262394 OMX262226:OMY262394 OWT262226:OWU262394 PGP262226:PGQ262394 PQL262226:PQM262394 QAH262226:QAI262394 QKD262226:QKE262394 QTZ262226:QUA262394 RDV262226:RDW262394 RNR262226:RNS262394 RXN262226:RXO262394 SHJ262226:SHK262394 SRF262226:SRG262394 TBB262226:TBC262394 TKX262226:TKY262394 TUT262226:TUU262394 UEP262226:UEQ262394 UOL262226:UOM262394 UYH262226:UYI262394 VID262226:VIE262394 VRZ262226:VSA262394 WBV262226:WBW262394 WLR262226:WLS262394 WVN262226:WVO262394 F327762:G327930 JB327762:JC327930 SX327762:SY327930 ACT327762:ACU327930 AMP327762:AMQ327930 AWL327762:AWM327930 BGH327762:BGI327930 BQD327762:BQE327930 BZZ327762:CAA327930 CJV327762:CJW327930 CTR327762:CTS327930 DDN327762:DDO327930 DNJ327762:DNK327930 DXF327762:DXG327930 EHB327762:EHC327930 EQX327762:EQY327930 FAT327762:FAU327930 FKP327762:FKQ327930 FUL327762:FUM327930 GEH327762:GEI327930 GOD327762:GOE327930 GXZ327762:GYA327930 HHV327762:HHW327930 HRR327762:HRS327930 IBN327762:IBO327930 ILJ327762:ILK327930 IVF327762:IVG327930 JFB327762:JFC327930 JOX327762:JOY327930 JYT327762:JYU327930 KIP327762:KIQ327930 KSL327762:KSM327930 LCH327762:LCI327930 LMD327762:LME327930 LVZ327762:LWA327930 MFV327762:MFW327930 MPR327762:MPS327930 MZN327762:MZO327930 NJJ327762:NJK327930 NTF327762:NTG327930 ODB327762:ODC327930 OMX327762:OMY327930 OWT327762:OWU327930 PGP327762:PGQ327930 PQL327762:PQM327930 QAH327762:QAI327930 QKD327762:QKE327930 QTZ327762:QUA327930 RDV327762:RDW327930 RNR327762:RNS327930 RXN327762:RXO327930 SHJ327762:SHK327930 SRF327762:SRG327930 TBB327762:TBC327930 TKX327762:TKY327930 TUT327762:TUU327930 UEP327762:UEQ327930 UOL327762:UOM327930 UYH327762:UYI327930 VID327762:VIE327930 VRZ327762:VSA327930 WBV327762:WBW327930 WLR327762:WLS327930 WVN327762:WVO327930 F393298:G393466 JB393298:JC393466 SX393298:SY393466 ACT393298:ACU393466 AMP393298:AMQ393466 AWL393298:AWM393466 BGH393298:BGI393466 BQD393298:BQE393466 BZZ393298:CAA393466 CJV393298:CJW393466 CTR393298:CTS393466 DDN393298:DDO393466 DNJ393298:DNK393466 DXF393298:DXG393466 EHB393298:EHC393466 EQX393298:EQY393466 FAT393298:FAU393466 FKP393298:FKQ393466 FUL393298:FUM393466 GEH393298:GEI393466 GOD393298:GOE393466 GXZ393298:GYA393466 HHV393298:HHW393466 HRR393298:HRS393466 IBN393298:IBO393466 ILJ393298:ILK393466 IVF393298:IVG393466 JFB393298:JFC393466 JOX393298:JOY393466 JYT393298:JYU393466 KIP393298:KIQ393466 KSL393298:KSM393466 LCH393298:LCI393466 LMD393298:LME393466 LVZ393298:LWA393466 MFV393298:MFW393466 MPR393298:MPS393466 MZN393298:MZO393466 NJJ393298:NJK393466 NTF393298:NTG393466 ODB393298:ODC393466 OMX393298:OMY393466 OWT393298:OWU393466 PGP393298:PGQ393466 PQL393298:PQM393466 QAH393298:QAI393466 QKD393298:QKE393466 QTZ393298:QUA393466 RDV393298:RDW393466 RNR393298:RNS393466 RXN393298:RXO393466 SHJ393298:SHK393466 SRF393298:SRG393466 TBB393298:TBC393466 TKX393298:TKY393466 TUT393298:TUU393466 UEP393298:UEQ393466 UOL393298:UOM393466 UYH393298:UYI393466 VID393298:VIE393466 VRZ393298:VSA393466 WBV393298:WBW393466 WLR393298:WLS393466 WVN393298:WVO393466 F458834:G459002 JB458834:JC459002 SX458834:SY459002 ACT458834:ACU459002 AMP458834:AMQ459002 AWL458834:AWM459002 BGH458834:BGI459002 BQD458834:BQE459002 BZZ458834:CAA459002 CJV458834:CJW459002 CTR458834:CTS459002 DDN458834:DDO459002 DNJ458834:DNK459002 DXF458834:DXG459002 EHB458834:EHC459002 EQX458834:EQY459002 FAT458834:FAU459002 FKP458834:FKQ459002 FUL458834:FUM459002 GEH458834:GEI459002 GOD458834:GOE459002 GXZ458834:GYA459002 HHV458834:HHW459002 HRR458834:HRS459002 IBN458834:IBO459002 ILJ458834:ILK459002 IVF458834:IVG459002 JFB458834:JFC459002 JOX458834:JOY459002 JYT458834:JYU459002 KIP458834:KIQ459002 KSL458834:KSM459002 LCH458834:LCI459002 LMD458834:LME459002 LVZ458834:LWA459002 MFV458834:MFW459002 MPR458834:MPS459002 MZN458834:MZO459002 NJJ458834:NJK459002 NTF458834:NTG459002 ODB458834:ODC459002 OMX458834:OMY459002 OWT458834:OWU459002 PGP458834:PGQ459002 PQL458834:PQM459002 QAH458834:QAI459002 QKD458834:QKE459002 QTZ458834:QUA459002 RDV458834:RDW459002 RNR458834:RNS459002 RXN458834:RXO459002 SHJ458834:SHK459002 SRF458834:SRG459002 TBB458834:TBC459002 TKX458834:TKY459002 TUT458834:TUU459002 UEP458834:UEQ459002 UOL458834:UOM459002 UYH458834:UYI459002 VID458834:VIE459002 VRZ458834:VSA459002 WBV458834:WBW459002 WLR458834:WLS459002 WVN458834:WVO459002 F524370:G524538 JB524370:JC524538 SX524370:SY524538 ACT524370:ACU524538 AMP524370:AMQ524538 AWL524370:AWM524538 BGH524370:BGI524538 BQD524370:BQE524538 BZZ524370:CAA524538 CJV524370:CJW524538 CTR524370:CTS524538 DDN524370:DDO524538 DNJ524370:DNK524538 DXF524370:DXG524538 EHB524370:EHC524538 EQX524370:EQY524538 FAT524370:FAU524538 FKP524370:FKQ524538 FUL524370:FUM524538 GEH524370:GEI524538 GOD524370:GOE524538 GXZ524370:GYA524538 HHV524370:HHW524538 HRR524370:HRS524538 IBN524370:IBO524538 ILJ524370:ILK524538 IVF524370:IVG524538 JFB524370:JFC524538 JOX524370:JOY524538 JYT524370:JYU524538 KIP524370:KIQ524538 KSL524370:KSM524538 LCH524370:LCI524538 LMD524370:LME524538 LVZ524370:LWA524538 MFV524370:MFW524538 MPR524370:MPS524538 MZN524370:MZO524538 NJJ524370:NJK524538 NTF524370:NTG524538 ODB524370:ODC524538 OMX524370:OMY524538 OWT524370:OWU524538 PGP524370:PGQ524538 PQL524370:PQM524538 QAH524370:QAI524538 QKD524370:QKE524538 QTZ524370:QUA524538 RDV524370:RDW524538 RNR524370:RNS524538 RXN524370:RXO524538 SHJ524370:SHK524538 SRF524370:SRG524538 TBB524370:TBC524538 TKX524370:TKY524538 TUT524370:TUU524538 UEP524370:UEQ524538 UOL524370:UOM524538 UYH524370:UYI524538 VID524370:VIE524538 VRZ524370:VSA524538 WBV524370:WBW524538 WLR524370:WLS524538 WVN524370:WVO524538 F589906:G590074 JB589906:JC590074 SX589906:SY590074 ACT589906:ACU590074 AMP589906:AMQ590074 AWL589906:AWM590074 BGH589906:BGI590074 BQD589906:BQE590074 BZZ589906:CAA590074 CJV589906:CJW590074 CTR589906:CTS590074 DDN589906:DDO590074 DNJ589906:DNK590074 DXF589906:DXG590074 EHB589906:EHC590074 EQX589906:EQY590074 FAT589906:FAU590074 FKP589906:FKQ590074 FUL589906:FUM590074 GEH589906:GEI590074 GOD589906:GOE590074 GXZ589906:GYA590074 HHV589906:HHW590074 HRR589906:HRS590074 IBN589906:IBO590074 ILJ589906:ILK590074 IVF589906:IVG590074 JFB589906:JFC590074 JOX589906:JOY590074 JYT589906:JYU590074 KIP589906:KIQ590074 KSL589906:KSM590074 LCH589906:LCI590074 LMD589906:LME590074 LVZ589906:LWA590074 MFV589906:MFW590074 MPR589906:MPS590074 MZN589906:MZO590074 NJJ589906:NJK590074 NTF589906:NTG590074 ODB589906:ODC590074 OMX589906:OMY590074 OWT589906:OWU590074 PGP589906:PGQ590074 PQL589906:PQM590074 QAH589906:QAI590074 QKD589906:QKE590074 QTZ589906:QUA590074 RDV589906:RDW590074 RNR589906:RNS590074 RXN589906:RXO590074 SHJ589906:SHK590074 SRF589906:SRG590074 TBB589906:TBC590074 TKX589906:TKY590074 TUT589906:TUU590074 UEP589906:UEQ590074 UOL589906:UOM590074 UYH589906:UYI590074 VID589906:VIE590074 VRZ589906:VSA590074 WBV589906:WBW590074 WLR589906:WLS590074 WVN589906:WVO590074 F655442:G655610 JB655442:JC655610 SX655442:SY655610 ACT655442:ACU655610 AMP655442:AMQ655610 AWL655442:AWM655610 BGH655442:BGI655610 BQD655442:BQE655610 BZZ655442:CAA655610 CJV655442:CJW655610 CTR655442:CTS655610 DDN655442:DDO655610 DNJ655442:DNK655610 DXF655442:DXG655610 EHB655442:EHC655610 EQX655442:EQY655610 FAT655442:FAU655610 FKP655442:FKQ655610 FUL655442:FUM655610 GEH655442:GEI655610 GOD655442:GOE655610 GXZ655442:GYA655610 HHV655442:HHW655610 HRR655442:HRS655610 IBN655442:IBO655610 ILJ655442:ILK655610 IVF655442:IVG655610 JFB655442:JFC655610 JOX655442:JOY655610 JYT655442:JYU655610 KIP655442:KIQ655610 KSL655442:KSM655610 LCH655442:LCI655610 LMD655442:LME655610 LVZ655442:LWA655610 MFV655442:MFW655610 MPR655442:MPS655610 MZN655442:MZO655610 NJJ655442:NJK655610 NTF655442:NTG655610 ODB655442:ODC655610 OMX655442:OMY655610 OWT655442:OWU655610 PGP655442:PGQ655610 PQL655442:PQM655610 QAH655442:QAI655610 QKD655442:QKE655610 QTZ655442:QUA655610 RDV655442:RDW655610 RNR655442:RNS655610 RXN655442:RXO655610 SHJ655442:SHK655610 SRF655442:SRG655610 TBB655442:TBC655610 TKX655442:TKY655610 TUT655442:TUU655610 UEP655442:UEQ655610 UOL655442:UOM655610 UYH655442:UYI655610 VID655442:VIE655610 VRZ655442:VSA655610 WBV655442:WBW655610 WLR655442:WLS655610 WVN655442:WVO655610 F720978:G721146 JB720978:JC721146 SX720978:SY721146 ACT720978:ACU721146 AMP720978:AMQ721146 AWL720978:AWM721146 BGH720978:BGI721146 BQD720978:BQE721146 BZZ720978:CAA721146 CJV720978:CJW721146 CTR720978:CTS721146 DDN720978:DDO721146 DNJ720978:DNK721146 DXF720978:DXG721146 EHB720978:EHC721146 EQX720978:EQY721146 FAT720978:FAU721146 FKP720978:FKQ721146 FUL720978:FUM721146 GEH720978:GEI721146 GOD720978:GOE721146 GXZ720978:GYA721146 HHV720978:HHW721146 HRR720978:HRS721146 IBN720978:IBO721146 ILJ720978:ILK721146 IVF720978:IVG721146 JFB720978:JFC721146 JOX720978:JOY721146 JYT720978:JYU721146 KIP720978:KIQ721146 KSL720978:KSM721146 LCH720978:LCI721146 LMD720978:LME721146 LVZ720978:LWA721146 MFV720978:MFW721146 MPR720978:MPS721146 MZN720978:MZO721146 NJJ720978:NJK721146 NTF720978:NTG721146 ODB720978:ODC721146 OMX720978:OMY721146 OWT720978:OWU721146 PGP720978:PGQ721146 PQL720978:PQM721146 QAH720978:QAI721146 QKD720978:QKE721146 QTZ720978:QUA721146 RDV720978:RDW721146 RNR720978:RNS721146 RXN720978:RXO721146 SHJ720978:SHK721146 SRF720978:SRG721146 TBB720978:TBC721146 TKX720978:TKY721146 TUT720978:TUU721146 UEP720978:UEQ721146 UOL720978:UOM721146 UYH720978:UYI721146 VID720978:VIE721146 VRZ720978:VSA721146 WBV720978:WBW721146 WLR720978:WLS721146 WVN720978:WVO721146 F786514:G786682 JB786514:JC786682 SX786514:SY786682 ACT786514:ACU786682 AMP786514:AMQ786682 AWL786514:AWM786682 BGH786514:BGI786682 BQD786514:BQE786682 BZZ786514:CAA786682 CJV786514:CJW786682 CTR786514:CTS786682 DDN786514:DDO786682 DNJ786514:DNK786682 DXF786514:DXG786682 EHB786514:EHC786682 EQX786514:EQY786682 FAT786514:FAU786682 FKP786514:FKQ786682 FUL786514:FUM786682 GEH786514:GEI786682 GOD786514:GOE786682 GXZ786514:GYA786682 HHV786514:HHW786682 HRR786514:HRS786682 IBN786514:IBO786682 ILJ786514:ILK786682 IVF786514:IVG786682 JFB786514:JFC786682 JOX786514:JOY786682 JYT786514:JYU786682 KIP786514:KIQ786682 KSL786514:KSM786682 LCH786514:LCI786682 LMD786514:LME786682 LVZ786514:LWA786682 MFV786514:MFW786682 MPR786514:MPS786682 MZN786514:MZO786682 NJJ786514:NJK786682 NTF786514:NTG786682 ODB786514:ODC786682 OMX786514:OMY786682 OWT786514:OWU786682 PGP786514:PGQ786682 PQL786514:PQM786682 QAH786514:QAI786682 QKD786514:QKE786682 QTZ786514:QUA786682 RDV786514:RDW786682 RNR786514:RNS786682 RXN786514:RXO786682 SHJ786514:SHK786682 SRF786514:SRG786682 TBB786514:TBC786682 TKX786514:TKY786682 TUT786514:TUU786682 UEP786514:UEQ786682 UOL786514:UOM786682 UYH786514:UYI786682 VID786514:VIE786682 VRZ786514:VSA786682 WBV786514:WBW786682 WLR786514:WLS786682 WVN786514:WVO786682 F852050:G852218 JB852050:JC852218 SX852050:SY852218 ACT852050:ACU852218 AMP852050:AMQ852218 AWL852050:AWM852218 BGH852050:BGI852218 BQD852050:BQE852218 BZZ852050:CAA852218 CJV852050:CJW852218 CTR852050:CTS852218 DDN852050:DDO852218 DNJ852050:DNK852218 DXF852050:DXG852218 EHB852050:EHC852218 EQX852050:EQY852218 FAT852050:FAU852218 FKP852050:FKQ852218 FUL852050:FUM852218 GEH852050:GEI852218 GOD852050:GOE852218 GXZ852050:GYA852218 HHV852050:HHW852218 HRR852050:HRS852218 IBN852050:IBO852218 ILJ852050:ILK852218 IVF852050:IVG852218 JFB852050:JFC852218 JOX852050:JOY852218 JYT852050:JYU852218 KIP852050:KIQ852218 KSL852050:KSM852218 LCH852050:LCI852218 LMD852050:LME852218 LVZ852050:LWA852218 MFV852050:MFW852218 MPR852050:MPS852218 MZN852050:MZO852218 NJJ852050:NJK852218 NTF852050:NTG852218 ODB852050:ODC852218 OMX852050:OMY852218 OWT852050:OWU852218 PGP852050:PGQ852218 PQL852050:PQM852218 QAH852050:QAI852218 QKD852050:QKE852218 QTZ852050:QUA852218 RDV852050:RDW852218 RNR852050:RNS852218 RXN852050:RXO852218 SHJ852050:SHK852218 SRF852050:SRG852218 TBB852050:TBC852218 TKX852050:TKY852218 TUT852050:TUU852218 UEP852050:UEQ852218 UOL852050:UOM852218 UYH852050:UYI852218 VID852050:VIE852218 VRZ852050:VSA852218 WBV852050:WBW852218 WLR852050:WLS852218 WVN852050:WVO852218 F917586:G917754 JB917586:JC917754 SX917586:SY917754 ACT917586:ACU917754 AMP917586:AMQ917754 AWL917586:AWM917754 BGH917586:BGI917754 BQD917586:BQE917754 BZZ917586:CAA917754 CJV917586:CJW917754 CTR917586:CTS917754 DDN917586:DDO917754 DNJ917586:DNK917754 DXF917586:DXG917754 EHB917586:EHC917754 EQX917586:EQY917754 FAT917586:FAU917754 FKP917586:FKQ917754 FUL917586:FUM917754 GEH917586:GEI917754 GOD917586:GOE917754 GXZ917586:GYA917754 HHV917586:HHW917754 HRR917586:HRS917754 IBN917586:IBO917754 ILJ917586:ILK917754 IVF917586:IVG917754 JFB917586:JFC917754 JOX917586:JOY917754 JYT917586:JYU917754 KIP917586:KIQ917754 KSL917586:KSM917754 LCH917586:LCI917754 LMD917586:LME917754 LVZ917586:LWA917754 MFV917586:MFW917754 MPR917586:MPS917754 MZN917586:MZO917754 NJJ917586:NJK917754 NTF917586:NTG917754 ODB917586:ODC917754 OMX917586:OMY917754 OWT917586:OWU917754 PGP917586:PGQ917754 PQL917586:PQM917754 QAH917586:QAI917754 QKD917586:QKE917754 QTZ917586:QUA917754 RDV917586:RDW917754 RNR917586:RNS917754 RXN917586:RXO917754 SHJ917586:SHK917754 SRF917586:SRG917754 TBB917586:TBC917754 TKX917586:TKY917754 TUT917586:TUU917754 UEP917586:UEQ917754 UOL917586:UOM917754 UYH917586:UYI917754 VID917586:VIE917754 VRZ917586:VSA917754 WBV917586:WBW917754 WLR917586:WLS917754 WVN917586:WVO917754 F983122:G983290 JB983122:JC983290 SX983122:SY983290 ACT983122:ACU983290 AMP983122:AMQ983290 AWL983122:AWM983290 BGH983122:BGI983290 BQD983122:BQE983290 BZZ983122:CAA983290 CJV983122:CJW983290 CTR983122:CTS983290 DDN983122:DDO983290 DNJ983122:DNK983290 DXF983122:DXG983290 EHB983122:EHC983290 EQX983122:EQY983290 FAT983122:FAU983290 FKP983122:FKQ983290 FUL983122:FUM983290 GEH983122:GEI983290 GOD983122:GOE983290 GXZ983122:GYA983290 HHV983122:HHW983290 HRR983122:HRS983290 IBN983122:IBO983290 ILJ983122:ILK983290 IVF983122:IVG983290 JFB983122:JFC983290 JOX983122:JOY983290 JYT983122:JYU983290 KIP983122:KIQ983290 KSL983122:KSM983290 LCH983122:LCI983290 LMD983122:LME983290 LVZ983122:LWA983290 MFV983122:MFW983290 MPR983122:MPS983290 MZN983122:MZO983290 NJJ983122:NJK983290 NTF983122:NTG983290 ODB983122:ODC983290 OMX983122:OMY983290 OWT983122:OWU983290 PGP983122:PGQ983290 PQL983122:PQM983290 QAH983122:QAI983290 QKD983122:QKE983290 QTZ983122:QUA983290 RDV983122:RDW983290 RNR983122:RNS983290 RXN983122:RXO983290 SHJ983122:SHK983290 SRF983122:SRG983290 TBB983122:TBC983290 TKX983122:TKY983290 TUT983122:TUU983290 UEP983122:UEQ983290 UOL983122:UOM983290 UYH983122:UYI983290 VID983122:VIE983290 VRZ983122:VSA983290 WBV983122:WBW983290 WLR983122:WLS983290 WVN983122:WVO983290">
      <formula1>0</formula1>
      <formula2>999999999999</formula2>
    </dataValidation>
    <dataValidation type="whole" allowBlank="1" showErrorMessage="1" errorTitle="Upozorenje!!!" error="Nije dozvoljeno upisivati decimalne brojeve u polja, već samo cele!" sqref="D6:G78 IZ6:JC78 SV6:SY78 ACR6:ACU78 AMN6:AMQ78 AWJ6:AWM78 BGF6:BGI78 BQB6:BQE78 BZX6:CAA78 CJT6:CJW78 CTP6:CTS78 DDL6:DDO78 DNH6:DNK78 DXD6:DXG78 EGZ6:EHC78 EQV6:EQY78 FAR6:FAU78 FKN6:FKQ78 FUJ6:FUM78 GEF6:GEI78 GOB6:GOE78 GXX6:GYA78 HHT6:HHW78 HRP6:HRS78 IBL6:IBO78 ILH6:ILK78 IVD6:IVG78 JEZ6:JFC78 JOV6:JOY78 JYR6:JYU78 KIN6:KIQ78 KSJ6:KSM78 LCF6:LCI78 LMB6:LME78 LVX6:LWA78 MFT6:MFW78 MPP6:MPS78 MZL6:MZO78 NJH6:NJK78 NTD6:NTG78 OCZ6:ODC78 OMV6:OMY78 OWR6:OWU78 PGN6:PGQ78 PQJ6:PQM78 QAF6:QAI78 QKB6:QKE78 QTX6:QUA78 RDT6:RDW78 RNP6:RNS78 RXL6:RXO78 SHH6:SHK78 SRD6:SRG78 TAZ6:TBC78 TKV6:TKY78 TUR6:TUU78 UEN6:UEQ78 UOJ6:UOM78 UYF6:UYI78 VIB6:VIE78 VRX6:VSA78 WBT6:WBW78 WLP6:WLS78 WVL6:WVO78 D65542:G65614 IZ65542:JC65614 SV65542:SY65614 ACR65542:ACU65614 AMN65542:AMQ65614 AWJ65542:AWM65614 BGF65542:BGI65614 BQB65542:BQE65614 BZX65542:CAA65614 CJT65542:CJW65614 CTP65542:CTS65614 DDL65542:DDO65614 DNH65542:DNK65614 DXD65542:DXG65614 EGZ65542:EHC65614 EQV65542:EQY65614 FAR65542:FAU65614 FKN65542:FKQ65614 FUJ65542:FUM65614 GEF65542:GEI65614 GOB65542:GOE65614 GXX65542:GYA65614 HHT65542:HHW65614 HRP65542:HRS65614 IBL65542:IBO65614 ILH65542:ILK65614 IVD65542:IVG65614 JEZ65542:JFC65614 JOV65542:JOY65614 JYR65542:JYU65614 KIN65542:KIQ65614 KSJ65542:KSM65614 LCF65542:LCI65614 LMB65542:LME65614 LVX65542:LWA65614 MFT65542:MFW65614 MPP65542:MPS65614 MZL65542:MZO65614 NJH65542:NJK65614 NTD65542:NTG65614 OCZ65542:ODC65614 OMV65542:OMY65614 OWR65542:OWU65614 PGN65542:PGQ65614 PQJ65542:PQM65614 QAF65542:QAI65614 QKB65542:QKE65614 QTX65542:QUA65614 RDT65542:RDW65614 RNP65542:RNS65614 RXL65542:RXO65614 SHH65542:SHK65614 SRD65542:SRG65614 TAZ65542:TBC65614 TKV65542:TKY65614 TUR65542:TUU65614 UEN65542:UEQ65614 UOJ65542:UOM65614 UYF65542:UYI65614 VIB65542:VIE65614 VRX65542:VSA65614 WBT65542:WBW65614 WLP65542:WLS65614 WVL65542:WVO65614 D131078:G131150 IZ131078:JC131150 SV131078:SY131150 ACR131078:ACU131150 AMN131078:AMQ131150 AWJ131078:AWM131150 BGF131078:BGI131150 BQB131078:BQE131150 BZX131078:CAA131150 CJT131078:CJW131150 CTP131078:CTS131150 DDL131078:DDO131150 DNH131078:DNK131150 DXD131078:DXG131150 EGZ131078:EHC131150 EQV131078:EQY131150 FAR131078:FAU131150 FKN131078:FKQ131150 FUJ131078:FUM131150 GEF131078:GEI131150 GOB131078:GOE131150 GXX131078:GYA131150 HHT131078:HHW131150 HRP131078:HRS131150 IBL131078:IBO131150 ILH131078:ILK131150 IVD131078:IVG131150 JEZ131078:JFC131150 JOV131078:JOY131150 JYR131078:JYU131150 KIN131078:KIQ131150 KSJ131078:KSM131150 LCF131078:LCI131150 LMB131078:LME131150 LVX131078:LWA131150 MFT131078:MFW131150 MPP131078:MPS131150 MZL131078:MZO131150 NJH131078:NJK131150 NTD131078:NTG131150 OCZ131078:ODC131150 OMV131078:OMY131150 OWR131078:OWU131150 PGN131078:PGQ131150 PQJ131078:PQM131150 QAF131078:QAI131150 QKB131078:QKE131150 QTX131078:QUA131150 RDT131078:RDW131150 RNP131078:RNS131150 RXL131078:RXO131150 SHH131078:SHK131150 SRD131078:SRG131150 TAZ131078:TBC131150 TKV131078:TKY131150 TUR131078:TUU131150 UEN131078:UEQ131150 UOJ131078:UOM131150 UYF131078:UYI131150 VIB131078:VIE131150 VRX131078:VSA131150 WBT131078:WBW131150 WLP131078:WLS131150 WVL131078:WVO131150 D196614:G196686 IZ196614:JC196686 SV196614:SY196686 ACR196614:ACU196686 AMN196614:AMQ196686 AWJ196614:AWM196686 BGF196614:BGI196686 BQB196614:BQE196686 BZX196614:CAA196686 CJT196614:CJW196686 CTP196614:CTS196686 DDL196614:DDO196686 DNH196614:DNK196686 DXD196614:DXG196686 EGZ196614:EHC196686 EQV196614:EQY196686 FAR196614:FAU196686 FKN196614:FKQ196686 FUJ196614:FUM196686 GEF196614:GEI196686 GOB196614:GOE196686 GXX196614:GYA196686 HHT196614:HHW196686 HRP196614:HRS196686 IBL196614:IBO196686 ILH196614:ILK196686 IVD196614:IVG196686 JEZ196614:JFC196686 JOV196614:JOY196686 JYR196614:JYU196686 KIN196614:KIQ196686 KSJ196614:KSM196686 LCF196614:LCI196686 LMB196614:LME196686 LVX196614:LWA196686 MFT196614:MFW196686 MPP196614:MPS196686 MZL196614:MZO196686 NJH196614:NJK196686 NTD196614:NTG196686 OCZ196614:ODC196686 OMV196614:OMY196686 OWR196614:OWU196686 PGN196614:PGQ196686 PQJ196614:PQM196686 QAF196614:QAI196686 QKB196614:QKE196686 QTX196614:QUA196686 RDT196614:RDW196686 RNP196614:RNS196686 RXL196614:RXO196686 SHH196614:SHK196686 SRD196614:SRG196686 TAZ196614:TBC196686 TKV196614:TKY196686 TUR196614:TUU196686 UEN196614:UEQ196686 UOJ196614:UOM196686 UYF196614:UYI196686 VIB196614:VIE196686 VRX196614:VSA196686 WBT196614:WBW196686 WLP196614:WLS196686 WVL196614:WVO196686 D262150:G262222 IZ262150:JC262222 SV262150:SY262222 ACR262150:ACU262222 AMN262150:AMQ262222 AWJ262150:AWM262222 BGF262150:BGI262222 BQB262150:BQE262222 BZX262150:CAA262222 CJT262150:CJW262222 CTP262150:CTS262222 DDL262150:DDO262222 DNH262150:DNK262222 DXD262150:DXG262222 EGZ262150:EHC262222 EQV262150:EQY262222 FAR262150:FAU262222 FKN262150:FKQ262222 FUJ262150:FUM262222 GEF262150:GEI262222 GOB262150:GOE262222 GXX262150:GYA262222 HHT262150:HHW262222 HRP262150:HRS262222 IBL262150:IBO262222 ILH262150:ILK262222 IVD262150:IVG262222 JEZ262150:JFC262222 JOV262150:JOY262222 JYR262150:JYU262222 KIN262150:KIQ262222 KSJ262150:KSM262222 LCF262150:LCI262222 LMB262150:LME262222 LVX262150:LWA262222 MFT262150:MFW262222 MPP262150:MPS262222 MZL262150:MZO262222 NJH262150:NJK262222 NTD262150:NTG262222 OCZ262150:ODC262222 OMV262150:OMY262222 OWR262150:OWU262222 PGN262150:PGQ262222 PQJ262150:PQM262222 QAF262150:QAI262222 QKB262150:QKE262222 QTX262150:QUA262222 RDT262150:RDW262222 RNP262150:RNS262222 RXL262150:RXO262222 SHH262150:SHK262222 SRD262150:SRG262222 TAZ262150:TBC262222 TKV262150:TKY262222 TUR262150:TUU262222 UEN262150:UEQ262222 UOJ262150:UOM262222 UYF262150:UYI262222 VIB262150:VIE262222 VRX262150:VSA262222 WBT262150:WBW262222 WLP262150:WLS262222 WVL262150:WVO262222 D327686:G327758 IZ327686:JC327758 SV327686:SY327758 ACR327686:ACU327758 AMN327686:AMQ327758 AWJ327686:AWM327758 BGF327686:BGI327758 BQB327686:BQE327758 BZX327686:CAA327758 CJT327686:CJW327758 CTP327686:CTS327758 DDL327686:DDO327758 DNH327686:DNK327758 DXD327686:DXG327758 EGZ327686:EHC327758 EQV327686:EQY327758 FAR327686:FAU327758 FKN327686:FKQ327758 FUJ327686:FUM327758 GEF327686:GEI327758 GOB327686:GOE327758 GXX327686:GYA327758 HHT327686:HHW327758 HRP327686:HRS327758 IBL327686:IBO327758 ILH327686:ILK327758 IVD327686:IVG327758 JEZ327686:JFC327758 JOV327686:JOY327758 JYR327686:JYU327758 KIN327686:KIQ327758 KSJ327686:KSM327758 LCF327686:LCI327758 LMB327686:LME327758 LVX327686:LWA327758 MFT327686:MFW327758 MPP327686:MPS327758 MZL327686:MZO327758 NJH327686:NJK327758 NTD327686:NTG327758 OCZ327686:ODC327758 OMV327686:OMY327758 OWR327686:OWU327758 PGN327686:PGQ327758 PQJ327686:PQM327758 QAF327686:QAI327758 QKB327686:QKE327758 QTX327686:QUA327758 RDT327686:RDW327758 RNP327686:RNS327758 RXL327686:RXO327758 SHH327686:SHK327758 SRD327686:SRG327758 TAZ327686:TBC327758 TKV327686:TKY327758 TUR327686:TUU327758 UEN327686:UEQ327758 UOJ327686:UOM327758 UYF327686:UYI327758 VIB327686:VIE327758 VRX327686:VSA327758 WBT327686:WBW327758 WLP327686:WLS327758 WVL327686:WVO327758 D393222:G393294 IZ393222:JC393294 SV393222:SY393294 ACR393222:ACU393294 AMN393222:AMQ393294 AWJ393222:AWM393294 BGF393222:BGI393294 BQB393222:BQE393294 BZX393222:CAA393294 CJT393222:CJW393294 CTP393222:CTS393294 DDL393222:DDO393294 DNH393222:DNK393294 DXD393222:DXG393294 EGZ393222:EHC393294 EQV393222:EQY393294 FAR393222:FAU393294 FKN393222:FKQ393294 FUJ393222:FUM393294 GEF393222:GEI393294 GOB393222:GOE393294 GXX393222:GYA393294 HHT393222:HHW393294 HRP393222:HRS393294 IBL393222:IBO393294 ILH393222:ILK393294 IVD393222:IVG393294 JEZ393222:JFC393294 JOV393222:JOY393294 JYR393222:JYU393294 KIN393222:KIQ393294 KSJ393222:KSM393294 LCF393222:LCI393294 LMB393222:LME393294 LVX393222:LWA393294 MFT393222:MFW393294 MPP393222:MPS393294 MZL393222:MZO393294 NJH393222:NJK393294 NTD393222:NTG393294 OCZ393222:ODC393294 OMV393222:OMY393294 OWR393222:OWU393294 PGN393222:PGQ393294 PQJ393222:PQM393294 QAF393222:QAI393294 QKB393222:QKE393294 QTX393222:QUA393294 RDT393222:RDW393294 RNP393222:RNS393294 RXL393222:RXO393294 SHH393222:SHK393294 SRD393222:SRG393294 TAZ393222:TBC393294 TKV393222:TKY393294 TUR393222:TUU393294 UEN393222:UEQ393294 UOJ393222:UOM393294 UYF393222:UYI393294 VIB393222:VIE393294 VRX393222:VSA393294 WBT393222:WBW393294 WLP393222:WLS393294 WVL393222:WVO393294 D458758:G458830 IZ458758:JC458830 SV458758:SY458830 ACR458758:ACU458830 AMN458758:AMQ458830 AWJ458758:AWM458830 BGF458758:BGI458830 BQB458758:BQE458830 BZX458758:CAA458830 CJT458758:CJW458830 CTP458758:CTS458830 DDL458758:DDO458830 DNH458758:DNK458830 DXD458758:DXG458830 EGZ458758:EHC458830 EQV458758:EQY458830 FAR458758:FAU458830 FKN458758:FKQ458830 FUJ458758:FUM458830 GEF458758:GEI458830 GOB458758:GOE458830 GXX458758:GYA458830 HHT458758:HHW458830 HRP458758:HRS458830 IBL458758:IBO458830 ILH458758:ILK458830 IVD458758:IVG458830 JEZ458758:JFC458830 JOV458758:JOY458830 JYR458758:JYU458830 KIN458758:KIQ458830 KSJ458758:KSM458830 LCF458758:LCI458830 LMB458758:LME458830 LVX458758:LWA458830 MFT458758:MFW458830 MPP458758:MPS458830 MZL458758:MZO458830 NJH458758:NJK458830 NTD458758:NTG458830 OCZ458758:ODC458830 OMV458758:OMY458830 OWR458758:OWU458830 PGN458758:PGQ458830 PQJ458758:PQM458830 QAF458758:QAI458830 QKB458758:QKE458830 QTX458758:QUA458830 RDT458758:RDW458830 RNP458758:RNS458830 RXL458758:RXO458830 SHH458758:SHK458830 SRD458758:SRG458830 TAZ458758:TBC458830 TKV458758:TKY458830 TUR458758:TUU458830 UEN458758:UEQ458830 UOJ458758:UOM458830 UYF458758:UYI458830 VIB458758:VIE458830 VRX458758:VSA458830 WBT458758:WBW458830 WLP458758:WLS458830 WVL458758:WVO458830 D524294:G524366 IZ524294:JC524366 SV524294:SY524366 ACR524294:ACU524366 AMN524294:AMQ524366 AWJ524294:AWM524366 BGF524294:BGI524366 BQB524294:BQE524366 BZX524294:CAA524366 CJT524294:CJW524366 CTP524294:CTS524366 DDL524294:DDO524366 DNH524294:DNK524366 DXD524294:DXG524366 EGZ524294:EHC524366 EQV524294:EQY524366 FAR524294:FAU524366 FKN524294:FKQ524366 FUJ524294:FUM524366 GEF524294:GEI524366 GOB524294:GOE524366 GXX524294:GYA524366 HHT524294:HHW524366 HRP524294:HRS524366 IBL524294:IBO524366 ILH524294:ILK524366 IVD524294:IVG524366 JEZ524294:JFC524366 JOV524294:JOY524366 JYR524294:JYU524366 KIN524294:KIQ524366 KSJ524294:KSM524366 LCF524294:LCI524366 LMB524294:LME524366 LVX524294:LWA524366 MFT524294:MFW524366 MPP524294:MPS524366 MZL524294:MZO524366 NJH524294:NJK524366 NTD524294:NTG524366 OCZ524294:ODC524366 OMV524294:OMY524366 OWR524294:OWU524366 PGN524294:PGQ524366 PQJ524294:PQM524366 QAF524294:QAI524366 QKB524294:QKE524366 QTX524294:QUA524366 RDT524294:RDW524366 RNP524294:RNS524366 RXL524294:RXO524366 SHH524294:SHK524366 SRD524294:SRG524366 TAZ524294:TBC524366 TKV524294:TKY524366 TUR524294:TUU524366 UEN524294:UEQ524366 UOJ524294:UOM524366 UYF524294:UYI524366 VIB524294:VIE524366 VRX524294:VSA524366 WBT524294:WBW524366 WLP524294:WLS524366 WVL524294:WVO524366 D589830:G589902 IZ589830:JC589902 SV589830:SY589902 ACR589830:ACU589902 AMN589830:AMQ589902 AWJ589830:AWM589902 BGF589830:BGI589902 BQB589830:BQE589902 BZX589830:CAA589902 CJT589830:CJW589902 CTP589830:CTS589902 DDL589830:DDO589902 DNH589830:DNK589902 DXD589830:DXG589902 EGZ589830:EHC589902 EQV589830:EQY589902 FAR589830:FAU589902 FKN589830:FKQ589902 FUJ589830:FUM589902 GEF589830:GEI589902 GOB589830:GOE589902 GXX589830:GYA589902 HHT589830:HHW589902 HRP589830:HRS589902 IBL589830:IBO589902 ILH589830:ILK589902 IVD589830:IVG589902 JEZ589830:JFC589902 JOV589830:JOY589902 JYR589830:JYU589902 KIN589830:KIQ589902 KSJ589830:KSM589902 LCF589830:LCI589902 LMB589830:LME589902 LVX589830:LWA589902 MFT589830:MFW589902 MPP589830:MPS589902 MZL589830:MZO589902 NJH589830:NJK589902 NTD589830:NTG589902 OCZ589830:ODC589902 OMV589830:OMY589902 OWR589830:OWU589902 PGN589830:PGQ589902 PQJ589830:PQM589902 QAF589830:QAI589902 QKB589830:QKE589902 QTX589830:QUA589902 RDT589830:RDW589902 RNP589830:RNS589902 RXL589830:RXO589902 SHH589830:SHK589902 SRD589830:SRG589902 TAZ589830:TBC589902 TKV589830:TKY589902 TUR589830:TUU589902 UEN589830:UEQ589902 UOJ589830:UOM589902 UYF589830:UYI589902 VIB589830:VIE589902 VRX589830:VSA589902 WBT589830:WBW589902 WLP589830:WLS589902 WVL589830:WVO589902 D655366:G655438 IZ655366:JC655438 SV655366:SY655438 ACR655366:ACU655438 AMN655366:AMQ655438 AWJ655366:AWM655438 BGF655366:BGI655438 BQB655366:BQE655438 BZX655366:CAA655438 CJT655366:CJW655438 CTP655366:CTS655438 DDL655366:DDO655438 DNH655366:DNK655438 DXD655366:DXG655438 EGZ655366:EHC655438 EQV655366:EQY655438 FAR655366:FAU655438 FKN655366:FKQ655438 FUJ655366:FUM655438 GEF655366:GEI655438 GOB655366:GOE655438 GXX655366:GYA655438 HHT655366:HHW655438 HRP655366:HRS655438 IBL655366:IBO655438 ILH655366:ILK655438 IVD655366:IVG655438 JEZ655366:JFC655438 JOV655366:JOY655438 JYR655366:JYU655438 KIN655366:KIQ655438 KSJ655366:KSM655438 LCF655366:LCI655438 LMB655366:LME655438 LVX655366:LWA655438 MFT655366:MFW655438 MPP655366:MPS655438 MZL655366:MZO655438 NJH655366:NJK655438 NTD655366:NTG655438 OCZ655366:ODC655438 OMV655366:OMY655438 OWR655366:OWU655438 PGN655366:PGQ655438 PQJ655366:PQM655438 QAF655366:QAI655438 QKB655366:QKE655438 QTX655366:QUA655438 RDT655366:RDW655438 RNP655366:RNS655438 RXL655366:RXO655438 SHH655366:SHK655438 SRD655366:SRG655438 TAZ655366:TBC655438 TKV655366:TKY655438 TUR655366:TUU655438 UEN655366:UEQ655438 UOJ655366:UOM655438 UYF655366:UYI655438 VIB655366:VIE655438 VRX655366:VSA655438 WBT655366:WBW655438 WLP655366:WLS655438 WVL655366:WVO655438 D720902:G720974 IZ720902:JC720974 SV720902:SY720974 ACR720902:ACU720974 AMN720902:AMQ720974 AWJ720902:AWM720974 BGF720902:BGI720974 BQB720902:BQE720974 BZX720902:CAA720974 CJT720902:CJW720974 CTP720902:CTS720974 DDL720902:DDO720974 DNH720902:DNK720974 DXD720902:DXG720974 EGZ720902:EHC720974 EQV720902:EQY720974 FAR720902:FAU720974 FKN720902:FKQ720974 FUJ720902:FUM720974 GEF720902:GEI720974 GOB720902:GOE720974 GXX720902:GYA720974 HHT720902:HHW720974 HRP720902:HRS720974 IBL720902:IBO720974 ILH720902:ILK720974 IVD720902:IVG720974 JEZ720902:JFC720974 JOV720902:JOY720974 JYR720902:JYU720974 KIN720902:KIQ720974 KSJ720902:KSM720974 LCF720902:LCI720974 LMB720902:LME720974 LVX720902:LWA720974 MFT720902:MFW720974 MPP720902:MPS720974 MZL720902:MZO720974 NJH720902:NJK720974 NTD720902:NTG720974 OCZ720902:ODC720974 OMV720902:OMY720974 OWR720902:OWU720974 PGN720902:PGQ720974 PQJ720902:PQM720974 QAF720902:QAI720974 QKB720902:QKE720974 QTX720902:QUA720974 RDT720902:RDW720974 RNP720902:RNS720974 RXL720902:RXO720974 SHH720902:SHK720974 SRD720902:SRG720974 TAZ720902:TBC720974 TKV720902:TKY720974 TUR720902:TUU720974 UEN720902:UEQ720974 UOJ720902:UOM720974 UYF720902:UYI720974 VIB720902:VIE720974 VRX720902:VSA720974 WBT720902:WBW720974 WLP720902:WLS720974 WVL720902:WVO720974 D786438:G786510 IZ786438:JC786510 SV786438:SY786510 ACR786438:ACU786510 AMN786438:AMQ786510 AWJ786438:AWM786510 BGF786438:BGI786510 BQB786438:BQE786510 BZX786438:CAA786510 CJT786438:CJW786510 CTP786438:CTS786510 DDL786438:DDO786510 DNH786438:DNK786510 DXD786438:DXG786510 EGZ786438:EHC786510 EQV786438:EQY786510 FAR786438:FAU786510 FKN786438:FKQ786510 FUJ786438:FUM786510 GEF786438:GEI786510 GOB786438:GOE786510 GXX786438:GYA786510 HHT786438:HHW786510 HRP786438:HRS786510 IBL786438:IBO786510 ILH786438:ILK786510 IVD786438:IVG786510 JEZ786438:JFC786510 JOV786438:JOY786510 JYR786438:JYU786510 KIN786438:KIQ786510 KSJ786438:KSM786510 LCF786438:LCI786510 LMB786438:LME786510 LVX786438:LWA786510 MFT786438:MFW786510 MPP786438:MPS786510 MZL786438:MZO786510 NJH786438:NJK786510 NTD786438:NTG786510 OCZ786438:ODC786510 OMV786438:OMY786510 OWR786438:OWU786510 PGN786438:PGQ786510 PQJ786438:PQM786510 QAF786438:QAI786510 QKB786438:QKE786510 QTX786438:QUA786510 RDT786438:RDW786510 RNP786438:RNS786510 RXL786438:RXO786510 SHH786438:SHK786510 SRD786438:SRG786510 TAZ786438:TBC786510 TKV786438:TKY786510 TUR786438:TUU786510 UEN786438:UEQ786510 UOJ786438:UOM786510 UYF786438:UYI786510 VIB786438:VIE786510 VRX786438:VSA786510 WBT786438:WBW786510 WLP786438:WLS786510 WVL786438:WVO786510 D851974:G852046 IZ851974:JC852046 SV851974:SY852046 ACR851974:ACU852046 AMN851974:AMQ852046 AWJ851974:AWM852046 BGF851974:BGI852046 BQB851974:BQE852046 BZX851974:CAA852046 CJT851974:CJW852046 CTP851974:CTS852046 DDL851974:DDO852046 DNH851974:DNK852046 DXD851974:DXG852046 EGZ851974:EHC852046 EQV851974:EQY852046 FAR851974:FAU852046 FKN851974:FKQ852046 FUJ851974:FUM852046 GEF851974:GEI852046 GOB851974:GOE852046 GXX851974:GYA852046 HHT851974:HHW852046 HRP851974:HRS852046 IBL851974:IBO852046 ILH851974:ILK852046 IVD851974:IVG852046 JEZ851974:JFC852046 JOV851974:JOY852046 JYR851974:JYU852046 KIN851974:KIQ852046 KSJ851974:KSM852046 LCF851974:LCI852046 LMB851974:LME852046 LVX851974:LWA852046 MFT851974:MFW852046 MPP851974:MPS852046 MZL851974:MZO852046 NJH851974:NJK852046 NTD851974:NTG852046 OCZ851974:ODC852046 OMV851974:OMY852046 OWR851974:OWU852046 PGN851974:PGQ852046 PQJ851974:PQM852046 QAF851974:QAI852046 QKB851974:QKE852046 QTX851974:QUA852046 RDT851974:RDW852046 RNP851974:RNS852046 RXL851974:RXO852046 SHH851974:SHK852046 SRD851974:SRG852046 TAZ851974:TBC852046 TKV851974:TKY852046 TUR851974:TUU852046 UEN851974:UEQ852046 UOJ851974:UOM852046 UYF851974:UYI852046 VIB851974:VIE852046 VRX851974:VSA852046 WBT851974:WBW852046 WLP851974:WLS852046 WVL851974:WVO852046 D917510:G917582 IZ917510:JC917582 SV917510:SY917582 ACR917510:ACU917582 AMN917510:AMQ917582 AWJ917510:AWM917582 BGF917510:BGI917582 BQB917510:BQE917582 BZX917510:CAA917582 CJT917510:CJW917582 CTP917510:CTS917582 DDL917510:DDO917582 DNH917510:DNK917582 DXD917510:DXG917582 EGZ917510:EHC917582 EQV917510:EQY917582 FAR917510:FAU917582 FKN917510:FKQ917582 FUJ917510:FUM917582 GEF917510:GEI917582 GOB917510:GOE917582 GXX917510:GYA917582 HHT917510:HHW917582 HRP917510:HRS917582 IBL917510:IBO917582 ILH917510:ILK917582 IVD917510:IVG917582 JEZ917510:JFC917582 JOV917510:JOY917582 JYR917510:JYU917582 KIN917510:KIQ917582 KSJ917510:KSM917582 LCF917510:LCI917582 LMB917510:LME917582 LVX917510:LWA917582 MFT917510:MFW917582 MPP917510:MPS917582 MZL917510:MZO917582 NJH917510:NJK917582 NTD917510:NTG917582 OCZ917510:ODC917582 OMV917510:OMY917582 OWR917510:OWU917582 PGN917510:PGQ917582 PQJ917510:PQM917582 QAF917510:QAI917582 QKB917510:QKE917582 QTX917510:QUA917582 RDT917510:RDW917582 RNP917510:RNS917582 RXL917510:RXO917582 SHH917510:SHK917582 SRD917510:SRG917582 TAZ917510:TBC917582 TKV917510:TKY917582 TUR917510:TUU917582 UEN917510:UEQ917582 UOJ917510:UOM917582 UYF917510:UYI917582 VIB917510:VIE917582 VRX917510:VSA917582 WBT917510:WBW917582 WLP917510:WLS917582 WVL917510:WVO917582 D983046:G983118 IZ983046:JC983118 SV983046:SY983118 ACR983046:ACU983118 AMN983046:AMQ983118 AWJ983046:AWM983118 BGF983046:BGI983118 BQB983046:BQE983118 BZX983046:CAA983118 CJT983046:CJW983118 CTP983046:CTS983118 DDL983046:DDO983118 DNH983046:DNK983118 DXD983046:DXG983118 EGZ983046:EHC983118 EQV983046:EQY983118 FAR983046:FAU983118 FKN983046:FKQ983118 FUJ983046:FUM983118 GEF983046:GEI983118 GOB983046:GOE983118 GXX983046:GYA983118 HHT983046:HHW983118 HRP983046:HRS983118 IBL983046:IBO983118 ILH983046:ILK983118 IVD983046:IVG983118 JEZ983046:JFC983118 JOV983046:JOY983118 JYR983046:JYU983118 KIN983046:KIQ983118 KSJ983046:KSM983118 LCF983046:LCI983118 LMB983046:LME983118 LVX983046:LWA983118 MFT983046:MFW983118 MPP983046:MPS983118 MZL983046:MZO983118 NJH983046:NJK983118 NTD983046:NTG983118 OCZ983046:ODC983118 OMV983046:OMY983118 OWR983046:OWU983118 PGN983046:PGQ983118 PQJ983046:PQM983118 QAF983046:QAI983118 QKB983046:QKE983118 QTX983046:QUA983118 RDT983046:RDW983118 RNP983046:RNS983118 RXL983046:RXO983118 SHH983046:SHK983118 SRD983046:SRG983118 TAZ983046:TBC983118 TKV983046:TKY983118 TUR983046:TUU983118 UEN983046:UEQ983118 UOJ983046:UOM983118 UYF983046:UYI983118 VIB983046:VIE983118 VRX983046:VSA983118 WBT983046:WBW983118 WLP983046:WLS983118 WVL983046:WVO983118">
      <formula1>0</formula1>
      <formula2>9999999999999</formula2>
    </dataValidation>
  </dataValidations>
  <hyperlinks>
    <hyperlink ref="I1" location="StObr1!A1" display="Штампа"/>
  </hyperlinks>
  <pageMargins left="0.54" right="0.19" top="0.6" bottom="0.51" header="0.24" footer="0.5"/>
  <pageSetup paperSize="9" orientation="portrait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316"/>
  <sheetViews>
    <sheetView topLeftCell="A283" zoomScaleNormal="100" workbookViewId="0"/>
  </sheetViews>
  <sheetFormatPr defaultRowHeight="12"/>
  <cols>
    <col min="1" max="7" width="2.140625" style="2" customWidth="1"/>
    <col min="8" max="24" width="2.42578125" style="2" customWidth="1"/>
    <col min="25" max="44" width="2.140625" style="2" customWidth="1"/>
    <col min="45" max="256" width="9.140625" style="2"/>
    <col min="257" max="263" width="2.140625" style="2" customWidth="1"/>
    <col min="264" max="280" width="2.42578125" style="2" customWidth="1"/>
    <col min="281" max="300" width="2.140625" style="2" customWidth="1"/>
    <col min="301" max="512" width="9.140625" style="2"/>
    <col min="513" max="519" width="2.140625" style="2" customWidth="1"/>
    <col min="520" max="536" width="2.42578125" style="2" customWidth="1"/>
    <col min="537" max="556" width="2.140625" style="2" customWidth="1"/>
    <col min="557" max="768" width="9.140625" style="2"/>
    <col min="769" max="775" width="2.140625" style="2" customWidth="1"/>
    <col min="776" max="792" width="2.42578125" style="2" customWidth="1"/>
    <col min="793" max="812" width="2.140625" style="2" customWidth="1"/>
    <col min="813" max="1024" width="9.140625" style="2"/>
    <col min="1025" max="1031" width="2.140625" style="2" customWidth="1"/>
    <col min="1032" max="1048" width="2.42578125" style="2" customWidth="1"/>
    <col min="1049" max="1068" width="2.140625" style="2" customWidth="1"/>
    <col min="1069" max="1280" width="9.140625" style="2"/>
    <col min="1281" max="1287" width="2.140625" style="2" customWidth="1"/>
    <col min="1288" max="1304" width="2.42578125" style="2" customWidth="1"/>
    <col min="1305" max="1324" width="2.140625" style="2" customWidth="1"/>
    <col min="1325" max="1536" width="9.140625" style="2"/>
    <col min="1537" max="1543" width="2.140625" style="2" customWidth="1"/>
    <col min="1544" max="1560" width="2.42578125" style="2" customWidth="1"/>
    <col min="1561" max="1580" width="2.140625" style="2" customWidth="1"/>
    <col min="1581" max="1792" width="9.140625" style="2"/>
    <col min="1793" max="1799" width="2.140625" style="2" customWidth="1"/>
    <col min="1800" max="1816" width="2.42578125" style="2" customWidth="1"/>
    <col min="1817" max="1836" width="2.140625" style="2" customWidth="1"/>
    <col min="1837" max="2048" width="9.140625" style="2"/>
    <col min="2049" max="2055" width="2.140625" style="2" customWidth="1"/>
    <col min="2056" max="2072" width="2.42578125" style="2" customWidth="1"/>
    <col min="2073" max="2092" width="2.140625" style="2" customWidth="1"/>
    <col min="2093" max="2304" width="9.140625" style="2"/>
    <col min="2305" max="2311" width="2.140625" style="2" customWidth="1"/>
    <col min="2312" max="2328" width="2.42578125" style="2" customWidth="1"/>
    <col min="2329" max="2348" width="2.140625" style="2" customWidth="1"/>
    <col min="2349" max="2560" width="9.140625" style="2"/>
    <col min="2561" max="2567" width="2.140625" style="2" customWidth="1"/>
    <col min="2568" max="2584" width="2.42578125" style="2" customWidth="1"/>
    <col min="2585" max="2604" width="2.140625" style="2" customWidth="1"/>
    <col min="2605" max="2816" width="9.140625" style="2"/>
    <col min="2817" max="2823" width="2.140625" style="2" customWidth="1"/>
    <col min="2824" max="2840" width="2.42578125" style="2" customWidth="1"/>
    <col min="2841" max="2860" width="2.140625" style="2" customWidth="1"/>
    <col min="2861" max="3072" width="9.140625" style="2"/>
    <col min="3073" max="3079" width="2.140625" style="2" customWidth="1"/>
    <col min="3080" max="3096" width="2.42578125" style="2" customWidth="1"/>
    <col min="3097" max="3116" width="2.140625" style="2" customWidth="1"/>
    <col min="3117" max="3328" width="9.140625" style="2"/>
    <col min="3329" max="3335" width="2.140625" style="2" customWidth="1"/>
    <col min="3336" max="3352" width="2.42578125" style="2" customWidth="1"/>
    <col min="3353" max="3372" width="2.140625" style="2" customWidth="1"/>
    <col min="3373" max="3584" width="9.140625" style="2"/>
    <col min="3585" max="3591" width="2.140625" style="2" customWidth="1"/>
    <col min="3592" max="3608" width="2.42578125" style="2" customWidth="1"/>
    <col min="3609" max="3628" width="2.140625" style="2" customWidth="1"/>
    <col min="3629" max="3840" width="9.140625" style="2"/>
    <col min="3841" max="3847" width="2.140625" style="2" customWidth="1"/>
    <col min="3848" max="3864" width="2.42578125" style="2" customWidth="1"/>
    <col min="3865" max="3884" width="2.140625" style="2" customWidth="1"/>
    <col min="3885" max="4096" width="9.140625" style="2"/>
    <col min="4097" max="4103" width="2.140625" style="2" customWidth="1"/>
    <col min="4104" max="4120" width="2.42578125" style="2" customWidth="1"/>
    <col min="4121" max="4140" width="2.140625" style="2" customWidth="1"/>
    <col min="4141" max="4352" width="9.140625" style="2"/>
    <col min="4353" max="4359" width="2.140625" style="2" customWidth="1"/>
    <col min="4360" max="4376" width="2.42578125" style="2" customWidth="1"/>
    <col min="4377" max="4396" width="2.140625" style="2" customWidth="1"/>
    <col min="4397" max="4608" width="9.140625" style="2"/>
    <col min="4609" max="4615" width="2.140625" style="2" customWidth="1"/>
    <col min="4616" max="4632" width="2.42578125" style="2" customWidth="1"/>
    <col min="4633" max="4652" width="2.140625" style="2" customWidth="1"/>
    <col min="4653" max="4864" width="9.140625" style="2"/>
    <col min="4865" max="4871" width="2.140625" style="2" customWidth="1"/>
    <col min="4872" max="4888" width="2.42578125" style="2" customWidth="1"/>
    <col min="4889" max="4908" width="2.140625" style="2" customWidth="1"/>
    <col min="4909" max="5120" width="9.140625" style="2"/>
    <col min="5121" max="5127" width="2.140625" style="2" customWidth="1"/>
    <col min="5128" max="5144" width="2.42578125" style="2" customWidth="1"/>
    <col min="5145" max="5164" width="2.140625" style="2" customWidth="1"/>
    <col min="5165" max="5376" width="9.140625" style="2"/>
    <col min="5377" max="5383" width="2.140625" style="2" customWidth="1"/>
    <col min="5384" max="5400" width="2.42578125" style="2" customWidth="1"/>
    <col min="5401" max="5420" width="2.140625" style="2" customWidth="1"/>
    <col min="5421" max="5632" width="9.140625" style="2"/>
    <col min="5633" max="5639" width="2.140625" style="2" customWidth="1"/>
    <col min="5640" max="5656" width="2.42578125" style="2" customWidth="1"/>
    <col min="5657" max="5676" width="2.140625" style="2" customWidth="1"/>
    <col min="5677" max="5888" width="9.140625" style="2"/>
    <col min="5889" max="5895" width="2.140625" style="2" customWidth="1"/>
    <col min="5896" max="5912" width="2.42578125" style="2" customWidth="1"/>
    <col min="5913" max="5932" width="2.140625" style="2" customWidth="1"/>
    <col min="5933" max="6144" width="9.140625" style="2"/>
    <col min="6145" max="6151" width="2.140625" style="2" customWidth="1"/>
    <col min="6152" max="6168" width="2.42578125" style="2" customWidth="1"/>
    <col min="6169" max="6188" width="2.140625" style="2" customWidth="1"/>
    <col min="6189" max="6400" width="9.140625" style="2"/>
    <col min="6401" max="6407" width="2.140625" style="2" customWidth="1"/>
    <col min="6408" max="6424" width="2.42578125" style="2" customWidth="1"/>
    <col min="6425" max="6444" width="2.140625" style="2" customWidth="1"/>
    <col min="6445" max="6656" width="9.140625" style="2"/>
    <col min="6657" max="6663" width="2.140625" style="2" customWidth="1"/>
    <col min="6664" max="6680" width="2.42578125" style="2" customWidth="1"/>
    <col min="6681" max="6700" width="2.140625" style="2" customWidth="1"/>
    <col min="6701" max="6912" width="9.140625" style="2"/>
    <col min="6913" max="6919" width="2.140625" style="2" customWidth="1"/>
    <col min="6920" max="6936" width="2.42578125" style="2" customWidth="1"/>
    <col min="6937" max="6956" width="2.140625" style="2" customWidth="1"/>
    <col min="6957" max="7168" width="9.140625" style="2"/>
    <col min="7169" max="7175" width="2.140625" style="2" customWidth="1"/>
    <col min="7176" max="7192" width="2.42578125" style="2" customWidth="1"/>
    <col min="7193" max="7212" width="2.140625" style="2" customWidth="1"/>
    <col min="7213" max="7424" width="9.140625" style="2"/>
    <col min="7425" max="7431" width="2.140625" style="2" customWidth="1"/>
    <col min="7432" max="7448" width="2.42578125" style="2" customWidth="1"/>
    <col min="7449" max="7468" width="2.140625" style="2" customWidth="1"/>
    <col min="7469" max="7680" width="9.140625" style="2"/>
    <col min="7681" max="7687" width="2.140625" style="2" customWidth="1"/>
    <col min="7688" max="7704" width="2.42578125" style="2" customWidth="1"/>
    <col min="7705" max="7724" width="2.140625" style="2" customWidth="1"/>
    <col min="7725" max="7936" width="9.140625" style="2"/>
    <col min="7937" max="7943" width="2.140625" style="2" customWidth="1"/>
    <col min="7944" max="7960" width="2.42578125" style="2" customWidth="1"/>
    <col min="7961" max="7980" width="2.140625" style="2" customWidth="1"/>
    <col min="7981" max="8192" width="9.140625" style="2"/>
    <col min="8193" max="8199" width="2.140625" style="2" customWidth="1"/>
    <col min="8200" max="8216" width="2.42578125" style="2" customWidth="1"/>
    <col min="8217" max="8236" width="2.140625" style="2" customWidth="1"/>
    <col min="8237" max="8448" width="9.140625" style="2"/>
    <col min="8449" max="8455" width="2.140625" style="2" customWidth="1"/>
    <col min="8456" max="8472" width="2.42578125" style="2" customWidth="1"/>
    <col min="8473" max="8492" width="2.140625" style="2" customWidth="1"/>
    <col min="8493" max="8704" width="9.140625" style="2"/>
    <col min="8705" max="8711" width="2.140625" style="2" customWidth="1"/>
    <col min="8712" max="8728" width="2.42578125" style="2" customWidth="1"/>
    <col min="8729" max="8748" width="2.140625" style="2" customWidth="1"/>
    <col min="8749" max="8960" width="9.140625" style="2"/>
    <col min="8961" max="8967" width="2.140625" style="2" customWidth="1"/>
    <col min="8968" max="8984" width="2.42578125" style="2" customWidth="1"/>
    <col min="8985" max="9004" width="2.140625" style="2" customWidth="1"/>
    <col min="9005" max="9216" width="9.140625" style="2"/>
    <col min="9217" max="9223" width="2.140625" style="2" customWidth="1"/>
    <col min="9224" max="9240" width="2.42578125" style="2" customWidth="1"/>
    <col min="9241" max="9260" width="2.140625" style="2" customWidth="1"/>
    <col min="9261" max="9472" width="9.140625" style="2"/>
    <col min="9473" max="9479" width="2.140625" style="2" customWidth="1"/>
    <col min="9480" max="9496" width="2.42578125" style="2" customWidth="1"/>
    <col min="9497" max="9516" width="2.140625" style="2" customWidth="1"/>
    <col min="9517" max="9728" width="9.140625" style="2"/>
    <col min="9729" max="9735" width="2.140625" style="2" customWidth="1"/>
    <col min="9736" max="9752" width="2.42578125" style="2" customWidth="1"/>
    <col min="9753" max="9772" width="2.140625" style="2" customWidth="1"/>
    <col min="9773" max="9984" width="9.140625" style="2"/>
    <col min="9985" max="9991" width="2.140625" style="2" customWidth="1"/>
    <col min="9992" max="10008" width="2.42578125" style="2" customWidth="1"/>
    <col min="10009" max="10028" width="2.140625" style="2" customWidth="1"/>
    <col min="10029" max="10240" width="9.140625" style="2"/>
    <col min="10241" max="10247" width="2.140625" style="2" customWidth="1"/>
    <col min="10248" max="10264" width="2.42578125" style="2" customWidth="1"/>
    <col min="10265" max="10284" width="2.140625" style="2" customWidth="1"/>
    <col min="10285" max="10496" width="9.140625" style="2"/>
    <col min="10497" max="10503" width="2.140625" style="2" customWidth="1"/>
    <col min="10504" max="10520" width="2.42578125" style="2" customWidth="1"/>
    <col min="10521" max="10540" width="2.140625" style="2" customWidth="1"/>
    <col min="10541" max="10752" width="9.140625" style="2"/>
    <col min="10753" max="10759" width="2.140625" style="2" customWidth="1"/>
    <col min="10760" max="10776" width="2.42578125" style="2" customWidth="1"/>
    <col min="10777" max="10796" width="2.140625" style="2" customWidth="1"/>
    <col min="10797" max="11008" width="9.140625" style="2"/>
    <col min="11009" max="11015" width="2.140625" style="2" customWidth="1"/>
    <col min="11016" max="11032" width="2.42578125" style="2" customWidth="1"/>
    <col min="11033" max="11052" width="2.140625" style="2" customWidth="1"/>
    <col min="11053" max="11264" width="9.140625" style="2"/>
    <col min="11265" max="11271" width="2.140625" style="2" customWidth="1"/>
    <col min="11272" max="11288" width="2.42578125" style="2" customWidth="1"/>
    <col min="11289" max="11308" width="2.140625" style="2" customWidth="1"/>
    <col min="11309" max="11520" width="9.140625" style="2"/>
    <col min="11521" max="11527" width="2.140625" style="2" customWidth="1"/>
    <col min="11528" max="11544" width="2.42578125" style="2" customWidth="1"/>
    <col min="11545" max="11564" width="2.140625" style="2" customWidth="1"/>
    <col min="11565" max="11776" width="9.140625" style="2"/>
    <col min="11777" max="11783" width="2.140625" style="2" customWidth="1"/>
    <col min="11784" max="11800" width="2.42578125" style="2" customWidth="1"/>
    <col min="11801" max="11820" width="2.140625" style="2" customWidth="1"/>
    <col min="11821" max="12032" width="9.140625" style="2"/>
    <col min="12033" max="12039" width="2.140625" style="2" customWidth="1"/>
    <col min="12040" max="12056" width="2.42578125" style="2" customWidth="1"/>
    <col min="12057" max="12076" width="2.140625" style="2" customWidth="1"/>
    <col min="12077" max="12288" width="9.140625" style="2"/>
    <col min="12289" max="12295" width="2.140625" style="2" customWidth="1"/>
    <col min="12296" max="12312" width="2.42578125" style="2" customWidth="1"/>
    <col min="12313" max="12332" width="2.140625" style="2" customWidth="1"/>
    <col min="12333" max="12544" width="9.140625" style="2"/>
    <col min="12545" max="12551" width="2.140625" style="2" customWidth="1"/>
    <col min="12552" max="12568" width="2.42578125" style="2" customWidth="1"/>
    <col min="12569" max="12588" width="2.140625" style="2" customWidth="1"/>
    <col min="12589" max="12800" width="9.140625" style="2"/>
    <col min="12801" max="12807" width="2.140625" style="2" customWidth="1"/>
    <col min="12808" max="12824" width="2.42578125" style="2" customWidth="1"/>
    <col min="12825" max="12844" width="2.140625" style="2" customWidth="1"/>
    <col min="12845" max="13056" width="9.140625" style="2"/>
    <col min="13057" max="13063" width="2.140625" style="2" customWidth="1"/>
    <col min="13064" max="13080" width="2.42578125" style="2" customWidth="1"/>
    <col min="13081" max="13100" width="2.140625" style="2" customWidth="1"/>
    <col min="13101" max="13312" width="9.140625" style="2"/>
    <col min="13313" max="13319" width="2.140625" style="2" customWidth="1"/>
    <col min="13320" max="13336" width="2.42578125" style="2" customWidth="1"/>
    <col min="13337" max="13356" width="2.140625" style="2" customWidth="1"/>
    <col min="13357" max="13568" width="9.140625" style="2"/>
    <col min="13569" max="13575" width="2.140625" style="2" customWidth="1"/>
    <col min="13576" max="13592" width="2.42578125" style="2" customWidth="1"/>
    <col min="13593" max="13612" width="2.140625" style="2" customWidth="1"/>
    <col min="13613" max="13824" width="9.140625" style="2"/>
    <col min="13825" max="13831" width="2.140625" style="2" customWidth="1"/>
    <col min="13832" max="13848" width="2.42578125" style="2" customWidth="1"/>
    <col min="13849" max="13868" width="2.140625" style="2" customWidth="1"/>
    <col min="13869" max="14080" width="9.140625" style="2"/>
    <col min="14081" max="14087" width="2.140625" style="2" customWidth="1"/>
    <col min="14088" max="14104" width="2.42578125" style="2" customWidth="1"/>
    <col min="14105" max="14124" width="2.140625" style="2" customWidth="1"/>
    <col min="14125" max="14336" width="9.140625" style="2"/>
    <col min="14337" max="14343" width="2.140625" style="2" customWidth="1"/>
    <col min="14344" max="14360" width="2.42578125" style="2" customWidth="1"/>
    <col min="14361" max="14380" width="2.140625" style="2" customWidth="1"/>
    <col min="14381" max="14592" width="9.140625" style="2"/>
    <col min="14593" max="14599" width="2.140625" style="2" customWidth="1"/>
    <col min="14600" max="14616" width="2.42578125" style="2" customWidth="1"/>
    <col min="14617" max="14636" width="2.140625" style="2" customWidth="1"/>
    <col min="14637" max="14848" width="9.140625" style="2"/>
    <col min="14849" max="14855" width="2.140625" style="2" customWidth="1"/>
    <col min="14856" max="14872" width="2.42578125" style="2" customWidth="1"/>
    <col min="14873" max="14892" width="2.140625" style="2" customWidth="1"/>
    <col min="14893" max="15104" width="9.140625" style="2"/>
    <col min="15105" max="15111" width="2.140625" style="2" customWidth="1"/>
    <col min="15112" max="15128" width="2.42578125" style="2" customWidth="1"/>
    <col min="15129" max="15148" width="2.140625" style="2" customWidth="1"/>
    <col min="15149" max="15360" width="9.140625" style="2"/>
    <col min="15361" max="15367" width="2.140625" style="2" customWidth="1"/>
    <col min="15368" max="15384" width="2.42578125" style="2" customWidth="1"/>
    <col min="15385" max="15404" width="2.140625" style="2" customWidth="1"/>
    <col min="15405" max="15616" width="9.140625" style="2"/>
    <col min="15617" max="15623" width="2.140625" style="2" customWidth="1"/>
    <col min="15624" max="15640" width="2.42578125" style="2" customWidth="1"/>
    <col min="15641" max="15660" width="2.140625" style="2" customWidth="1"/>
    <col min="15661" max="15872" width="9.140625" style="2"/>
    <col min="15873" max="15879" width="2.140625" style="2" customWidth="1"/>
    <col min="15880" max="15896" width="2.42578125" style="2" customWidth="1"/>
    <col min="15897" max="15916" width="2.140625" style="2" customWidth="1"/>
    <col min="15917" max="16128" width="9.140625" style="2"/>
    <col min="16129" max="16135" width="2.140625" style="2" customWidth="1"/>
    <col min="16136" max="16152" width="2.42578125" style="2" customWidth="1"/>
    <col min="16153" max="16172" width="2.140625" style="2" customWidth="1"/>
    <col min="16173" max="16384" width="9.140625" style="2"/>
  </cols>
  <sheetData>
    <row r="1" spans="1:47" ht="12.7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63" t="s">
        <v>316</v>
      </c>
      <c r="AM1" s="163"/>
      <c r="AN1" s="163"/>
      <c r="AO1" s="163"/>
      <c r="AP1" s="163"/>
      <c r="AQ1" s="163"/>
      <c r="AR1" s="14"/>
      <c r="AS1" s="30"/>
      <c r="AT1" s="30"/>
      <c r="AU1" s="30"/>
    </row>
    <row r="2" spans="1:47" ht="12.75">
      <c r="A2" s="164" t="s">
        <v>317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  <c r="AS2" s="30"/>
      <c r="AT2" s="30"/>
      <c r="AU2" s="30"/>
    </row>
    <row r="3" spans="1:47">
      <c r="A3" s="167">
        <v>7</v>
      </c>
      <c r="B3" s="167">
        <v>5</v>
      </c>
      <c r="C3" s="167">
        <v>1</v>
      </c>
      <c r="D3" s="168"/>
      <c r="E3" s="169"/>
      <c r="F3" s="169" t="str">
        <f>IF(LEN([1]Podaci!M2) &gt; 4, MID(RIGHT([1]Podaci!$M$2,5),1,1),0)</f>
        <v>0</v>
      </c>
      <c r="G3" s="169" t="str">
        <f>IF(LEN([1]Podaci!M2) &gt; 3, MID(RIGHT([1]Podaci!$M$2,4),1,1),0)</f>
        <v>1</v>
      </c>
      <c r="H3" s="169" t="str">
        <f>IF(LEN([1]Podaci!M2) &gt; 2, MID(RIGHT([1]Podaci!$M$2,3),1,1),0)</f>
        <v>8</v>
      </c>
      <c r="I3" s="169" t="str">
        <f>MID(RIGHT([1]Podaci!$M$2,2),1,1)</f>
        <v>3</v>
      </c>
      <c r="J3" s="169" t="str">
        <f>MID(RIGHT([1]Podaci!$M$2,1),1,1)</f>
        <v>5</v>
      </c>
      <c r="K3" s="170"/>
      <c r="L3" s="169" t="str">
        <f>IF(LEN([1]Podaci!Z7) &gt; 7, MID(RIGHT([1]Podaci!$Z$7,8),1,1),0)</f>
        <v>0</v>
      </c>
      <c r="M3" s="169" t="str">
        <f>IF(LEN([1]Podaci!Z7) &gt; 6, MID(RIGHT([1]Podaci!$Z$7,7),1,1),0)</f>
        <v>7</v>
      </c>
      <c r="N3" s="169" t="str">
        <f>MID(RIGHT([1]Podaci!$Z$7,6),1,1)</f>
        <v>0</v>
      </c>
      <c r="O3" s="169" t="str">
        <f>MID(RIGHT([1]Podaci!$Z$7,5),1,1)</f>
        <v>2</v>
      </c>
      <c r="P3" s="169" t="str">
        <f>MID(RIGHT([1]Podaci!$Z$7,4),1,1)</f>
        <v>6</v>
      </c>
      <c r="Q3" s="169" t="str">
        <f>MID(RIGHT([1]Podaci!$Z$7,3),1,1)</f>
        <v>6</v>
      </c>
      <c r="R3" s="169" t="str">
        <f>MID(RIGHT([1]Podaci!$Z$7,2),1,1)</f>
        <v>8</v>
      </c>
      <c r="S3" s="169" t="str">
        <f>MID(RIGHT([1]Podaci!$Z$7,1),1,1)</f>
        <v>4</v>
      </c>
      <c r="T3" s="168"/>
      <c r="U3" s="171">
        <v>4</v>
      </c>
      <c r="V3" s="171">
        <v>0</v>
      </c>
      <c r="W3" s="171">
        <v>7</v>
      </c>
      <c r="X3" s="171">
        <v>0</v>
      </c>
      <c r="Y3" s="171">
        <v>0</v>
      </c>
      <c r="Z3" s="171"/>
      <c r="AA3" s="171">
        <v>1</v>
      </c>
      <c r="AB3" s="171">
        <v>3</v>
      </c>
      <c r="AC3" s="171">
        <v>7</v>
      </c>
      <c r="AD3" s="171">
        <v>0</v>
      </c>
      <c r="AE3" s="171">
        <v>2</v>
      </c>
      <c r="AF3" s="172"/>
      <c r="AG3" s="173" t="s">
        <v>318</v>
      </c>
      <c r="AH3" s="172"/>
      <c r="AI3" s="173"/>
      <c r="AJ3" s="171"/>
      <c r="AK3" s="171"/>
      <c r="AL3" s="171"/>
      <c r="AM3" s="171"/>
      <c r="AN3" s="171"/>
      <c r="AO3" s="171"/>
      <c r="AP3" s="171"/>
      <c r="AQ3" s="171"/>
      <c r="AR3" s="171"/>
      <c r="AS3" s="30"/>
      <c r="AT3" s="30"/>
      <c r="AU3" s="30"/>
    </row>
    <row r="4" spans="1:47">
      <c r="A4" s="174">
        <v>1</v>
      </c>
      <c r="B4" s="174">
        <v>2</v>
      </c>
      <c r="C4" s="175">
        <v>3</v>
      </c>
      <c r="D4" s="176"/>
      <c r="E4" s="174">
        <v>4</v>
      </c>
      <c r="F4" s="175">
        <v>5</v>
      </c>
      <c r="G4" s="175">
        <v>6</v>
      </c>
      <c r="H4" s="175">
        <v>7</v>
      </c>
      <c r="I4" s="175">
        <v>8</v>
      </c>
      <c r="J4" s="175">
        <v>9</v>
      </c>
      <c r="K4" s="177"/>
      <c r="L4" s="175">
        <v>10</v>
      </c>
      <c r="M4" s="175">
        <v>11</v>
      </c>
      <c r="N4" s="175">
        <v>12</v>
      </c>
      <c r="O4" s="175">
        <v>13</v>
      </c>
      <c r="P4" s="175">
        <v>14</v>
      </c>
      <c r="Q4" s="175">
        <v>15</v>
      </c>
      <c r="R4" s="175">
        <v>16</v>
      </c>
      <c r="S4" s="175">
        <v>17</v>
      </c>
      <c r="T4" s="177"/>
      <c r="U4" s="175">
        <v>18</v>
      </c>
      <c r="V4" s="175">
        <v>19</v>
      </c>
      <c r="W4" s="175">
        <v>20</v>
      </c>
      <c r="X4" s="175">
        <v>21</v>
      </c>
      <c r="Y4" s="175">
        <v>22</v>
      </c>
      <c r="Z4" s="175"/>
      <c r="AA4" s="175">
        <v>23</v>
      </c>
      <c r="AB4" s="175">
        <v>24</v>
      </c>
      <c r="AC4" s="175">
        <v>25</v>
      </c>
      <c r="AD4" s="175">
        <v>26</v>
      </c>
      <c r="AE4" s="175">
        <v>27</v>
      </c>
      <c r="AF4" s="177"/>
      <c r="AG4" s="175">
        <v>28</v>
      </c>
      <c r="AH4" s="177"/>
      <c r="AI4" s="175">
        <v>29</v>
      </c>
      <c r="AJ4" s="175">
        <v>30</v>
      </c>
      <c r="AK4" s="175">
        <v>31</v>
      </c>
      <c r="AL4" s="175">
        <v>32</v>
      </c>
      <c r="AM4" s="175">
        <v>33</v>
      </c>
      <c r="AN4" s="175">
        <v>34</v>
      </c>
      <c r="AO4" s="175">
        <v>35</v>
      </c>
      <c r="AP4" s="175">
        <v>36</v>
      </c>
      <c r="AQ4" s="175">
        <v>37</v>
      </c>
      <c r="AR4" s="175">
        <v>38</v>
      </c>
      <c r="AS4" s="30"/>
      <c r="AT4" s="30"/>
      <c r="AU4" s="30"/>
    </row>
    <row r="5" spans="1:47" ht="12.75">
      <c r="A5" s="178" t="s">
        <v>319</v>
      </c>
      <c r="B5" s="179"/>
      <c r="C5" s="179"/>
      <c r="D5" s="9"/>
      <c r="E5" s="178" t="s">
        <v>320</v>
      </c>
      <c r="F5" s="179"/>
      <c r="G5" s="179"/>
      <c r="H5" s="179"/>
      <c r="I5" s="179"/>
      <c r="J5" s="179"/>
      <c r="K5" s="9"/>
      <c r="L5" s="179"/>
      <c r="M5" s="179"/>
      <c r="N5" s="179"/>
      <c r="O5" s="179"/>
      <c r="P5" s="179"/>
      <c r="Q5" s="179"/>
      <c r="R5" s="179"/>
      <c r="S5" s="179"/>
      <c r="T5" s="9"/>
      <c r="U5" s="180" t="s">
        <v>321</v>
      </c>
      <c r="V5" s="179"/>
      <c r="W5" s="179"/>
      <c r="X5" s="179"/>
      <c r="Y5" s="179"/>
      <c r="Z5" s="181"/>
      <c r="AA5" s="178" t="s">
        <v>322</v>
      </c>
      <c r="AB5" s="179"/>
      <c r="AC5" s="179"/>
      <c r="AD5" s="179"/>
      <c r="AE5" s="179"/>
      <c r="AF5" s="9"/>
      <c r="AG5" s="179"/>
      <c r="AH5" s="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30"/>
      <c r="AT5" s="30"/>
      <c r="AU5" s="30"/>
    </row>
    <row r="6" spans="1:47" ht="12.75">
      <c r="A6" s="179"/>
      <c r="B6" s="179"/>
      <c r="C6" s="179"/>
      <c r="D6" s="182"/>
      <c r="E6" s="179"/>
      <c r="F6" s="179"/>
      <c r="G6" s="179"/>
      <c r="H6" s="179"/>
      <c r="I6" s="179"/>
      <c r="J6" s="179"/>
      <c r="K6" s="182"/>
      <c r="L6" s="179"/>
      <c r="M6" s="179"/>
      <c r="N6" s="179"/>
      <c r="O6" s="179"/>
      <c r="P6" s="179"/>
      <c r="Q6" s="179"/>
      <c r="R6" s="179"/>
      <c r="S6" s="179"/>
      <c r="T6" s="182"/>
      <c r="U6" s="179"/>
      <c r="V6" s="179"/>
      <c r="W6" s="179"/>
      <c r="X6" s="179"/>
      <c r="Y6" s="179"/>
      <c r="Z6" s="183"/>
      <c r="AA6" s="179"/>
      <c r="AB6" s="179"/>
      <c r="AC6" s="179"/>
      <c r="AD6" s="179"/>
      <c r="AE6" s="179"/>
      <c r="AF6" s="182"/>
      <c r="AG6" s="179"/>
      <c r="AH6" s="182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30"/>
      <c r="AT6" s="30"/>
      <c r="AU6" s="30"/>
    </row>
    <row r="7" spans="1:4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30"/>
      <c r="AT7" s="30"/>
      <c r="AU7" s="30"/>
    </row>
    <row r="8" spans="1:47" ht="12.75">
      <c r="A8" s="184"/>
      <c r="B8" s="185" t="s">
        <v>323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  <c r="AS8" s="30"/>
      <c r="AT8" s="30"/>
      <c r="AU8" s="30"/>
    </row>
    <row r="9" spans="1:47" ht="12.75">
      <c r="A9" s="14"/>
      <c r="B9" s="186" t="str">
        <f>[1]Podaci!B5</f>
        <v>ПРАВНО-БИРОТЕХНИЧКА ШКОЛА "ДИМИТРИЈЕ ДАВИДОВИЋ"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4"/>
      <c r="AS9" s="30"/>
      <c r="AT9" s="30"/>
      <c r="AU9" s="30"/>
    </row>
    <row r="10" spans="1:47" ht="12.7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  <c r="AS10" s="30"/>
      <c r="AT10" s="30"/>
      <c r="AU10" s="30"/>
    </row>
    <row r="11" spans="1:47" ht="12.75">
      <c r="A11" s="14"/>
      <c r="B11" s="185" t="s">
        <v>324</v>
      </c>
      <c r="C11" s="185"/>
      <c r="D11" s="185"/>
      <c r="E11" s="185"/>
      <c r="F11" s="185"/>
      <c r="G11" s="185"/>
      <c r="H11" s="186" t="str">
        <f>[1]Podaci!H7</f>
        <v>БЕОГРАД-ЗЕМУН</v>
      </c>
      <c r="I11" s="187"/>
      <c r="J11" s="187"/>
      <c r="K11" s="187"/>
      <c r="L11" s="187"/>
      <c r="M11" s="187"/>
      <c r="N11" s="187"/>
      <c r="O11" s="187"/>
      <c r="P11" s="187"/>
      <c r="Q11" s="13"/>
      <c r="R11" s="185" t="s">
        <v>325</v>
      </c>
      <c r="S11" s="185"/>
      <c r="T11" s="185"/>
      <c r="U11" s="185"/>
      <c r="V11" s="185"/>
      <c r="W11" s="185"/>
      <c r="X11" s="185"/>
      <c r="Y11" s="188"/>
      <c r="Z11" s="186" t="str">
        <f>[1]Podaci!Z7</f>
        <v>07026684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3"/>
      <c r="AN11" s="13"/>
      <c r="AO11" s="13"/>
      <c r="AP11" s="13"/>
      <c r="AQ11" s="13"/>
      <c r="AR11" s="14"/>
      <c r="AS11" s="30"/>
      <c r="AT11" s="30"/>
      <c r="AU11" s="30"/>
    </row>
    <row r="12" spans="1:47" ht="12.7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30"/>
      <c r="AT12" s="30"/>
      <c r="AU12" s="30"/>
    </row>
    <row r="13" spans="1:47" ht="12.75">
      <c r="A13" s="14"/>
      <c r="B13" s="185" t="s">
        <v>326</v>
      </c>
      <c r="C13" s="185"/>
      <c r="D13" s="185"/>
      <c r="E13" s="186">
        <f>[1]Podaci!E9</f>
        <v>100102287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3"/>
      <c r="R13" s="185" t="s">
        <v>327</v>
      </c>
      <c r="S13" s="185"/>
      <c r="T13" s="185"/>
      <c r="U13" s="185"/>
      <c r="V13" s="185"/>
      <c r="W13" s="185"/>
      <c r="X13" s="185"/>
      <c r="Y13" s="185"/>
      <c r="Z13" s="187" t="str">
        <f>[1]Podaci!AA9</f>
        <v>840-1824660-52</v>
      </c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3"/>
      <c r="AQ13" s="13"/>
      <c r="AR13" s="14"/>
      <c r="AS13" s="30"/>
      <c r="AT13" s="30"/>
      <c r="AU13" s="30"/>
    </row>
    <row r="14" spans="1:47" ht="12.7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  <c r="AS14" s="30"/>
      <c r="AT14" s="30"/>
      <c r="AU14" s="30"/>
    </row>
    <row r="15" spans="1:47" ht="12.75">
      <c r="A15" s="14"/>
      <c r="B15" s="185" t="s">
        <v>328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3"/>
      <c r="AP15" s="13"/>
      <c r="AQ15" s="13"/>
      <c r="AR15" s="14"/>
      <c r="AS15" s="30"/>
      <c r="AT15" s="30"/>
      <c r="AU15" s="30"/>
    </row>
    <row r="16" spans="1:47" ht="12.75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4"/>
      <c r="AS16" s="30"/>
      <c r="AT16" s="30"/>
      <c r="AU16" s="30"/>
    </row>
    <row r="17" spans="1:47" ht="12.75">
      <c r="A17" s="14"/>
      <c r="B17" s="187" t="str">
        <f>[1]Podaci!B12</f>
        <v>МИНИСТАРСТВО ПРОСВЕТЕ, НАУКЕ И ТЕХНОЛОШКОГ РАЗВОЈА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9"/>
      <c r="AS17" s="30"/>
      <c r="AT17" s="30"/>
      <c r="AU17" s="30"/>
    </row>
    <row r="18" spans="1:47" ht="12.75">
      <c r="A18" s="14"/>
      <c r="B18" s="190" t="s">
        <v>23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3"/>
      <c r="AR18" s="14"/>
      <c r="AS18" s="30"/>
      <c r="AT18" s="30"/>
      <c r="AU18" s="30"/>
    </row>
    <row r="19" spans="1:47" ht="12.75">
      <c r="A19" s="14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3"/>
      <c r="AR19" s="14"/>
      <c r="AS19" s="30"/>
      <c r="AT19" s="30"/>
      <c r="AU19" s="30"/>
    </row>
    <row r="20" spans="1:47" ht="15">
      <c r="A20" s="14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4"/>
      <c r="AS20" s="30"/>
      <c r="AT20" s="30"/>
      <c r="AU20" s="30"/>
    </row>
    <row r="21" spans="1:47" ht="15">
      <c r="A21" s="14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3" t="s">
        <v>329</v>
      </c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4"/>
      <c r="AS21" s="30"/>
      <c r="AT21" s="30"/>
      <c r="AU21" s="30"/>
    </row>
    <row r="22" spans="1:47" ht="15">
      <c r="A22" s="194"/>
      <c r="B22" s="192"/>
      <c r="C22" s="192"/>
      <c r="D22" s="192"/>
      <c r="E22" s="192"/>
      <c r="F22" s="192"/>
      <c r="G22" s="192"/>
      <c r="K22" s="2" t="s">
        <v>330</v>
      </c>
      <c r="N22" s="195"/>
      <c r="O22" s="195"/>
      <c r="P22" s="196" t="str">
        <f>[1]Podaci!D17</f>
        <v>01.01.2019.</v>
      </c>
      <c r="Q22" s="197"/>
      <c r="R22" s="197"/>
      <c r="S22" s="197"/>
      <c r="T22" s="197"/>
      <c r="U22" s="192" t="s">
        <v>331</v>
      </c>
      <c r="V22" s="192"/>
      <c r="W22" s="192"/>
      <c r="X22" s="195" t="s">
        <v>332</v>
      </c>
      <c r="Y22" s="195"/>
      <c r="Z22" s="196" t="str">
        <f>[1]Podaci!D18</f>
        <v>31.12.2019.</v>
      </c>
      <c r="AA22" s="196"/>
      <c r="AB22" s="196"/>
      <c r="AC22" s="196"/>
      <c r="AD22" s="196"/>
      <c r="AE22" s="192" t="s">
        <v>331</v>
      </c>
      <c r="AF22" s="192"/>
      <c r="AG22" s="192"/>
      <c r="AI22" s="192"/>
      <c r="AJ22" s="198"/>
      <c r="AK22" s="198"/>
      <c r="AL22" s="198"/>
      <c r="AM22" s="199"/>
      <c r="AN22" s="195"/>
      <c r="AO22" s="195"/>
      <c r="AP22" s="195"/>
      <c r="AQ22" s="192"/>
      <c r="AR22" s="14"/>
      <c r="AS22" s="30"/>
      <c r="AT22" s="30"/>
      <c r="AU22" s="30"/>
    </row>
    <row r="23" spans="1:47" ht="14.25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AQ23" s="201"/>
      <c r="AR23" s="200"/>
      <c r="AS23" s="30"/>
      <c r="AT23" s="30"/>
      <c r="AU23" s="30"/>
    </row>
    <row r="24" spans="1:47" ht="15" thickBot="1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2"/>
      <c r="N24" s="202"/>
      <c r="O24" s="202"/>
      <c r="P24" s="202"/>
      <c r="Q24" s="202"/>
      <c r="R24" s="202"/>
      <c r="S24" s="202"/>
      <c r="T24" s="202"/>
      <c r="U24" s="202"/>
      <c r="V24" s="203"/>
      <c r="W24" s="203"/>
      <c r="X24" s="202"/>
      <c r="Y24" s="202"/>
      <c r="Z24" s="202"/>
      <c r="AA24" s="202"/>
      <c r="AB24" s="201"/>
      <c r="AC24" s="201"/>
      <c r="AD24" s="201"/>
      <c r="AE24" s="201"/>
      <c r="AF24" s="201"/>
      <c r="AG24" s="201"/>
      <c r="AH24" s="201"/>
      <c r="AI24" s="201"/>
      <c r="AJ24" s="204" t="s">
        <v>333</v>
      </c>
      <c r="AK24" s="204"/>
      <c r="AL24" s="204"/>
      <c r="AM24" s="204"/>
      <c r="AN24" s="204"/>
      <c r="AO24" s="204"/>
      <c r="AP24" s="204"/>
      <c r="AQ24" s="204"/>
      <c r="AR24" s="204"/>
      <c r="AS24" s="30"/>
      <c r="AT24" s="30"/>
      <c r="AU24" s="30"/>
    </row>
    <row r="25" spans="1:47" ht="11.45" customHeight="1">
      <c r="A25" s="205" t="s">
        <v>334</v>
      </c>
      <c r="B25" s="206"/>
      <c r="C25" s="207"/>
      <c r="D25" s="208" t="s">
        <v>335</v>
      </c>
      <c r="E25" s="206"/>
      <c r="F25" s="206"/>
      <c r="G25" s="207"/>
      <c r="H25" s="209" t="s">
        <v>204</v>
      </c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1"/>
      <c r="Y25" s="208" t="s">
        <v>336</v>
      </c>
      <c r="Z25" s="206"/>
      <c r="AA25" s="206"/>
      <c r="AB25" s="206"/>
      <c r="AC25" s="207"/>
      <c r="AD25" s="209" t="s">
        <v>314</v>
      </c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2"/>
      <c r="AS25" s="30"/>
      <c r="AT25" s="30"/>
      <c r="AU25" s="30"/>
    </row>
    <row r="26" spans="1:47">
      <c r="A26" s="213"/>
      <c r="B26" s="214"/>
      <c r="C26" s="215"/>
      <c r="D26" s="216"/>
      <c r="E26" s="214"/>
      <c r="F26" s="214"/>
      <c r="G26" s="215"/>
      <c r="H26" s="217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9"/>
      <c r="Y26" s="216"/>
      <c r="Z26" s="214"/>
      <c r="AA26" s="214"/>
      <c r="AB26" s="214"/>
      <c r="AC26" s="215"/>
      <c r="AD26" s="217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20"/>
      <c r="AS26" s="30"/>
      <c r="AT26" s="30"/>
      <c r="AU26" s="30"/>
    </row>
    <row r="27" spans="1:47">
      <c r="A27" s="213"/>
      <c r="B27" s="214"/>
      <c r="C27" s="215"/>
      <c r="D27" s="216"/>
      <c r="E27" s="214"/>
      <c r="F27" s="214"/>
      <c r="G27" s="215"/>
      <c r="H27" s="217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9"/>
      <c r="Y27" s="216"/>
      <c r="Z27" s="214"/>
      <c r="AA27" s="214"/>
      <c r="AB27" s="214"/>
      <c r="AC27" s="215"/>
      <c r="AD27" s="221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3"/>
      <c r="AS27" s="30"/>
      <c r="AT27" s="30"/>
      <c r="AU27" s="30"/>
    </row>
    <row r="28" spans="1:47" ht="28.9" customHeight="1">
      <c r="A28" s="224"/>
      <c r="B28" s="225"/>
      <c r="C28" s="226"/>
      <c r="D28" s="227"/>
      <c r="E28" s="225"/>
      <c r="F28" s="225"/>
      <c r="G28" s="226"/>
      <c r="H28" s="228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30"/>
      <c r="Y28" s="227"/>
      <c r="Z28" s="225"/>
      <c r="AA28" s="225"/>
      <c r="AB28" s="225"/>
      <c r="AC28" s="226"/>
      <c r="AD28" s="231" t="s">
        <v>311</v>
      </c>
      <c r="AE28" s="231"/>
      <c r="AF28" s="231"/>
      <c r="AG28" s="231"/>
      <c r="AH28" s="232"/>
      <c r="AI28" s="233" t="s">
        <v>337</v>
      </c>
      <c r="AJ28" s="234"/>
      <c r="AK28" s="234"/>
      <c r="AL28" s="234"/>
      <c r="AM28" s="235"/>
      <c r="AN28" s="233" t="s">
        <v>338</v>
      </c>
      <c r="AO28" s="234"/>
      <c r="AP28" s="234"/>
      <c r="AQ28" s="234"/>
      <c r="AR28" s="236"/>
      <c r="AS28" s="30"/>
      <c r="AT28" s="30"/>
      <c r="AU28" s="30"/>
    </row>
    <row r="29" spans="1:47" ht="12.75" thickBot="1">
      <c r="A29" s="237">
        <v>1</v>
      </c>
      <c r="B29" s="238"/>
      <c r="C29" s="239"/>
      <c r="D29" s="240">
        <v>2</v>
      </c>
      <c r="E29" s="238"/>
      <c r="F29" s="238"/>
      <c r="G29" s="239"/>
      <c r="H29" s="241">
        <v>3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3"/>
      <c r="Y29" s="244">
        <v>4</v>
      </c>
      <c r="Z29" s="242"/>
      <c r="AA29" s="242"/>
      <c r="AB29" s="242"/>
      <c r="AC29" s="243"/>
      <c r="AD29" s="241">
        <v>5</v>
      </c>
      <c r="AE29" s="242"/>
      <c r="AF29" s="242"/>
      <c r="AG29" s="242"/>
      <c r="AH29" s="243"/>
      <c r="AI29" s="241">
        <v>6</v>
      </c>
      <c r="AJ29" s="242"/>
      <c r="AK29" s="242"/>
      <c r="AL29" s="242"/>
      <c r="AM29" s="243"/>
      <c r="AN29" s="241">
        <v>7</v>
      </c>
      <c r="AO29" s="242"/>
      <c r="AP29" s="242"/>
      <c r="AQ29" s="242"/>
      <c r="AR29" s="245"/>
      <c r="AS29" s="30"/>
      <c r="AT29" s="30"/>
      <c r="AU29" s="30"/>
    </row>
    <row r="30" spans="1:47" ht="14.25">
      <c r="A30" s="246"/>
      <c r="B30" s="247"/>
      <c r="C30" s="248"/>
      <c r="D30" s="249"/>
      <c r="E30" s="247"/>
      <c r="F30" s="247"/>
      <c r="G30" s="248"/>
      <c r="H30" s="250" t="s">
        <v>307</v>
      </c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2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4"/>
      <c r="AS30" s="30"/>
      <c r="AT30" s="30"/>
      <c r="AU30" s="30"/>
    </row>
    <row r="31" spans="1:47" ht="21.75" customHeight="1">
      <c r="A31" s="255">
        <v>1001</v>
      </c>
      <c r="B31" s="256"/>
      <c r="C31" s="256"/>
      <c r="D31" s="257" t="s">
        <v>306</v>
      </c>
      <c r="E31" s="258"/>
      <c r="F31" s="258"/>
      <c r="G31" s="259"/>
      <c r="H31" s="260" t="s">
        <v>305</v>
      </c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1">
        <f>UnObr1!D6</f>
        <v>29923</v>
      </c>
      <c r="Z31" s="261"/>
      <c r="AA31" s="261"/>
      <c r="AB31" s="261"/>
      <c r="AC31" s="261"/>
      <c r="AD31" s="261">
        <f>UnObr1!E6</f>
        <v>51637</v>
      </c>
      <c r="AE31" s="261"/>
      <c r="AF31" s="261"/>
      <c r="AG31" s="261"/>
      <c r="AH31" s="261"/>
      <c r="AI31" s="261">
        <f>UnObr1!F6</f>
        <v>21566</v>
      </c>
      <c r="AJ31" s="261"/>
      <c r="AK31" s="261"/>
      <c r="AL31" s="261"/>
      <c r="AM31" s="261"/>
      <c r="AN31" s="261">
        <f>UnObr1!G6</f>
        <v>30071</v>
      </c>
      <c r="AO31" s="261"/>
      <c r="AP31" s="261"/>
      <c r="AQ31" s="261"/>
      <c r="AR31" s="262"/>
      <c r="AS31" s="30"/>
      <c r="AT31" s="30"/>
      <c r="AU31" s="30"/>
    </row>
    <row r="32" spans="1:47" ht="33" customHeight="1">
      <c r="A32" s="255">
        <v>1002</v>
      </c>
      <c r="B32" s="256"/>
      <c r="C32" s="256"/>
      <c r="D32" s="257" t="s">
        <v>304</v>
      </c>
      <c r="E32" s="258"/>
      <c r="F32" s="258"/>
      <c r="G32" s="259"/>
      <c r="H32" s="260" t="s">
        <v>339</v>
      </c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1">
        <f>UnObr1!D7</f>
        <v>29923</v>
      </c>
      <c r="Z32" s="261"/>
      <c r="AA32" s="261"/>
      <c r="AB32" s="261"/>
      <c r="AC32" s="261"/>
      <c r="AD32" s="261">
        <f>UnObr1!E7</f>
        <v>51637</v>
      </c>
      <c r="AE32" s="261"/>
      <c r="AF32" s="261"/>
      <c r="AG32" s="261"/>
      <c r="AH32" s="261"/>
      <c r="AI32" s="261">
        <f>UnObr1!F7</f>
        <v>21566</v>
      </c>
      <c r="AJ32" s="261"/>
      <c r="AK32" s="261"/>
      <c r="AL32" s="261"/>
      <c r="AM32" s="261"/>
      <c r="AN32" s="261">
        <f>UnObr1!G7</f>
        <v>30071</v>
      </c>
      <c r="AO32" s="261"/>
      <c r="AP32" s="261"/>
      <c r="AQ32" s="261"/>
      <c r="AR32" s="262"/>
      <c r="AS32" s="30"/>
      <c r="AT32" s="30"/>
      <c r="AU32" s="30"/>
    </row>
    <row r="33" spans="1:47" ht="21.75" customHeight="1">
      <c r="A33" s="255">
        <v>1003</v>
      </c>
      <c r="B33" s="256"/>
      <c r="C33" s="256"/>
      <c r="D33" s="257" t="s">
        <v>302</v>
      </c>
      <c r="E33" s="258"/>
      <c r="F33" s="258"/>
      <c r="G33" s="259"/>
      <c r="H33" s="260" t="s">
        <v>301</v>
      </c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1">
        <f>UnObr1!D8</f>
        <v>8993</v>
      </c>
      <c r="Z33" s="261"/>
      <c r="AA33" s="261"/>
      <c r="AB33" s="261"/>
      <c r="AC33" s="261"/>
      <c r="AD33" s="261">
        <f>UnObr1!E8</f>
        <v>30605</v>
      </c>
      <c r="AE33" s="261"/>
      <c r="AF33" s="261"/>
      <c r="AG33" s="261"/>
      <c r="AH33" s="261"/>
      <c r="AI33" s="261">
        <f>UnObr1!F8</f>
        <v>21027</v>
      </c>
      <c r="AJ33" s="261"/>
      <c r="AK33" s="261"/>
      <c r="AL33" s="261"/>
      <c r="AM33" s="261"/>
      <c r="AN33" s="261">
        <f>UnObr1!G8</f>
        <v>9578</v>
      </c>
      <c r="AO33" s="261"/>
      <c r="AP33" s="261"/>
      <c r="AQ33" s="261"/>
      <c r="AR33" s="262"/>
      <c r="AS33" s="30"/>
      <c r="AT33" s="30"/>
      <c r="AU33" s="30"/>
    </row>
    <row r="34" spans="1:47" ht="12.75">
      <c r="A34" s="263">
        <v>1004</v>
      </c>
      <c r="B34" s="264"/>
      <c r="C34" s="264"/>
      <c r="D34" s="265" t="s">
        <v>300</v>
      </c>
      <c r="E34" s="266"/>
      <c r="F34" s="266"/>
      <c r="G34" s="267"/>
      <c r="H34" s="268" t="s">
        <v>299</v>
      </c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1">
        <f>UnObr1!D9</f>
        <v>6921</v>
      </c>
      <c r="Z34" s="261"/>
      <c r="AA34" s="261"/>
      <c r="AB34" s="261"/>
      <c r="AC34" s="261"/>
      <c r="AD34" s="261">
        <f>UnObr1!E9</f>
        <v>17031</v>
      </c>
      <c r="AE34" s="261"/>
      <c r="AF34" s="261"/>
      <c r="AG34" s="261"/>
      <c r="AH34" s="261"/>
      <c r="AI34" s="261">
        <f>UnObr1!F9</f>
        <v>10359</v>
      </c>
      <c r="AJ34" s="261"/>
      <c r="AK34" s="261"/>
      <c r="AL34" s="261"/>
      <c r="AM34" s="261"/>
      <c r="AN34" s="261">
        <f>UnObr1!G9</f>
        <v>6672</v>
      </c>
      <c r="AO34" s="261"/>
      <c r="AP34" s="261"/>
      <c r="AQ34" s="261"/>
      <c r="AR34" s="262"/>
    </row>
    <row r="35" spans="1:47" ht="12.75">
      <c r="A35" s="263">
        <v>1005</v>
      </c>
      <c r="B35" s="264"/>
      <c r="C35" s="264"/>
      <c r="D35" s="265" t="s">
        <v>298</v>
      </c>
      <c r="E35" s="266"/>
      <c r="F35" s="266"/>
      <c r="G35" s="267"/>
      <c r="H35" s="268" t="s">
        <v>297</v>
      </c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1">
        <f>UnObr1!D10</f>
        <v>2072</v>
      </c>
      <c r="Z35" s="261"/>
      <c r="AA35" s="261"/>
      <c r="AB35" s="261"/>
      <c r="AC35" s="261"/>
      <c r="AD35" s="261">
        <f>UnObr1!E10</f>
        <v>13574</v>
      </c>
      <c r="AE35" s="261"/>
      <c r="AF35" s="261"/>
      <c r="AG35" s="261"/>
      <c r="AH35" s="261"/>
      <c r="AI35" s="261">
        <f>UnObr1!F10</f>
        <v>10668</v>
      </c>
      <c r="AJ35" s="261"/>
      <c r="AK35" s="261"/>
      <c r="AL35" s="261"/>
      <c r="AM35" s="261"/>
      <c r="AN35" s="261">
        <f>UnObr1!G10</f>
        <v>2906</v>
      </c>
      <c r="AO35" s="261"/>
      <c r="AP35" s="261"/>
      <c r="AQ35" s="261"/>
      <c r="AR35" s="262"/>
    </row>
    <row r="36" spans="1:47" ht="12.75">
      <c r="A36" s="263">
        <v>1006</v>
      </c>
      <c r="B36" s="264"/>
      <c r="C36" s="264"/>
      <c r="D36" s="265" t="s">
        <v>296</v>
      </c>
      <c r="E36" s="266"/>
      <c r="F36" s="266"/>
      <c r="G36" s="267"/>
      <c r="H36" s="268" t="s">
        <v>295</v>
      </c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1">
        <f>UnObr1!D11</f>
        <v>0</v>
      </c>
      <c r="Z36" s="261"/>
      <c r="AA36" s="261"/>
      <c r="AB36" s="261"/>
      <c r="AC36" s="261"/>
      <c r="AD36" s="261">
        <f>UnObr1!E11</f>
        <v>0</v>
      </c>
      <c r="AE36" s="261"/>
      <c r="AF36" s="261"/>
      <c r="AG36" s="261"/>
      <c r="AH36" s="261"/>
      <c r="AI36" s="261">
        <f>UnObr1!F11</f>
        <v>0</v>
      </c>
      <c r="AJ36" s="261"/>
      <c r="AK36" s="261"/>
      <c r="AL36" s="261"/>
      <c r="AM36" s="261"/>
      <c r="AN36" s="261">
        <f>UnObr1!G11</f>
        <v>0</v>
      </c>
      <c r="AO36" s="261"/>
      <c r="AP36" s="261"/>
      <c r="AQ36" s="261"/>
      <c r="AR36" s="262"/>
    </row>
    <row r="37" spans="1:47" ht="12.75">
      <c r="A37" s="255">
        <v>1007</v>
      </c>
      <c r="B37" s="256"/>
      <c r="C37" s="256"/>
      <c r="D37" s="257" t="s">
        <v>294</v>
      </c>
      <c r="E37" s="258"/>
      <c r="F37" s="258"/>
      <c r="G37" s="259"/>
      <c r="H37" s="260" t="s">
        <v>293</v>
      </c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1">
        <f>UnObr1!D12</f>
        <v>0</v>
      </c>
      <c r="Z37" s="261"/>
      <c r="AA37" s="261"/>
      <c r="AB37" s="261"/>
      <c r="AC37" s="261"/>
      <c r="AD37" s="261">
        <f>UnObr1!E12</f>
        <v>0</v>
      </c>
      <c r="AE37" s="261"/>
      <c r="AF37" s="261"/>
      <c r="AG37" s="261"/>
      <c r="AH37" s="261"/>
      <c r="AI37" s="261">
        <f>UnObr1!F12</f>
        <v>0</v>
      </c>
      <c r="AJ37" s="261"/>
      <c r="AK37" s="261"/>
      <c r="AL37" s="261"/>
      <c r="AM37" s="261"/>
      <c r="AN37" s="261">
        <f>UnObr1!G12</f>
        <v>0</v>
      </c>
      <c r="AO37" s="261"/>
      <c r="AP37" s="261"/>
      <c r="AQ37" s="261"/>
      <c r="AR37" s="262"/>
    </row>
    <row r="38" spans="1:47" ht="12.75">
      <c r="A38" s="263">
        <v>1008</v>
      </c>
      <c r="B38" s="264"/>
      <c r="C38" s="264"/>
      <c r="D38" s="265" t="s">
        <v>292</v>
      </c>
      <c r="E38" s="266"/>
      <c r="F38" s="266"/>
      <c r="G38" s="267"/>
      <c r="H38" s="268" t="s">
        <v>291</v>
      </c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1">
        <f>UnObr1!D13</f>
        <v>0</v>
      </c>
      <c r="Z38" s="261"/>
      <c r="AA38" s="261"/>
      <c r="AB38" s="261"/>
      <c r="AC38" s="261"/>
      <c r="AD38" s="261">
        <f>UnObr1!E13</f>
        <v>0</v>
      </c>
      <c r="AE38" s="261"/>
      <c r="AF38" s="261"/>
      <c r="AG38" s="261"/>
      <c r="AH38" s="261"/>
      <c r="AI38" s="261">
        <f>UnObr1!F13</f>
        <v>0</v>
      </c>
      <c r="AJ38" s="261"/>
      <c r="AK38" s="261"/>
      <c r="AL38" s="261"/>
      <c r="AM38" s="261"/>
      <c r="AN38" s="261">
        <f>UnObr1!G13</f>
        <v>0</v>
      </c>
      <c r="AO38" s="261"/>
      <c r="AP38" s="261"/>
      <c r="AQ38" s="261"/>
      <c r="AR38" s="262"/>
    </row>
    <row r="39" spans="1:47" ht="12.75">
      <c r="A39" s="255">
        <v>1009</v>
      </c>
      <c r="B39" s="256"/>
      <c r="C39" s="256"/>
      <c r="D39" s="257" t="s">
        <v>290</v>
      </c>
      <c r="E39" s="258"/>
      <c r="F39" s="258"/>
      <c r="G39" s="259"/>
      <c r="H39" s="260" t="s">
        <v>289</v>
      </c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1">
        <f>UnObr1!D14</f>
        <v>0</v>
      </c>
      <c r="Z39" s="261"/>
      <c r="AA39" s="261"/>
      <c r="AB39" s="261"/>
      <c r="AC39" s="261"/>
      <c r="AD39" s="261">
        <f>UnObr1!E14</f>
        <v>0</v>
      </c>
      <c r="AE39" s="261"/>
      <c r="AF39" s="261"/>
      <c r="AG39" s="261"/>
      <c r="AH39" s="261"/>
      <c r="AI39" s="261">
        <f>UnObr1!F14</f>
        <v>0</v>
      </c>
      <c r="AJ39" s="261"/>
      <c r="AK39" s="261"/>
      <c r="AL39" s="261"/>
      <c r="AM39" s="261"/>
      <c r="AN39" s="261">
        <f>UnObr1!G14</f>
        <v>0</v>
      </c>
      <c r="AO39" s="261"/>
      <c r="AP39" s="261"/>
      <c r="AQ39" s="261"/>
      <c r="AR39" s="262"/>
    </row>
    <row r="40" spans="1:47" ht="12.75">
      <c r="A40" s="263">
        <v>1010</v>
      </c>
      <c r="B40" s="264"/>
      <c r="C40" s="264"/>
      <c r="D40" s="265" t="s">
        <v>288</v>
      </c>
      <c r="E40" s="266"/>
      <c r="F40" s="266"/>
      <c r="G40" s="267"/>
      <c r="H40" s="268" t="s">
        <v>287</v>
      </c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1">
        <f>UnObr1!D15</f>
        <v>0</v>
      </c>
      <c r="Z40" s="261"/>
      <c r="AA40" s="261"/>
      <c r="AB40" s="261"/>
      <c r="AC40" s="261"/>
      <c r="AD40" s="261">
        <f>UnObr1!E15</f>
        <v>0</v>
      </c>
      <c r="AE40" s="261"/>
      <c r="AF40" s="261"/>
      <c r="AG40" s="261"/>
      <c r="AH40" s="261"/>
      <c r="AI40" s="261">
        <f>UnObr1!F15</f>
        <v>0</v>
      </c>
      <c r="AJ40" s="261"/>
      <c r="AK40" s="261"/>
      <c r="AL40" s="261"/>
      <c r="AM40" s="261"/>
      <c r="AN40" s="261">
        <f>UnObr1!G15</f>
        <v>0</v>
      </c>
      <c r="AO40" s="261"/>
      <c r="AP40" s="261"/>
      <c r="AQ40" s="261"/>
      <c r="AR40" s="262"/>
    </row>
    <row r="41" spans="1:47" ht="23.1" customHeight="1">
      <c r="A41" s="255">
        <v>1011</v>
      </c>
      <c r="B41" s="256"/>
      <c r="C41" s="256"/>
      <c r="D41" s="269" t="s">
        <v>286</v>
      </c>
      <c r="E41" s="270"/>
      <c r="F41" s="270"/>
      <c r="G41" s="271"/>
      <c r="H41" s="272" t="s">
        <v>285</v>
      </c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61">
        <f>UnObr1!D16</f>
        <v>17909</v>
      </c>
      <c r="Z41" s="261"/>
      <c r="AA41" s="261"/>
      <c r="AB41" s="261"/>
      <c r="AC41" s="261"/>
      <c r="AD41" s="261">
        <f>UnObr1!E16</f>
        <v>17909</v>
      </c>
      <c r="AE41" s="261"/>
      <c r="AF41" s="261"/>
      <c r="AG41" s="261"/>
      <c r="AH41" s="261"/>
      <c r="AI41" s="261">
        <f>UnObr1!F16</f>
        <v>0</v>
      </c>
      <c r="AJ41" s="261"/>
      <c r="AK41" s="261"/>
      <c r="AL41" s="261"/>
      <c r="AM41" s="261"/>
      <c r="AN41" s="261">
        <f>UnObr1!G16</f>
        <v>17909</v>
      </c>
      <c r="AO41" s="261"/>
      <c r="AP41" s="261"/>
      <c r="AQ41" s="261"/>
      <c r="AR41" s="262"/>
    </row>
    <row r="42" spans="1:47" ht="12.75">
      <c r="A42" s="263">
        <v>1012</v>
      </c>
      <c r="B42" s="264"/>
      <c r="C42" s="264"/>
      <c r="D42" s="265" t="s">
        <v>284</v>
      </c>
      <c r="E42" s="266"/>
      <c r="F42" s="266"/>
      <c r="G42" s="267"/>
      <c r="H42" s="268" t="s">
        <v>283</v>
      </c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1">
        <f>UnObr1!D17</f>
        <v>17909</v>
      </c>
      <c r="Z42" s="261"/>
      <c r="AA42" s="261"/>
      <c r="AB42" s="261"/>
      <c r="AC42" s="261"/>
      <c r="AD42" s="261">
        <f>UnObr1!E17</f>
        <v>17909</v>
      </c>
      <c r="AE42" s="261"/>
      <c r="AF42" s="261"/>
      <c r="AG42" s="261"/>
      <c r="AH42" s="261"/>
      <c r="AI42" s="261">
        <f>UnObr1!F17</f>
        <v>0</v>
      </c>
      <c r="AJ42" s="261"/>
      <c r="AK42" s="261"/>
      <c r="AL42" s="261"/>
      <c r="AM42" s="261"/>
      <c r="AN42" s="261">
        <f>UnObr1!G17</f>
        <v>17909</v>
      </c>
      <c r="AO42" s="261"/>
      <c r="AP42" s="261"/>
      <c r="AQ42" s="261"/>
      <c r="AR42" s="262"/>
    </row>
    <row r="43" spans="1:47" ht="12.75">
      <c r="A43" s="263">
        <v>1013</v>
      </c>
      <c r="B43" s="264"/>
      <c r="C43" s="264"/>
      <c r="D43" s="273" t="s">
        <v>282</v>
      </c>
      <c r="E43" s="274"/>
      <c r="F43" s="274"/>
      <c r="G43" s="275"/>
      <c r="H43" s="276" t="s">
        <v>281</v>
      </c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61">
        <f>UnObr1!D18</f>
        <v>0</v>
      </c>
      <c r="Z43" s="261"/>
      <c r="AA43" s="261"/>
      <c r="AB43" s="261"/>
      <c r="AC43" s="261"/>
      <c r="AD43" s="261">
        <f>UnObr1!E18</f>
        <v>0</v>
      </c>
      <c r="AE43" s="261"/>
      <c r="AF43" s="261"/>
      <c r="AG43" s="261"/>
      <c r="AH43" s="261"/>
      <c r="AI43" s="261">
        <f>UnObr1!F18</f>
        <v>0</v>
      </c>
      <c r="AJ43" s="261"/>
      <c r="AK43" s="261"/>
      <c r="AL43" s="261"/>
      <c r="AM43" s="261"/>
      <c r="AN43" s="261">
        <f>UnObr1!G18</f>
        <v>0</v>
      </c>
      <c r="AO43" s="261"/>
      <c r="AP43" s="261"/>
      <c r="AQ43" s="261"/>
      <c r="AR43" s="262"/>
    </row>
    <row r="44" spans="1:47" ht="12.75">
      <c r="A44" s="263">
        <v>1014</v>
      </c>
      <c r="B44" s="264"/>
      <c r="C44" s="264"/>
      <c r="D44" s="265" t="s">
        <v>280</v>
      </c>
      <c r="E44" s="266"/>
      <c r="F44" s="266"/>
      <c r="G44" s="267"/>
      <c r="H44" s="268" t="s">
        <v>279</v>
      </c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1">
        <f>UnObr1!D19</f>
        <v>0</v>
      </c>
      <c r="Z44" s="261"/>
      <c r="AA44" s="261"/>
      <c r="AB44" s="261"/>
      <c r="AC44" s="261"/>
      <c r="AD44" s="261">
        <f>UnObr1!E19</f>
        <v>0</v>
      </c>
      <c r="AE44" s="261"/>
      <c r="AF44" s="261"/>
      <c r="AG44" s="261"/>
      <c r="AH44" s="261"/>
      <c r="AI44" s="261">
        <f>UnObr1!F19</f>
        <v>0</v>
      </c>
      <c r="AJ44" s="261"/>
      <c r="AK44" s="261"/>
      <c r="AL44" s="261"/>
      <c r="AM44" s="261"/>
      <c r="AN44" s="261">
        <f>UnObr1!G19</f>
        <v>0</v>
      </c>
      <c r="AO44" s="261"/>
      <c r="AP44" s="261"/>
      <c r="AQ44" s="261"/>
      <c r="AR44" s="262"/>
    </row>
    <row r="45" spans="1:47" ht="23.1" customHeight="1">
      <c r="A45" s="255">
        <v>1015</v>
      </c>
      <c r="B45" s="256"/>
      <c r="C45" s="256"/>
      <c r="D45" s="269" t="s">
        <v>278</v>
      </c>
      <c r="E45" s="270"/>
      <c r="F45" s="270"/>
      <c r="G45" s="271"/>
      <c r="H45" s="272" t="s">
        <v>340</v>
      </c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61">
        <f>UnObr1!D20</f>
        <v>2467</v>
      </c>
      <c r="Z45" s="261"/>
      <c r="AA45" s="261"/>
      <c r="AB45" s="261"/>
      <c r="AC45" s="261"/>
      <c r="AD45" s="261">
        <f>UnObr1!E20</f>
        <v>2018</v>
      </c>
      <c r="AE45" s="261"/>
      <c r="AF45" s="261"/>
      <c r="AG45" s="261"/>
      <c r="AH45" s="261"/>
      <c r="AI45" s="261">
        <f>UnObr1!F20</f>
        <v>0</v>
      </c>
      <c r="AJ45" s="261"/>
      <c r="AK45" s="261"/>
      <c r="AL45" s="261"/>
      <c r="AM45" s="261"/>
      <c r="AN45" s="261">
        <f>UnObr1!G20</f>
        <v>2018</v>
      </c>
      <c r="AO45" s="261"/>
      <c r="AP45" s="261"/>
      <c r="AQ45" s="261"/>
      <c r="AR45" s="262"/>
    </row>
    <row r="46" spans="1:47" ht="13.5" thickBot="1">
      <c r="A46" s="277">
        <v>1016</v>
      </c>
      <c r="B46" s="278"/>
      <c r="C46" s="278"/>
      <c r="D46" s="279" t="s">
        <v>276</v>
      </c>
      <c r="E46" s="280"/>
      <c r="F46" s="280"/>
      <c r="G46" s="281"/>
      <c r="H46" s="282" t="s">
        <v>275</v>
      </c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3">
        <f>UnObr1!D21</f>
        <v>2467</v>
      </c>
      <c r="Z46" s="283"/>
      <c r="AA46" s="283"/>
      <c r="AB46" s="283"/>
      <c r="AC46" s="283"/>
      <c r="AD46" s="283">
        <f>UnObr1!E21</f>
        <v>2018</v>
      </c>
      <c r="AE46" s="283"/>
      <c r="AF46" s="283"/>
      <c r="AG46" s="283"/>
      <c r="AH46" s="283"/>
      <c r="AI46" s="283">
        <f>UnObr1!F21</f>
        <v>0</v>
      </c>
      <c r="AJ46" s="283"/>
      <c r="AK46" s="283"/>
      <c r="AL46" s="283"/>
      <c r="AM46" s="283"/>
      <c r="AN46" s="283">
        <f>UnObr1!G21</f>
        <v>2018</v>
      </c>
      <c r="AO46" s="283"/>
      <c r="AP46" s="283"/>
      <c r="AQ46" s="283"/>
      <c r="AR46" s="284"/>
    </row>
    <row r="47" spans="1:47" ht="11.45" customHeight="1">
      <c r="A47" s="205" t="s">
        <v>334</v>
      </c>
      <c r="B47" s="206"/>
      <c r="C47" s="207"/>
      <c r="D47" s="208" t="s">
        <v>335</v>
      </c>
      <c r="E47" s="206"/>
      <c r="F47" s="206"/>
      <c r="G47" s="207"/>
      <c r="H47" s="209" t="s">
        <v>204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1"/>
      <c r="Y47" s="208" t="s">
        <v>336</v>
      </c>
      <c r="Z47" s="206"/>
      <c r="AA47" s="206"/>
      <c r="AB47" s="206"/>
      <c r="AC47" s="207"/>
      <c r="AD47" s="209" t="s">
        <v>314</v>
      </c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2"/>
    </row>
    <row r="48" spans="1:47" ht="11.45" customHeight="1">
      <c r="A48" s="213"/>
      <c r="B48" s="214"/>
      <c r="C48" s="215"/>
      <c r="D48" s="216"/>
      <c r="E48" s="214"/>
      <c r="F48" s="214"/>
      <c r="G48" s="215"/>
      <c r="H48" s="217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9"/>
      <c r="Y48" s="216"/>
      <c r="Z48" s="214"/>
      <c r="AA48" s="214"/>
      <c r="AB48" s="214"/>
      <c r="AC48" s="215"/>
      <c r="AD48" s="217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20"/>
    </row>
    <row r="49" spans="1:44" ht="11.45" customHeight="1">
      <c r="A49" s="213"/>
      <c r="B49" s="214"/>
      <c r="C49" s="215"/>
      <c r="D49" s="216"/>
      <c r="E49" s="214"/>
      <c r="F49" s="214"/>
      <c r="G49" s="215"/>
      <c r="H49" s="217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9"/>
      <c r="Y49" s="216"/>
      <c r="Z49" s="214"/>
      <c r="AA49" s="214"/>
      <c r="AB49" s="214"/>
      <c r="AC49" s="215"/>
      <c r="AD49" s="221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3"/>
    </row>
    <row r="50" spans="1:44" ht="28.9" customHeight="1">
      <c r="A50" s="224"/>
      <c r="B50" s="225"/>
      <c r="C50" s="226"/>
      <c r="D50" s="227"/>
      <c r="E50" s="225"/>
      <c r="F50" s="225"/>
      <c r="G50" s="226"/>
      <c r="H50" s="228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30"/>
      <c r="Y50" s="227"/>
      <c r="Z50" s="225"/>
      <c r="AA50" s="225"/>
      <c r="AB50" s="225"/>
      <c r="AC50" s="226"/>
      <c r="AD50" s="231" t="s">
        <v>311</v>
      </c>
      <c r="AE50" s="231"/>
      <c r="AF50" s="231"/>
      <c r="AG50" s="231"/>
      <c r="AH50" s="232"/>
      <c r="AI50" s="233" t="s">
        <v>337</v>
      </c>
      <c r="AJ50" s="234"/>
      <c r="AK50" s="234"/>
      <c r="AL50" s="234"/>
      <c r="AM50" s="235"/>
      <c r="AN50" s="233" t="s">
        <v>338</v>
      </c>
      <c r="AO50" s="234"/>
      <c r="AP50" s="234"/>
      <c r="AQ50" s="234"/>
      <c r="AR50" s="236"/>
    </row>
    <row r="51" spans="1:44" ht="11.45" customHeight="1" thickBot="1">
      <c r="A51" s="237">
        <v>1</v>
      </c>
      <c r="B51" s="238"/>
      <c r="C51" s="239"/>
      <c r="D51" s="240">
        <v>2</v>
      </c>
      <c r="E51" s="238"/>
      <c r="F51" s="238"/>
      <c r="G51" s="239"/>
      <c r="H51" s="241">
        <v>3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3"/>
      <c r="Y51" s="244">
        <v>4</v>
      </c>
      <c r="Z51" s="242"/>
      <c r="AA51" s="242"/>
      <c r="AB51" s="242"/>
      <c r="AC51" s="243"/>
      <c r="AD51" s="241">
        <v>5</v>
      </c>
      <c r="AE51" s="242"/>
      <c r="AF51" s="242"/>
      <c r="AG51" s="242"/>
      <c r="AH51" s="243"/>
      <c r="AI51" s="241">
        <v>6</v>
      </c>
      <c r="AJ51" s="242"/>
      <c r="AK51" s="242"/>
      <c r="AL51" s="242"/>
      <c r="AM51" s="243"/>
      <c r="AN51" s="241">
        <v>7</v>
      </c>
      <c r="AO51" s="242"/>
      <c r="AP51" s="242"/>
      <c r="AQ51" s="242"/>
      <c r="AR51" s="245"/>
    </row>
    <row r="52" spans="1:44" ht="12.75">
      <c r="A52" s="263">
        <v>1017</v>
      </c>
      <c r="B52" s="264"/>
      <c r="C52" s="264"/>
      <c r="D52" s="285" t="s">
        <v>274</v>
      </c>
      <c r="E52" s="285">
        <v>21000</v>
      </c>
      <c r="F52" s="285">
        <v>21000</v>
      </c>
      <c r="G52" s="285">
        <v>21000</v>
      </c>
      <c r="H52" s="276" t="s">
        <v>273</v>
      </c>
      <c r="I52" s="276" t="s">
        <v>341</v>
      </c>
      <c r="J52" s="276" t="s">
        <v>341</v>
      </c>
      <c r="K52" s="276" t="s">
        <v>341</v>
      </c>
      <c r="L52" s="276" t="s">
        <v>341</v>
      </c>
      <c r="M52" s="276" t="s">
        <v>341</v>
      </c>
      <c r="N52" s="276" t="s">
        <v>341</v>
      </c>
      <c r="O52" s="276" t="s">
        <v>341</v>
      </c>
      <c r="P52" s="276" t="s">
        <v>341</v>
      </c>
      <c r="Q52" s="276" t="s">
        <v>341</v>
      </c>
      <c r="R52" s="276" t="s">
        <v>341</v>
      </c>
      <c r="S52" s="276" t="s">
        <v>341</v>
      </c>
      <c r="T52" s="276" t="s">
        <v>341</v>
      </c>
      <c r="U52" s="276" t="s">
        <v>341</v>
      </c>
      <c r="V52" s="276" t="s">
        <v>341</v>
      </c>
      <c r="W52" s="276" t="s">
        <v>341</v>
      </c>
      <c r="X52" s="276" t="s">
        <v>341</v>
      </c>
      <c r="Y52" s="261">
        <f>UnObr1!D22</f>
        <v>0</v>
      </c>
      <c r="Z52" s="261"/>
      <c r="AA52" s="261"/>
      <c r="AB52" s="261"/>
      <c r="AC52" s="261"/>
      <c r="AD52" s="261">
        <f>UnObr1!E22</f>
        <v>0</v>
      </c>
      <c r="AE52" s="261"/>
      <c r="AF52" s="261"/>
      <c r="AG52" s="261"/>
      <c r="AH52" s="261"/>
      <c r="AI52" s="261">
        <f>UnObr1!F22</f>
        <v>0</v>
      </c>
      <c r="AJ52" s="261"/>
      <c r="AK52" s="261"/>
      <c r="AL52" s="261"/>
      <c r="AM52" s="261"/>
      <c r="AN52" s="261">
        <f>UnObr1!G22</f>
        <v>0</v>
      </c>
      <c r="AO52" s="261"/>
      <c r="AP52" s="261"/>
      <c r="AQ52" s="261"/>
      <c r="AR52" s="262"/>
    </row>
    <row r="53" spans="1:44" ht="12.75">
      <c r="A53" s="255">
        <v>1018</v>
      </c>
      <c r="B53" s="256"/>
      <c r="C53" s="256"/>
      <c r="D53" s="286" t="s">
        <v>272</v>
      </c>
      <c r="E53" s="286">
        <v>21000</v>
      </c>
      <c r="F53" s="286">
        <v>21000</v>
      </c>
      <c r="G53" s="286">
        <v>21000</v>
      </c>
      <c r="H53" s="272" t="s">
        <v>271</v>
      </c>
      <c r="I53" s="272" t="s">
        <v>341</v>
      </c>
      <c r="J53" s="272" t="s">
        <v>341</v>
      </c>
      <c r="K53" s="272" t="s">
        <v>341</v>
      </c>
      <c r="L53" s="272" t="s">
        <v>341</v>
      </c>
      <c r="M53" s="272" t="s">
        <v>341</v>
      </c>
      <c r="N53" s="272" t="s">
        <v>341</v>
      </c>
      <c r="O53" s="272" t="s">
        <v>341</v>
      </c>
      <c r="P53" s="272" t="s">
        <v>341</v>
      </c>
      <c r="Q53" s="272" t="s">
        <v>341</v>
      </c>
      <c r="R53" s="272" t="s">
        <v>341</v>
      </c>
      <c r="S53" s="272" t="s">
        <v>341</v>
      </c>
      <c r="T53" s="272" t="s">
        <v>341</v>
      </c>
      <c r="U53" s="272" t="s">
        <v>341</v>
      </c>
      <c r="V53" s="272" t="s">
        <v>341</v>
      </c>
      <c r="W53" s="272" t="s">
        <v>341</v>
      </c>
      <c r="X53" s="272" t="s">
        <v>341</v>
      </c>
      <c r="Y53" s="261">
        <f>UnObr1!D23</f>
        <v>554</v>
      </c>
      <c r="Z53" s="261"/>
      <c r="AA53" s="261"/>
      <c r="AB53" s="261"/>
      <c r="AC53" s="261"/>
      <c r="AD53" s="261">
        <f>UnObr1!E23</f>
        <v>1105</v>
      </c>
      <c r="AE53" s="261"/>
      <c r="AF53" s="261"/>
      <c r="AG53" s="261"/>
      <c r="AH53" s="261"/>
      <c r="AI53" s="261">
        <f>UnObr1!F23</f>
        <v>539</v>
      </c>
      <c r="AJ53" s="261"/>
      <c r="AK53" s="261"/>
      <c r="AL53" s="261"/>
      <c r="AM53" s="261"/>
      <c r="AN53" s="261">
        <f>UnObr1!G23</f>
        <v>566</v>
      </c>
      <c r="AO53" s="261"/>
      <c r="AP53" s="261"/>
      <c r="AQ53" s="261"/>
      <c r="AR53" s="262"/>
    </row>
    <row r="54" spans="1:44" ht="12.75">
      <c r="A54" s="263">
        <v>1019</v>
      </c>
      <c r="B54" s="264"/>
      <c r="C54" s="264"/>
      <c r="D54" s="287" t="s">
        <v>270</v>
      </c>
      <c r="E54" s="287">
        <v>21000</v>
      </c>
      <c r="F54" s="287">
        <v>21000</v>
      </c>
      <c r="G54" s="287">
        <v>21000</v>
      </c>
      <c r="H54" s="268" t="s">
        <v>269</v>
      </c>
      <c r="I54" s="268" t="s">
        <v>341</v>
      </c>
      <c r="J54" s="268" t="s">
        <v>341</v>
      </c>
      <c r="K54" s="268" t="s">
        <v>341</v>
      </c>
      <c r="L54" s="268" t="s">
        <v>341</v>
      </c>
      <c r="M54" s="268" t="s">
        <v>341</v>
      </c>
      <c r="N54" s="268" t="s">
        <v>341</v>
      </c>
      <c r="O54" s="268" t="s">
        <v>341</v>
      </c>
      <c r="P54" s="268" t="s">
        <v>341</v>
      </c>
      <c r="Q54" s="268" t="s">
        <v>341</v>
      </c>
      <c r="R54" s="268" t="s">
        <v>341</v>
      </c>
      <c r="S54" s="268" t="s">
        <v>341</v>
      </c>
      <c r="T54" s="268" t="s">
        <v>341</v>
      </c>
      <c r="U54" s="268" t="s">
        <v>341</v>
      </c>
      <c r="V54" s="268" t="s">
        <v>341</v>
      </c>
      <c r="W54" s="268" t="s">
        <v>341</v>
      </c>
      <c r="X54" s="268" t="s">
        <v>341</v>
      </c>
      <c r="Y54" s="261">
        <f>UnObr1!D24</f>
        <v>554</v>
      </c>
      <c r="Z54" s="261"/>
      <c r="AA54" s="261"/>
      <c r="AB54" s="261"/>
      <c r="AC54" s="261"/>
      <c r="AD54" s="261">
        <f>UnObr1!E24</f>
        <v>1105</v>
      </c>
      <c r="AE54" s="261"/>
      <c r="AF54" s="261"/>
      <c r="AG54" s="261"/>
      <c r="AH54" s="261"/>
      <c r="AI54" s="261">
        <f>UnObr1!F24</f>
        <v>539</v>
      </c>
      <c r="AJ54" s="261"/>
      <c r="AK54" s="261"/>
      <c r="AL54" s="261"/>
      <c r="AM54" s="261"/>
      <c r="AN54" s="261">
        <f>UnObr1!G24</f>
        <v>566</v>
      </c>
      <c r="AO54" s="261"/>
      <c r="AP54" s="261"/>
      <c r="AQ54" s="261"/>
      <c r="AR54" s="262"/>
    </row>
    <row r="55" spans="1:44" ht="23.1" customHeight="1">
      <c r="A55" s="255">
        <v>1020</v>
      </c>
      <c r="B55" s="256"/>
      <c r="C55" s="256"/>
      <c r="D55" s="286" t="s">
        <v>268</v>
      </c>
      <c r="E55" s="286">
        <v>21000</v>
      </c>
      <c r="F55" s="286">
        <v>21000</v>
      </c>
      <c r="G55" s="286">
        <v>21000</v>
      </c>
      <c r="H55" s="272" t="s">
        <v>342</v>
      </c>
      <c r="I55" s="272" t="s">
        <v>341</v>
      </c>
      <c r="J55" s="272" t="s">
        <v>341</v>
      </c>
      <c r="K55" s="272" t="s">
        <v>341</v>
      </c>
      <c r="L55" s="272" t="s">
        <v>341</v>
      </c>
      <c r="M55" s="272" t="s">
        <v>341</v>
      </c>
      <c r="N55" s="272" t="s">
        <v>341</v>
      </c>
      <c r="O55" s="272" t="s">
        <v>341</v>
      </c>
      <c r="P55" s="272" t="s">
        <v>341</v>
      </c>
      <c r="Q55" s="272" t="s">
        <v>341</v>
      </c>
      <c r="R55" s="272" t="s">
        <v>341</v>
      </c>
      <c r="S55" s="272" t="s">
        <v>341</v>
      </c>
      <c r="T55" s="272" t="s">
        <v>341</v>
      </c>
      <c r="U55" s="272" t="s">
        <v>341</v>
      </c>
      <c r="V55" s="272" t="s">
        <v>341</v>
      </c>
      <c r="W55" s="272" t="s">
        <v>341</v>
      </c>
      <c r="X55" s="272" t="s">
        <v>341</v>
      </c>
      <c r="Y55" s="261">
        <f>UnObr1!D25</f>
        <v>0</v>
      </c>
      <c r="Z55" s="261"/>
      <c r="AA55" s="261"/>
      <c r="AB55" s="261"/>
      <c r="AC55" s="261"/>
      <c r="AD55" s="261">
        <f>UnObr1!E25</f>
        <v>0</v>
      </c>
      <c r="AE55" s="261"/>
      <c r="AF55" s="261"/>
      <c r="AG55" s="261"/>
      <c r="AH55" s="261"/>
      <c r="AI55" s="261">
        <f>UnObr1!F25</f>
        <v>0</v>
      </c>
      <c r="AJ55" s="261"/>
      <c r="AK55" s="261"/>
      <c r="AL55" s="261"/>
      <c r="AM55" s="261"/>
      <c r="AN55" s="261">
        <f>UnObr1!G25</f>
        <v>0</v>
      </c>
      <c r="AO55" s="261"/>
      <c r="AP55" s="261"/>
      <c r="AQ55" s="261"/>
      <c r="AR55" s="262"/>
    </row>
    <row r="56" spans="1:44" ht="12.75">
      <c r="A56" s="255">
        <v>1021</v>
      </c>
      <c r="B56" s="256"/>
      <c r="C56" s="256"/>
      <c r="D56" s="288" t="s">
        <v>266</v>
      </c>
      <c r="E56" s="288">
        <v>21000</v>
      </c>
      <c r="F56" s="288">
        <v>21000</v>
      </c>
      <c r="G56" s="288">
        <v>21000</v>
      </c>
      <c r="H56" s="260" t="s">
        <v>265</v>
      </c>
      <c r="I56" s="260" t="s">
        <v>341</v>
      </c>
      <c r="J56" s="260" t="s">
        <v>341</v>
      </c>
      <c r="K56" s="260" t="s">
        <v>341</v>
      </c>
      <c r="L56" s="260" t="s">
        <v>341</v>
      </c>
      <c r="M56" s="260" t="s">
        <v>341</v>
      </c>
      <c r="N56" s="260" t="s">
        <v>341</v>
      </c>
      <c r="O56" s="260" t="s">
        <v>341</v>
      </c>
      <c r="P56" s="260" t="s">
        <v>341</v>
      </c>
      <c r="Q56" s="260" t="s">
        <v>341</v>
      </c>
      <c r="R56" s="260" t="s">
        <v>341</v>
      </c>
      <c r="S56" s="260" t="s">
        <v>341</v>
      </c>
      <c r="T56" s="260" t="s">
        <v>341</v>
      </c>
      <c r="U56" s="260" t="s">
        <v>341</v>
      </c>
      <c r="V56" s="260" t="s">
        <v>341</v>
      </c>
      <c r="W56" s="260" t="s">
        <v>341</v>
      </c>
      <c r="X56" s="260" t="s">
        <v>341</v>
      </c>
      <c r="Y56" s="261">
        <f>UnObr1!D26</f>
        <v>0</v>
      </c>
      <c r="Z56" s="261"/>
      <c r="AA56" s="261"/>
      <c r="AB56" s="261"/>
      <c r="AC56" s="261"/>
      <c r="AD56" s="261">
        <f>UnObr1!E26</f>
        <v>0</v>
      </c>
      <c r="AE56" s="261"/>
      <c r="AF56" s="261"/>
      <c r="AG56" s="261"/>
      <c r="AH56" s="261"/>
      <c r="AI56" s="261">
        <f>UnObr1!F26</f>
        <v>0</v>
      </c>
      <c r="AJ56" s="261"/>
      <c r="AK56" s="261"/>
      <c r="AL56" s="261"/>
      <c r="AM56" s="261"/>
      <c r="AN56" s="261">
        <f>UnObr1!G26</f>
        <v>0</v>
      </c>
      <c r="AO56" s="261"/>
      <c r="AP56" s="261"/>
      <c r="AQ56" s="261"/>
      <c r="AR56" s="262"/>
    </row>
    <row r="57" spans="1:44" ht="12.75">
      <c r="A57" s="263">
        <v>1022</v>
      </c>
      <c r="B57" s="264"/>
      <c r="C57" s="264"/>
      <c r="D57" s="287" t="s">
        <v>264</v>
      </c>
      <c r="E57" s="287">
        <v>21000</v>
      </c>
      <c r="F57" s="287">
        <v>21000</v>
      </c>
      <c r="G57" s="287">
        <v>21000</v>
      </c>
      <c r="H57" s="268" t="s">
        <v>263</v>
      </c>
      <c r="I57" s="268" t="s">
        <v>341</v>
      </c>
      <c r="J57" s="268" t="s">
        <v>341</v>
      </c>
      <c r="K57" s="268" t="s">
        <v>341</v>
      </c>
      <c r="L57" s="268" t="s">
        <v>341</v>
      </c>
      <c r="M57" s="268" t="s">
        <v>341</v>
      </c>
      <c r="N57" s="268" t="s">
        <v>341</v>
      </c>
      <c r="O57" s="268" t="s">
        <v>341</v>
      </c>
      <c r="P57" s="268" t="s">
        <v>341</v>
      </c>
      <c r="Q57" s="268" t="s">
        <v>341</v>
      </c>
      <c r="R57" s="268" t="s">
        <v>341</v>
      </c>
      <c r="S57" s="268" t="s">
        <v>341</v>
      </c>
      <c r="T57" s="268" t="s">
        <v>341</v>
      </c>
      <c r="U57" s="268" t="s">
        <v>341</v>
      </c>
      <c r="V57" s="268" t="s">
        <v>341</v>
      </c>
      <c r="W57" s="268" t="s">
        <v>341</v>
      </c>
      <c r="X57" s="268" t="s">
        <v>341</v>
      </c>
      <c r="Y57" s="261">
        <f>UnObr1!D27</f>
        <v>0</v>
      </c>
      <c r="Z57" s="261"/>
      <c r="AA57" s="261"/>
      <c r="AB57" s="261"/>
      <c r="AC57" s="261"/>
      <c r="AD57" s="261">
        <f>UnObr1!E27</f>
        <v>0</v>
      </c>
      <c r="AE57" s="261"/>
      <c r="AF57" s="261"/>
      <c r="AG57" s="261"/>
      <c r="AH57" s="261"/>
      <c r="AI57" s="261">
        <f>UnObr1!F27</f>
        <v>0</v>
      </c>
      <c r="AJ57" s="261"/>
      <c r="AK57" s="261"/>
      <c r="AL57" s="261"/>
      <c r="AM57" s="261"/>
      <c r="AN57" s="261">
        <f>UnObr1!G27</f>
        <v>0</v>
      </c>
      <c r="AO57" s="261"/>
      <c r="AP57" s="261"/>
      <c r="AQ57" s="261"/>
      <c r="AR57" s="262"/>
    </row>
    <row r="58" spans="1:44" ht="12.75">
      <c r="A58" s="263">
        <v>1023</v>
      </c>
      <c r="B58" s="264"/>
      <c r="C58" s="264"/>
      <c r="D58" s="287" t="s">
        <v>262</v>
      </c>
      <c r="E58" s="287">
        <v>21000</v>
      </c>
      <c r="F58" s="287">
        <v>21000</v>
      </c>
      <c r="G58" s="287">
        <v>21000</v>
      </c>
      <c r="H58" s="268" t="s">
        <v>261</v>
      </c>
      <c r="I58" s="268" t="s">
        <v>341</v>
      </c>
      <c r="J58" s="268" t="s">
        <v>341</v>
      </c>
      <c r="K58" s="268" t="s">
        <v>341</v>
      </c>
      <c r="L58" s="268" t="s">
        <v>341</v>
      </c>
      <c r="M58" s="268" t="s">
        <v>341</v>
      </c>
      <c r="N58" s="268" t="s">
        <v>341</v>
      </c>
      <c r="O58" s="268" t="s">
        <v>341</v>
      </c>
      <c r="P58" s="268" t="s">
        <v>341</v>
      </c>
      <c r="Q58" s="268" t="s">
        <v>341</v>
      </c>
      <c r="R58" s="268" t="s">
        <v>341</v>
      </c>
      <c r="S58" s="268" t="s">
        <v>341</v>
      </c>
      <c r="T58" s="268" t="s">
        <v>341</v>
      </c>
      <c r="U58" s="268" t="s">
        <v>341</v>
      </c>
      <c r="V58" s="268" t="s">
        <v>341</v>
      </c>
      <c r="W58" s="268" t="s">
        <v>341</v>
      </c>
      <c r="X58" s="268" t="s">
        <v>341</v>
      </c>
      <c r="Y58" s="261">
        <f>UnObr1!D28</f>
        <v>0</v>
      </c>
      <c r="Z58" s="261"/>
      <c r="AA58" s="261"/>
      <c r="AB58" s="261"/>
      <c r="AC58" s="261"/>
      <c r="AD58" s="261">
        <f>UnObr1!E28</f>
        <v>0</v>
      </c>
      <c r="AE58" s="261"/>
      <c r="AF58" s="261"/>
      <c r="AG58" s="261"/>
      <c r="AH58" s="261"/>
      <c r="AI58" s="261">
        <f>UnObr1!F28</f>
        <v>0</v>
      </c>
      <c r="AJ58" s="261"/>
      <c r="AK58" s="261"/>
      <c r="AL58" s="261"/>
      <c r="AM58" s="261"/>
      <c r="AN58" s="261">
        <f>UnObr1!G28</f>
        <v>0</v>
      </c>
      <c r="AO58" s="261"/>
      <c r="AP58" s="261"/>
      <c r="AQ58" s="261"/>
      <c r="AR58" s="262"/>
    </row>
    <row r="59" spans="1:44" ht="12.75">
      <c r="A59" s="263">
        <v>1024</v>
      </c>
      <c r="B59" s="264"/>
      <c r="C59" s="264"/>
      <c r="D59" s="285" t="s">
        <v>260</v>
      </c>
      <c r="E59" s="285">
        <v>21000</v>
      </c>
      <c r="F59" s="285">
        <v>21000</v>
      </c>
      <c r="G59" s="285">
        <v>21000</v>
      </c>
      <c r="H59" s="276" t="s">
        <v>259</v>
      </c>
      <c r="I59" s="276" t="s">
        <v>341</v>
      </c>
      <c r="J59" s="276" t="s">
        <v>341</v>
      </c>
      <c r="K59" s="276" t="s">
        <v>341</v>
      </c>
      <c r="L59" s="276" t="s">
        <v>341</v>
      </c>
      <c r="M59" s="276" t="s">
        <v>341</v>
      </c>
      <c r="N59" s="276" t="s">
        <v>341</v>
      </c>
      <c r="O59" s="276" t="s">
        <v>341</v>
      </c>
      <c r="P59" s="276" t="s">
        <v>341</v>
      </c>
      <c r="Q59" s="276" t="s">
        <v>341</v>
      </c>
      <c r="R59" s="276" t="s">
        <v>341</v>
      </c>
      <c r="S59" s="276" t="s">
        <v>341</v>
      </c>
      <c r="T59" s="276" t="s">
        <v>341</v>
      </c>
      <c r="U59" s="276" t="s">
        <v>341</v>
      </c>
      <c r="V59" s="276" t="s">
        <v>341</v>
      </c>
      <c r="W59" s="276" t="s">
        <v>341</v>
      </c>
      <c r="X59" s="276" t="s">
        <v>341</v>
      </c>
      <c r="Y59" s="261">
        <f>UnObr1!D29</f>
        <v>0</v>
      </c>
      <c r="Z59" s="261"/>
      <c r="AA59" s="261"/>
      <c r="AB59" s="261"/>
      <c r="AC59" s="261"/>
      <c r="AD59" s="261">
        <f>UnObr1!E29</f>
        <v>0</v>
      </c>
      <c r="AE59" s="261"/>
      <c r="AF59" s="261"/>
      <c r="AG59" s="261"/>
      <c r="AH59" s="261"/>
      <c r="AI59" s="261">
        <f>UnObr1!F29</f>
        <v>0</v>
      </c>
      <c r="AJ59" s="261"/>
      <c r="AK59" s="261"/>
      <c r="AL59" s="261"/>
      <c r="AM59" s="261"/>
      <c r="AN59" s="261">
        <f>UnObr1!G29</f>
        <v>0</v>
      </c>
      <c r="AO59" s="261"/>
      <c r="AP59" s="261"/>
      <c r="AQ59" s="261"/>
      <c r="AR59" s="262"/>
    </row>
    <row r="60" spans="1:44" ht="23.1" customHeight="1">
      <c r="A60" s="255">
        <v>1025</v>
      </c>
      <c r="B60" s="256"/>
      <c r="C60" s="256"/>
      <c r="D60" s="288" t="s">
        <v>258</v>
      </c>
      <c r="E60" s="288">
        <v>21000</v>
      </c>
      <c r="F60" s="288">
        <v>21000</v>
      </c>
      <c r="G60" s="288">
        <v>21000</v>
      </c>
      <c r="H60" s="260" t="s">
        <v>343</v>
      </c>
      <c r="I60" s="260" t="s">
        <v>341</v>
      </c>
      <c r="J60" s="260" t="s">
        <v>341</v>
      </c>
      <c r="K60" s="260" t="s">
        <v>341</v>
      </c>
      <c r="L60" s="260" t="s">
        <v>341</v>
      </c>
      <c r="M60" s="260" t="s">
        <v>341</v>
      </c>
      <c r="N60" s="260" t="s">
        <v>341</v>
      </c>
      <c r="O60" s="260" t="s">
        <v>341</v>
      </c>
      <c r="P60" s="260" t="s">
        <v>341</v>
      </c>
      <c r="Q60" s="260" t="s">
        <v>341</v>
      </c>
      <c r="R60" s="260" t="s">
        <v>341</v>
      </c>
      <c r="S60" s="260" t="s">
        <v>341</v>
      </c>
      <c r="T60" s="260" t="s">
        <v>341</v>
      </c>
      <c r="U60" s="260" t="s">
        <v>341</v>
      </c>
      <c r="V60" s="260" t="s">
        <v>341</v>
      </c>
      <c r="W60" s="260" t="s">
        <v>341</v>
      </c>
      <c r="X60" s="260" t="s">
        <v>341</v>
      </c>
      <c r="Y60" s="261">
        <f>UnObr1!D30</f>
        <v>0</v>
      </c>
      <c r="Z60" s="261"/>
      <c r="AA60" s="261"/>
      <c r="AB60" s="261"/>
      <c r="AC60" s="261"/>
      <c r="AD60" s="261">
        <f>UnObr1!E30</f>
        <v>0</v>
      </c>
      <c r="AE60" s="261"/>
      <c r="AF60" s="261"/>
      <c r="AG60" s="261"/>
      <c r="AH60" s="261"/>
      <c r="AI60" s="261">
        <f>UnObr1!F30</f>
        <v>0</v>
      </c>
      <c r="AJ60" s="261"/>
      <c r="AK60" s="261"/>
      <c r="AL60" s="261"/>
      <c r="AM60" s="261"/>
      <c r="AN60" s="261">
        <f>UnObr1!G30</f>
        <v>0</v>
      </c>
      <c r="AO60" s="261"/>
      <c r="AP60" s="261"/>
      <c r="AQ60" s="261"/>
      <c r="AR60" s="262"/>
    </row>
    <row r="61" spans="1:44" ht="12.75">
      <c r="A61" s="263">
        <v>1026</v>
      </c>
      <c r="B61" s="264"/>
      <c r="C61" s="264"/>
      <c r="D61" s="285" t="s">
        <v>256</v>
      </c>
      <c r="E61" s="285">
        <v>21000</v>
      </c>
      <c r="F61" s="285">
        <v>21000</v>
      </c>
      <c r="G61" s="285">
        <v>21000</v>
      </c>
      <c r="H61" s="276" t="s">
        <v>255</v>
      </c>
      <c r="I61" s="276" t="s">
        <v>341</v>
      </c>
      <c r="J61" s="276" t="s">
        <v>341</v>
      </c>
      <c r="K61" s="276" t="s">
        <v>341</v>
      </c>
      <c r="L61" s="276" t="s">
        <v>341</v>
      </c>
      <c r="M61" s="276" t="s">
        <v>341</v>
      </c>
      <c r="N61" s="276" t="s">
        <v>341</v>
      </c>
      <c r="O61" s="276" t="s">
        <v>341</v>
      </c>
      <c r="P61" s="276" t="s">
        <v>341</v>
      </c>
      <c r="Q61" s="276" t="s">
        <v>341</v>
      </c>
      <c r="R61" s="276" t="s">
        <v>341</v>
      </c>
      <c r="S61" s="276" t="s">
        <v>341</v>
      </c>
      <c r="T61" s="276" t="s">
        <v>341</v>
      </c>
      <c r="U61" s="276" t="s">
        <v>341</v>
      </c>
      <c r="V61" s="276" t="s">
        <v>341</v>
      </c>
      <c r="W61" s="276" t="s">
        <v>341</v>
      </c>
      <c r="X61" s="276" t="s">
        <v>341</v>
      </c>
      <c r="Y61" s="261">
        <f>UnObr1!D31</f>
        <v>0</v>
      </c>
      <c r="Z61" s="261"/>
      <c r="AA61" s="261"/>
      <c r="AB61" s="261"/>
      <c r="AC61" s="261"/>
      <c r="AD61" s="261">
        <f>UnObr1!E31</f>
        <v>0</v>
      </c>
      <c r="AE61" s="261"/>
      <c r="AF61" s="261"/>
      <c r="AG61" s="261"/>
      <c r="AH61" s="261"/>
      <c r="AI61" s="261">
        <f>UnObr1!F31</f>
        <v>0</v>
      </c>
      <c r="AJ61" s="261"/>
      <c r="AK61" s="261"/>
      <c r="AL61" s="261"/>
      <c r="AM61" s="261"/>
      <c r="AN61" s="261">
        <f>UnObr1!G31</f>
        <v>0</v>
      </c>
      <c r="AO61" s="261"/>
      <c r="AP61" s="261"/>
      <c r="AQ61" s="261"/>
      <c r="AR61" s="262"/>
    </row>
    <row r="62" spans="1:44" ht="12.75">
      <c r="A62" s="263">
        <v>1027</v>
      </c>
      <c r="B62" s="264"/>
      <c r="C62" s="264"/>
      <c r="D62" s="287" t="s">
        <v>254</v>
      </c>
      <c r="E62" s="287">
        <v>21000</v>
      </c>
      <c r="F62" s="287">
        <v>21000</v>
      </c>
      <c r="G62" s="287">
        <v>21000</v>
      </c>
      <c r="H62" s="268" t="s">
        <v>253</v>
      </c>
      <c r="I62" s="268" t="s">
        <v>341</v>
      </c>
      <c r="J62" s="268" t="s">
        <v>341</v>
      </c>
      <c r="K62" s="268" t="s">
        <v>341</v>
      </c>
      <c r="L62" s="268" t="s">
        <v>341</v>
      </c>
      <c r="M62" s="268" t="s">
        <v>341</v>
      </c>
      <c r="N62" s="268" t="s">
        <v>341</v>
      </c>
      <c r="O62" s="268" t="s">
        <v>341</v>
      </c>
      <c r="P62" s="268" t="s">
        <v>341</v>
      </c>
      <c r="Q62" s="268" t="s">
        <v>341</v>
      </c>
      <c r="R62" s="268" t="s">
        <v>341</v>
      </c>
      <c r="S62" s="268" t="s">
        <v>341</v>
      </c>
      <c r="T62" s="268" t="s">
        <v>341</v>
      </c>
      <c r="U62" s="268" t="s">
        <v>341</v>
      </c>
      <c r="V62" s="268" t="s">
        <v>341</v>
      </c>
      <c r="W62" s="268" t="s">
        <v>341</v>
      </c>
      <c r="X62" s="268" t="s">
        <v>341</v>
      </c>
      <c r="Y62" s="261">
        <f>UnObr1!D32</f>
        <v>0</v>
      </c>
      <c r="Z62" s="261"/>
      <c r="AA62" s="261"/>
      <c r="AB62" s="261"/>
      <c r="AC62" s="261"/>
      <c r="AD62" s="261">
        <f>UnObr1!E32</f>
        <v>0</v>
      </c>
      <c r="AE62" s="261"/>
      <c r="AF62" s="261"/>
      <c r="AG62" s="261"/>
      <c r="AH62" s="261"/>
      <c r="AI62" s="261">
        <f>UnObr1!F32</f>
        <v>0</v>
      </c>
      <c r="AJ62" s="261"/>
      <c r="AK62" s="261"/>
      <c r="AL62" s="261"/>
      <c r="AM62" s="261"/>
      <c r="AN62" s="261">
        <f>UnObr1!G32</f>
        <v>0</v>
      </c>
      <c r="AO62" s="261"/>
      <c r="AP62" s="261"/>
      <c r="AQ62" s="261"/>
      <c r="AR62" s="262"/>
    </row>
    <row r="63" spans="1:44" ht="23.1" customHeight="1">
      <c r="A63" s="255">
        <v>1028</v>
      </c>
      <c r="B63" s="256"/>
      <c r="C63" s="256"/>
      <c r="D63" s="286">
        <v>100000</v>
      </c>
      <c r="E63" s="286">
        <v>21000</v>
      </c>
      <c r="F63" s="286">
        <v>21000</v>
      </c>
      <c r="G63" s="286">
        <v>21000</v>
      </c>
      <c r="H63" s="272" t="s">
        <v>252</v>
      </c>
      <c r="I63" s="272" t="s">
        <v>341</v>
      </c>
      <c r="J63" s="272" t="s">
        <v>341</v>
      </c>
      <c r="K63" s="272" t="s">
        <v>341</v>
      </c>
      <c r="L63" s="272" t="s">
        <v>341</v>
      </c>
      <c r="M63" s="272" t="s">
        <v>341</v>
      </c>
      <c r="N63" s="272" t="s">
        <v>341</v>
      </c>
      <c r="O63" s="272" t="s">
        <v>341</v>
      </c>
      <c r="P63" s="272" t="s">
        <v>341</v>
      </c>
      <c r="Q63" s="272" t="s">
        <v>341</v>
      </c>
      <c r="R63" s="272" t="s">
        <v>341</v>
      </c>
      <c r="S63" s="272" t="s">
        <v>341</v>
      </c>
      <c r="T63" s="272" t="s">
        <v>341</v>
      </c>
      <c r="U63" s="272" t="s">
        <v>341</v>
      </c>
      <c r="V63" s="272" t="s">
        <v>341</v>
      </c>
      <c r="W63" s="272" t="s">
        <v>341</v>
      </c>
      <c r="X63" s="272" t="s">
        <v>341</v>
      </c>
      <c r="Y63" s="261">
        <f>UnObr1!D33</f>
        <v>3357</v>
      </c>
      <c r="Z63" s="261"/>
      <c r="AA63" s="261"/>
      <c r="AB63" s="261"/>
      <c r="AC63" s="261"/>
      <c r="AD63" s="261">
        <f>UnObr1!E33</f>
        <v>3215</v>
      </c>
      <c r="AE63" s="261"/>
      <c r="AF63" s="261"/>
      <c r="AG63" s="261"/>
      <c r="AH63" s="261"/>
      <c r="AI63" s="261">
        <f>UnObr1!F33</f>
        <v>0</v>
      </c>
      <c r="AJ63" s="261"/>
      <c r="AK63" s="261"/>
      <c r="AL63" s="261"/>
      <c r="AM63" s="261"/>
      <c r="AN63" s="261">
        <f>UnObr1!G33</f>
        <v>3215</v>
      </c>
      <c r="AO63" s="261"/>
      <c r="AP63" s="261"/>
      <c r="AQ63" s="261"/>
      <c r="AR63" s="262"/>
    </row>
    <row r="64" spans="1:44" ht="23.1" customHeight="1">
      <c r="A64" s="255">
        <v>1029</v>
      </c>
      <c r="B64" s="256"/>
      <c r="C64" s="256"/>
      <c r="D64" s="286">
        <v>110000</v>
      </c>
      <c r="E64" s="286">
        <v>21000</v>
      </c>
      <c r="F64" s="286">
        <v>21000</v>
      </c>
      <c r="G64" s="286">
        <v>21000</v>
      </c>
      <c r="H64" s="272" t="s">
        <v>344</v>
      </c>
      <c r="I64" s="272" t="s">
        <v>341</v>
      </c>
      <c r="J64" s="272" t="s">
        <v>341</v>
      </c>
      <c r="K64" s="272" t="s">
        <v>341</v>
      </c>
      <c r="L64" s="272" t="s">
        <v>341</v>
      </c>
      <c r="M64" s="272" t="s">
        <v>341</v>
      </c>
      <c r="N64" s="272" t="s">
        <v>341</v>
      </c>
      <c r="O64" s="272" t="s">
        <v>341</v>
      </c>
      <c r="P64" s="272" t="s">
        <v>341</v>
      </c>
      <c r="Q64" s="272" t="s">
        <v>341</v>
      </c>
      <c r="R64" s="272" t="s">
        <v>341</v>
      </c>
      <c r="S64" s="272" t="s">
        <v>341</v>
      </c>
      <c r="T64" s="272" t="s">
        <v>341</v>
      </c>
      <c r="U64" s="272" t="s">
        <v>341</v>
      </c>
      <c r="V64" s="272" t="s">
        <v>341</v>
      </c>
      <c r="W64" s="272" t="s">
        <v>341</v>
      </c>
      <c r="X64" s="272" t="s">
        <v>341</v>
      </c>
      <c r="Y64" s="261">
        <f>UnObr1!D34</f>
        <v>0</v>
      </c>
      <c r="Z64" s="261"/>
      <c r="AA64" s="261"/>
      <c r="AB64" s="261"/>
      <c r="AC64" s="261"/>
      <c r="AD64" s="261">
        <f>UnObr1!E34</f>
        <v>0</v>
      </c>
      <c r="AE64" s="261"/>
      <c r="AF64" s="261"/>
      <c r="AG64" s="261"/>
      <c r="AH64" s="261"/>
      <c r="AI64" s="261">
        <f>UnObr1!F34</f>
        <v>0</v>
      </c>
      <c r="AJ64" s="261"/>
      <c r="AK64" s="261"/>
      <c r="AL64" s="261"/>
      <c r="AM64" s="261"/>
      <c r="AN64" s="261">
        <f>UnObr1!G34</f>
        <v>0</v>
      </c>
      <c r="AO64" s="261"/>
      <c r="AP64" s="261"/>
      <c r="AQ64" s="261"/>
      <c r="AR64" s="262"/>
    </row>
    <row r="65" spans="1:44" ht="23.1" customHeight="1">
      <c r="A65" s="255">
        <v>1030</v>
      </c>
      <c r="B65" s="256"/>
      <c r="C65" s="256"/>
      <c r="D65" s="286">
        <v>111000</v>
      </c>
      <c r="E65" s="286">
        <v>21000</v>
      </c>
      <c r="F65" s="286">
        <v>21000</v>
      </c>
      <c r="G65" s="286">
        <v>21000</v>
      </c>
      <c r="H65" s="272" t="s">
        <v>345</v>
      </c>
      <c r="I65" s="272" t="s">
        <v>341</v>
      </c>
      <c r="J65" s="272" t="s">
        <v>341</v>
      </c>
      <c r="K65" s="272" t="s">
        <v>341</v>
      </c>
      <c r="L65" s="272" t="s">
        <v>341</v>
      </c>
      <c r="M65" s="272" t="s">
        <v>341</v>
      </c>
      <c r="N65" s="272" t="s">
        <v>341</v>
      </c>
      <c r="O65" s="272" t="s">
        <v>341</v>
      </c>
      <c r="P65" s="272" t="s">
        <v>341</v>
      </c>
      <c r="Q65" s="272" t="s">
        <v>341</v>
      </c>
      <c r="R65" s="272" t="s">
        <v>341</v>
      </c>
      <c r="S65" s="272" t="s">
        <v>341</v>
      </c>
      <c r="T65" s="272" t="s">
        <v>341</v>
      </c>
      <c r="U65" s="272" t="s">
        <v>341</v>
      </c>
      <c r="V65" s="272" t="s">
        <v>341</v>
      </c>
      <c r="W65" s="272" t="s">
        <v>341</v>
      </c>
      <c r="X65" s="272" t="s">
        <v>341</v>
      </c>
      <c r="Y65" s="261">
        <f>UnObr1!D35</f>
        <v>0</v>
      </c>
      <c r="Z65" s="261"/>
      <c r="AA65" s="261"/>
      <c r="AB65" s="261"/>
      <c r="AC65" s="261"/>
      <c r="AD65" s="261">
        <f>UnObr1!E35</f>
        <v>0</v>
      </c>
      <c r="AE65" s="261"/>
      <c r="AF65" s="261"/>
      <c r="AG65" s="261"/>
      <c r="AH65" s="261"/>
      <c r="AI65" s="261">
        <f>UnObr1!F35</f>
        <v>0</v>
      </c>
      <c r="AJ65" s="261"/>
      <c r="AK65" s="261"/>
      <c r="AL65" s="261"/>
      <c r="AM65" s="261"/>
      <c r="AN65" s="261">
        <f>UnObr1!G35</f>
        <v>0</v>
      </c>
      <c r="AO65" s="261"/>
      <c r="AP65" s="261"/>
      <c r="AQ65" s="261"/>
      <c r="AR65" s="262"/>
    </row>
    <row r="66" spans="1:44" ht="23.1" customHeight="1">
      <c r="A66" s="263">
        <v>1031</v>
      </c>
      <c r="B66" s="264"/>
      <c r="C66" s="264"/>
      <c r="D66" s="285">
        <v>111100</v>
      </c>
      <c r="E66" s="285">
        <v>21000</v>
      </c>
      <c r="F66" s="285">
        <v>21000</v>
      </c>
      <c r="G66" s="285">
        <v>21000</v>
      </c>
      <c r="H66" s="276" t="s">
        <v>346</v>
      </c>
      <c r="I66" s="276" t="s">
        <v>341</v>
      </c>
      <c r="J66" s="276" t="s">
        <v>341</v>
      </c>
      <c r="K66" s="276" t="s">
        <v>341</v>
      </c>
      <c r="L66" s="276" t="s">
        <v>341</v>
      </c>
      <c r="M66" s="276" t="s">
        <v>341</v>
      </c>
      <c r="N66" s="276" t="s">
        <v>341</v>
      </c>
      <c r="O66" s="276" t="s">
        <v>341</v>
      </c>
      <c r="P66" s="276" t="s">
        <v>341</v>
      </c>
      <c r="Q66" s="276" t="s">
        <v>341</v>
      </c>
      <c r="R66" s="276" t="s">
        <v>341</v>
      </c>
      <c r="S66" s="276" t="s">
        <v>341</v>
      </c>
      <c r="T66" s="276" t="s">
        <v>341</v>
      </c>
      <c r="U66" s="276" t="s">
        <v>341</v>
      </c>
      <c r="V66" s="276" t="s">
        <v>341</v>
      </c>
      <c r="W66" s="276" t="s">
        <v>341</v>
      </c>
      <c r="X66" s="276" t="s">
        <v>341</v>
      </c>
      <c r="Y66" s="261">
        <f>UnObr1!D36</f>
        <v>0</v>
      </c>
      <c r="Z66" s="261"/>
      <c r="AA66" s="261"/>
      <c r="AB66" s="261"/>
      <c r="AC66" s="261"/>
      <c r="AD66" s="261">
        <f>UnObr1!E36</f>
        <v>0</v>
      </c>
      <c r="AE66" s="261"/>
      <c r="AF66" s="261"/>
      <c r="AG66" s="261"/>
      <c r="AH66" s="261"/>
      <c r="AI66" s="261">
        <f>UnObr1!F36</f>
        <v>0</v>
      </c>
      <c r="AJ66" s="261"/>
      <c r="AK66" s="261"/>
      <c r="AL66" s="261"/>
      <c r="AM66" s="261"/>
      <c r="AN66" s="261">
        <f>UnObr1!G36</f>
        <v>0</v>
      </c>
      <c r="AO66" s="261"/>
      <c r="AP66" s="261"/>
      <c r="AQ66" s="261"/>
      <c r="AR66" s="262"/>
    </row>
    <row r="67" spans="1:44" ht="12.75">
      <c r="A67" s="263">
        <v>1032</v>
      </c>
      <c r="B67" s="264"/>
      <c r="C67" s="264"/>
      <c r="D67" s="285">
        <v>111200</v>
      </c>
      <c r="E67" s="285">
        <v>21000</v>
      </c>
      <c r="F67" s="285">
        <v>21000</v>
      </c>
      <c r="G67" s="285">
        <v>21000</v>
      </c>
      <c r="H67" s="276" t="s">
        <v>248</v>
      </c>
      <c r="I67" s="276" t="s">
        <v>341</v>
      </c>
      <c r="J67" s="276" t="s">
        <v>341</v>
      </c>
      <c r="K67" s="276" t="s">
        <v>341</v>
      </c>
      <c r="L67" s="276" t="s">
        <v>341</v>
      </c>
      <c r="M67" s="276" t="s">
        <v>341</v>
      </c>
      <c r="N67" s="276" t="s">
        <v>341</v>
      </c>
      <c r="O67" s="276" t="s">
        <v>341</v>
      </c>
      <c r="P67" s="276" t="s">
        <v>341</v>
      </c>
      <c r="Q67" s="276" t="s">
        <v>341</v>
      </c>
      <c r="R67" s="276" t="s">
        <v>341</v>
      </c>
      <c r="S67" s="276" t="s">
        <v>341</v>
      </c>
      <c r="T67" s="276" t="s">
        <v>341</v>
      </c>
      <c r="U67" s="276" t="s">
        <v>341</v>
      </c>
      <c r="V67" s="276" t="s">
        <v>341</v>
      </c>
      <c r="W67" s="276" t="s">
        <v>341</v>
      </c>
      <c r="X67" s="276" t="s">
        <v>341</v>
      </c>
      <c r="Y67" s="261">
        <f>UnObr1!D37</f>
        <v>0</v>
      </c>
      <c r="Z67" s="261"/>
      <c r="AA67" s="261"/>
      <c r="AB67" s="261"/>
      <c r="AC67" s="261"/>
      <c r="AD67" s="261">
        <f>UnObr1!E37</f>
        <v>0</v>
      </c>
      <c r="AE67" s="261"/>
      <c r="AF67" s="261"/>
      <c r="AG67" s="261"/>
      <c r="AH67" s="261"/>
      <c r="AI67" s="261">
        <f>UnObr1!F37</f>
        <v>0</v>
      </c>
      <c r="AJ67" s="261"/>
      <c r="AK67" s="261"/>
      <c r="AL67" s="261"/>
      <c r="AM67" s="261"/>
      <c r="AN67" s="261">
        <f>UnObr1!G37</f>
        <v>0</v>
      </c>
      <c r="AO67" s="261"/>
      <c r="AP67" s="261"/>
      <c r="AQ67" s="261"/>
      <c r="AR67" s="262"/>
    </row>
    <row r="68" spans="1:44" ht="23.1" customHeight="1">
      <c r="A68" s="263">
        <v>1033</v>
      </c>
      <c r="B68" s="264"/>
      <c r="C68" s="264"/>
      <c r="D68" s="285">
        <v>111300</v>
      </c>
      <c r="E68" s="285">
        <v>21000</v>
      </c>
      <c r="F68" s="285">
        <v>21000</v>
      </c>
      <c r="G68" s="285">
        <v>21000</v>
      </c>
      <c r="H68" s="276" t="s">
        <v>347</v>
      </c>
      <c r="I68" s="276" t="s">
        <v>341</v>
      </c>
      <c r="J68" s="276" t="s">
        <v>341</v>
      </c>
      <c r="K68" s="276" t="s">
        <v>341</v>
      </c>
      <c r="L68" s="276" t="s">
        <v>341</v>
      </c>
      <c r="M68" s="276" t="s">
        <v>341</v>
      </c>
      <c r="N68" s="276" t="s">
        <v>341</v>
      </c>
      <c r="O68" s="276" t="s">
        <v>341</v>
      </c>
      <c r="P68" s="276" t="s">
        <v>341</v>
      </c>
      <c r="Q68" s="276" t="s">
        <v>341</v>
      </c>
      <c r="R68" s="276" t="s">
        <v>341</v>
      </c>
      <c r="S68" s="276" t="s">
        <v>341</v>
      </c>
      <c r="T68" s="276" t="s">
        <v>341</v>
      </c>
      <c r="U68" s="276" t="s">
        <v>341</v>
      </c>
      <c r="V68" s="276" t="s">
        <v>341</v>
      </c>
      <c r="W68" s="276" t="s">
        <v>341</v>
      </c>
      <c r="X68" s="276" t="s">
        <v>341</v>
      </c>
      <c r="Y68" s="261">
        <f>UnObr1!D38</f>
        <v>0</v>
      </c>
      <c r="Z68" s="261"/>
      <c r="AA68" s="261"/>
      <c r="AB68" s="261"/>
      <c r="AC68" s="261"/>
      <c r="AD68" s="261">
        <f>UnObr1!E38</f>
        <v>0</v>
      </c>
      <c r="AE68" s="261"/>
      <c r="AF68" s="261"/>
      <c r="AG68" s="261"/>
      <c r="AH68" s="261"/>
      <c r="AI68" s="261">
        <f>UnObr1!F38</f>
        <v>0</v>
      </c>
      <c r="AJ68" s="261"/>
      <c r="AK68" s="261"/>
      <c r="AL68" s="261"/>
      <c r="AM68" s="261"/>
      <c r="AN68" s="261">
        <f>UnObr1!G38</f>
        <v>0</v>
      </c>
      <c r="AO68" s="261"/>
      <c r="AP68" s="261"/>
      <c r="AQ68" s="261"/>
      <c r="AR68" s="262"/>
    </row>
    <row r="69" spans="1:44" ht="12.75">
      <c r="A69" s="263">
        <v>1034</v>
      </c>
      <c r="B69" s="264"/>
      <c r="C69" s="264"/>
      <c r="D69" s="285">
        <v>111400</v>
      </c>
      <c r="E69" s="285">
        <v>21000</v>
      </c>
      <c r="F69" s="285">
        <v>21000</v>
      </c>
      <c r="G69" s="285">
        <v>21000</v>
      </c>
      <c r="H69" s="276" t="s">
        <v>246</v>
      </c>
      <c r="I69" s="276" t="s">
        <v>341</v>
      </c>
      <c r="J69" s="276" t="s">
        <v>341</v>
      </c>
      <c r="K69" s="276" t="s">
        <v>341</v>
      </c>
      <c r="L69" s="276" t="s">
        <v>341</v>
      </c>
      <c r="M69" s="276" t="s">
        <v>341</v>
      </c>
      <c r="N69" s="276" t="s">
        <v>341</v>
      </c>
      <c r="O69" s="276" t="s">
        <v>341</v>
      </c>
      <c r="P69" s="276" t="s">
        <v>341</v>
      </c>
      <c r="Q69" s="276" t="s">
        <v>341</v>
      </c>
      <c r="R69" s="276" t="s">
        <v>341</v>
      </c>
      <c r="S69" s="276" t="s">
        <v>341</v>
      </c>
      <c r="T69" s="276" t="s">
        <v>341</v>
      </c>
      <c r="U69" s="276" t="s">
        <v>341</v>
      </c>
      <c r="V69" s="276" t="s">
        <v>341</v>
      </c>
      <c r="W69" s="276" t="s">
        <v>341</v>
      </c>
      <c r="X69" s="276" t="s">
        <v>341</v>
      </c>
      <c r="Y69" s="261">
        <f>UnObr1!D39</f>
        <v>0</v>
      </c>
      <c r="Z69" s="261"/>
      <c r="AA69" s="261"/>
      <c r="AB69" s="261"/>
      <c r="AC69" s="261"/>
      <c r="AD69" s="261">
        <f>UnObr1!E39</f>
        <v>0</v>
      </c>
      <c r="AE69" s="261"/>
      <c r="AF69" s="261"/>
      <c r="AG69" s="261"/>
      <c r="AH69" s="261"/>
      <c r="AI69" s="261">
        <f>UnObr1!F39</f>
        <v>0</v>
      </c>
      <c r="AJ69" s="261"/>
      <c r="AK69" s="261"/>
      <c r="AL69" s="261"/>
      <c r="AM69" s="261"/>
      <c r="AN69" s="261">
        <f>UnObr1!G39</f>
        <v>0</v>
      </c>
      <c r="AO69" s="261"/>
      <c r="AP69" s="261"/>
      <c r="AQ69" s="261"/>
      <c r="AR69" s="262"/>
    </row>
    <row r="70" spans="1:44" ht="23.1" customHeight="1">
      <c r="A70" s="263">
        <v>1035</v>
      </c>
      <c r="B70" s="264"/>
      <c r="C70" s="264"/>
      <c r="D70" s="285">
        <v>111500</v>
      </c>
      <c r="E70" s="285">
        <v>21000</v>
      </c>
      <c r="F70" s="285">
        <v>21000</v>
      </c>
      <c r="G70" s="285">
        <v>21000</v>
      </c>
      <c r="H70" s="276" t="s">
        <v>348</v>
      </c>
      <c r="I70" s="276" t="s">
        <v>341</v>
      </c>
      <c r="J70" s="276" t="s">
        <v>341</v>
      </c>
      <c r="K70" s="276" t="s">
        <v>341</v>
      </c>
      <c r="L70" s="276" t="s">
        <v>341</v>
      </c>
      <c r="M70" s="276" t="s">
        <v>341</v>
      </c>
      <c r="N70" s="276" t="s">
        <v>341</v>
      </c>
      <c r="O70" s="276" t="s">
        <v>341</v>
      </c>
      <c r="P70" s="276" t="s">
        <v>341</v>
      </c>
      <c r="Q70" s="276" t="s">
        <v>341</v>
      </c>
      <c r="R70" s="276" t="s">
        <v>341</v>
      </c>
      <c r="S70" s="276" t="s">
        <v>341</v>
      </c>
      <c r="T70" s="276" t="s">
        <v>341</v>
      </c>
      <c r="U70" s="276" t="s">
        <v>341</v>
      </c>
      <c r="V70" s="276" t="s">
        <v>341</v>
      </c>
      <c r="W70" s="276" t="s">
        <v>341</v>
      </c>
      <c r="X70" s="276" t="s">
        <v>341</v>
      </c>
      <c r="Y70" s="261">
        <f>UnObr1!D40</f>
        <v>0</v>
      </c>
      <c r="Z70" s="261"/>
      <c r="AA70" s="261"/>
      <c r="AB70" s="261"/>
      <c r="AC70" s="261"/>
      <c r="AD70" s="261">
        <f>UnObr1!E40</f>
        <v>0</v>
      </c>
      <c r="AE70" s="261"/>
      <c r="AF70" s="261"/>
      <c r="AG70" s="261"/>
      <c r="AH70" s="261"/>
      <c r="AI70" s="261">
        <f>UnObr1!F40</f>
        <v>0</v>
      </c>
      <c r="AJ70" s="261"/>
      <c r="AK70" s="261"/>
      <c r="AL70" s="261"/>
      <c r="AM70" s="261"/>
      <c r="AN70" s="261">
        <f>UnObr1!G40</f>
        <v>0</v>
      </c>
      <c r="AO70" s="261"/>
      <c r="AP70" s="261"/>
      <c r="AQ70" s="261"/>
      <c r="AR70" s="262"/>
    </row>
    <row r="71" spans="1:44" ht="23.1" customHeight="1">
      <c r="A71" s="263">
        <v>1036</v>
      </c>
      <c r="B71" s="264"/>
      <c r="C71" s="264"/>
      <c r="D71" s="285">
        <v>111600</v>
      </c>
      <c r="E71" s="285">
        <v>21000</v>
      </c>
      <c r="F71" s="285">
        <v>21000</v>
      </c>
      <c r="G71" s="285">
        <v>21000</v>
      </c>
      <c r="H71" s="276" t="s">
        <v>349</v>
      </c>
      <c r="I71" s="276" t="s">
        <v>341</v>
      </c>
      <c r="J71" s="276" t="s">
        <v>341</v>
      </c>
      <c r="K71" s="276" t="s">
        <v>341</v>
      </c>
      <c r="L71" s="276" t="s">
        <v>341</v>
      </c>
      <c r="M71" s="276" t="s">
        <v>341</v>
      </c>
      <c r="N71" s="276" t="s">
        <v>341</v>
      </c>
      <c r="O71" s="276" t="s">
        <v>341</v>
      </c>
      <c r="P71" s="276" t="s">
        <v>341</v>
      </c>
      <c r="Q71" s="276" t="s">
        <v>341</v>
      </c>
      <c r="R71" s="276" t="s">
        <v>341</v>
      </c>
      <c r="S71" s="276" t="s">
        <v>341</v>
      </c>
      <c r="T71" s="276" t="s">
        <v>341</v>
      </c>
      <c r="U71" s="276" t="s">
        <v>341</v>
      </c>
      <c r="V71" s="276" t="s">
        <v>341</v>
      </c>
      <c r="W71" s="276" t="s">
        <v>341</v>
      </c>
      <c r="X71" s="276" t="s">
        <v>341</v>
      </c>
      <c r="Y71" s="261">
        <f>UnObr1!D41</f>
        <v>0</v>
      </c>
      <c r="Z71" s="261"/>
      <c r="AA71" s="261"/>
      <c r="AB71" s="261"/>
      <c r="AC71" s="261"/>
      <c r="AD71" s="261">
        <f>UnObr1!E41</f>
        <v>0</v>
      </c>
      <c r="AE71" s="261"/>
      <c r="AF71" s="261"/>
      <c r="AG71" s="261"/>
      <c r="AH71" s="261"/>
      <c r="AI71" s="261">
        <f>UnObr1!F41</f>
        <v>0</v>
      </c>
      <c r="AJ71" s="261"/>
      <c r="AK71" s="261"/>
      <c r="AL71" s="261"/>
      <c r="AM71" s="261"/>
      <c r="AN71" s="261">
        <f>UnObr1!G41</f>
        <v>0</v>
      </c>
      <c r="AO71" s="261"/>
      <c r="AP71" s="261"/>
      <c r="AQ71" s="261"/>
      <c r="AR71" s="262"/>
    </row>
    <row r="72" spans="1:44" ht="23.1" customHeight="1">
      <c r="A72" s="263">
        <v>1037</v>
      </c>
      <c r="B72" s="264"/>
      <c r="C72" s="264"/>
      <c r="D72" s="285">
        <v>111700</v>
      </c>
      <c r="E72" s="285">
        <v>21000</v>
      </c>
      <c r="F72" s="285">
        <v>21000</v>
      </c>
      <c r="G72" s="285">
        <v>21000</v>
      </c>
      <c r="H72" s="276" t="s">
        <v>350</v>
      </c>
      <c r="I72" s="276" t="s">
        <v>341</v>
      </c>
      <c r="J72" s="276" t="s">
        <v>341</v>
      </c>
      <c r="K72" s="276" t="s">
        <v>341</v>
      </c>
      <c r="L72" s="276" t="s">
        <v>341</v>
      </c>
      <c r="M72" s="276" t="s">
        <v>341</v>
      </c>
      <c r="N72" s="276" t="s">
        <v>341</v>
      </c>
      <c r="O72" s="276" t="s">
        <v>341</v>
      </c>
      <c r="P72" s="276" t="s">
        <v>341</v>
      </c>
      <c r="Q72" s="276" t="s">
        <v>341</v>
      </c>
      <c r="R72" s="276" t="s">
        <v>341</v>
      </c>
      <c r="S72" s="276" t="s">
        <v>341</v>
      </c>
      <c r="T72" s="276" t="s">
        <v>341</v>
      </c>
      <c r="U72" s="276" t="s">
        <v>341</v>
      </c>
      <c r="V72" s="276" t="s">
        <v>341</v>
      </c>
      <c r="W72" s="276" t="s">
        <v>341</v>
      </c>
      <c r="X72" s="276" t="s">
        <v>341</v>
      </c>
      <c r="Y72" s="261">
        <f>UnObr1!D42</f>
        <v>0</v>
      </c>
      <c r="Z72" s="261"/>
      <c r="AA72" s="261"/>
      <c r="AB72" s="261"/>
      <c r="AC72" s="261"/>
      <c r="AD72" s="261">
        <f>UnObr1!E42</f>
        <v>0</v>
      </c>
      <c r="AE72" s="261"/>
      <c r="AF72" s="261"/>
      <c r="AG72" s="261"/>
      <c r="AH72" s="261"/>
      <c r="AI72" s="261">
        <f>UnObr1!F42</f>
        <v>0</v>
      </c>
      <c r="AJ72" s="261"/>
      <c r="AK72" s="261"/>
      <c r="AL72" s="261"/>
      <c r="AM72" s="261"/>
      <c r="AN72" s="261">
        <f>UnObr1!G42</f>
        <v>0</v>
      </c>
      <c r="AO72" s="261"/>
      <c r="AP72" s="261"/>
      <c r="AQ72" s="261"/>
      <c r="AR72" s="262"/>
    </row>
    <row r="73" spans="1:44" ht="23.1" customHeight="1">
      <c r="A73" s="263">
        <v>1038</v>
      </c>
      <c r="B73" s="264"/>
      <c r="C73" s="264"/>
      <c r="D73" s="285">
        <v>111800</v>
      </c>
      <c r="E73" s="285">
        <v>21000</v>
      </c>
      <c r="F73" s="285">
        <v>21000</v>
      </c>
      <c r="G73" s="285">
        <v>21000</v>
      </c>
      <c r="H73" s="276" t="s">
        <v>351</v>
      </c>
      <c r="I73" s="276" t="s">
        <v>341</v>
      </c>
      <c r="J73" s="276" t="s">
        <v>341</v>
      </c>
      <c r="K73" s="276" t="s">
        <v>341</v>
      </c>
      <c r="L73" s="276" t="s">
        <v>341</v>
      </c>
      <c r="M73" s="276" t="s">
        <v>341</v>
      </c>
      <c r="N73" s="276" t="s">
        <v>341</v>
      </c>
      <c r="O73" s="276" t="s">
        <v>341</v>
      </c>
      <c r="P73" s="276" t="s">
        <v>341</v>
      </c>
      <c r="Q73" s="276" t="s">
        <v>341</v>
      </c>
      <c r="R73" s="276" t="s">
        <v>341</v>
      </c>
      <c r="S73" s="276" t="s">
        <v>341</v>
      </c>
      <c r="T73" s="276" t="s">
        <v>341</v>
      </c>
      <c r="U73" s="276" t="s">
        <v>341</v>
      </c>
      <c r="V73" s="276" t="s">
        <v>341</v>
      </c>
      <c r="W73" s="276" t="s">
        <v>341</v>
      </c>
      <c r="X73" s="276" t="s">
        <v>341</v>
      </c>
      <c r="Y73" s="261">
        <f>UnObr1!D43</f>
        <v>0</v>
      </c>
      <c r="Z73" s="261"/>
      <c r="AA73" s="261"/>
      <c r="AB73" s="261"/>
      <c r="AC73" s="261"/>
      <c r="AD73" s="261">
        <f>UnObr1!E43</f>
        <v>0</v>
      </c>
      <c r="AE73" s="261"/>
      <c r="AF73" s="261"/>
      <c r="AG73" s="261"/>
      <c r="AH73" s="261"/>
      <c r="AI73" s="261">
        <f>UnObr1!F43</f>
        <v>0</v>
      </c>
      <c r="AJ73" s="261"/>
      <c r="AK73" s="261"/>
      <c r="AL73" s="261"/>
      <c r="AM73" s="261"/>
      <c r="AN73" s="261">
        <f>UnObr1!G43</f>
        <v>0</v>
      </c>
      <c r="AO73" s="261"/>
      <c r="AP73" s="261"/>
      <c r="AQ73" s="261"/>
      <c r="AR73" s="262"/>
    </row>
    <row r="74" spans="1:44" ht="12.75">
      <c r="A74" s="263">
        <v>1039</v>
      </c>
      <c r="B74" s="264"/>
      <c r="C74" s="264"/>
      <c r="D74" s="285">
        <v>111900</v>
      </c>
      <c r="E74" s="285">
        <v>21000</v>
      </c>
      <c r="F74" s="285">
        <v>21000</v>
      </c>
      <c r="G74" s="285">
        <v>21000</v>
      </c>
      <c r="H74" s="276" t="s">
        <v>241</v>
      </c>
      <c r="I74" s="276" t="s">
        <v>341</v>
      </c>
      <c r="J74" s="276" t="s">
        <v>341</v>
      </c>
      <c r="K74" s="276" t="s">
        <v>341</v>
      </c>
      <c r="L74" s="276" t="s">
        <v>341</v>
      </c>
      <c r="M74" s="276" t="s">
        <v>341</v>
      </c>
      <c r="N74" s="276" t="s">
        <v>341</v>
      </c>
      <c r="O74" s="276" t="s">
        <v>341</v>
      </c>
      <c r="P74" s="276" t="s">
        <v>341</v>
      </c>
      <c r="Q74" s="276" t="s">
        <v>341</v>
      </c>
      <c r="R74" s="276" t="s">
        <v>341</v>
      </c>
      <c r="S74" s="276" t="s">
        <v>341</v>
      </c>
      <c r="T74" s="276" t="s">
        <v>341</v>
      </c>
      <c r="U74" s="276" t="s">
        <v>341</v>
      </c>
      <c r="V74" s="276" t="s">
        <v>341</v>
      </c>
      <c r="W74" s="276" t="s">
        <v>341</v>
      </c>
      <c r="X74" s="276" t="s">
        <v>341</v>
      </c>
      <c r="Y74" s="261">
        <f>UnObr1!D44</f>
        <v>0</v>
      </c>
      <c r="Z74" s="261"/>
      <c r="AA74" s="261"/>
      <c r="AB74" s="261"/>
      <c r="AC74" s="261"/>
      <c r="AD74" s="261">
        <f>UnObr1!E44</f>
        <v>0</v>
      </c>
      <c r="AE74" s="261"/>
      <c r="AF74" s="261"/>
      <c r="AG74" s="261"/>
      <c r="AH74" s="261"/>
      <c r="AI74" s="261">
        <f>UnObr1!F44</f>
        <v>0</v>
      </c>
      <c r="AJ74" s="261"/>
      <c r="AK74" s="261"/>
      <c r="AL74" s="261"/>
      <c r="AM74" s="261"/>
      <c r="AN74" s="261">
        <f>UnObr1!G44</f>
        <v>0</v>
      </c>
      <c r="AO74" s="261"/>
      <c r="AP74" s="261"/>
      <c r="AQ74" s="261"/>
      <c r="AR74" s="262"/>
    </row>
    <row r="75" spans="1:44" ht="23.1" customHeight="1">
      <c r="A75" s="255">
        <v>1040</v>
      </c>
      <c r="B75" s="256"/>
      <c r="C75" s="256"/>
      <c r="D75" s="286">
        <v>112000</v>
      </c>
      <c r="E75" s="286">
        <v>21000</v>
      </c>
      <c r="F75" s="286">
        <v>21000</v>
      </c>
      <c r="G75" s="286">
        <v>21000</v>
      </c>
      <c r="H75" s="272" t="s">
        <v>352</v>
      </c>
      <c r="I75" s="272" t="s">
        <v>341</v>
      </c>
      <c r="J75" s="272" t="s">
        <v>341</v>
      </c>
      <c r="K75" s="272" t="s">
        <v>341</v>
      </c>
      <c r="L75" s="272" t="s">
        <v>341</v>
      </c>
      <c r="M75" s="272" t="s">
        <v>341</v>
      </c>
      <c r="N75" s="272" t="s">
        <v>341</v>
      </c>
      <c r="O75" s="272" t="s">
        <v>341</v>
      </c>
      <c r="P75" s="272" t="s">
        <v>341</v>
      </c>
      <c r="Q75" s="272" t="s">
        <v>341</v>
      </c>
      <c r="R75" s="272" t="s">
        <v>341</v>
      </c>
      <c r="S75" s="272" t="s">
        <v>341</v>
      </c>
      <c r="T75" s="272" t="s">
        <v>341</v>
      </c>
      <c r="U75" s="272" t="s">
        <v>341</v>
      </c>
      <c r="V75" s="272" t="s">
        <v>341</v>
      </c>
      <c r="W75" s="272" t="s">
        <v>341</v>
      </c>
      <c r="X75" s="272" t="s">
        <v>341</v>
      </c>
      <c r="Y75" s="261">
        <f>UnObr1!D45</f>
        <v>0</v>
      </c>
      <c r="Z75" s="261"/>
      <c r="AA75" s="261"/>
      <c r="AB75" s="261"/>
      <c r="AC75" s="261"/>
      <c r="AD75" s="261">
        <f>UnObr1!E45</f>
        <v>0</v>
      </c>
      <c r="AE75" s="261"/>
      <c r="AF75" s="261"/>
      <c r="AG75" s="261"/>
      <c r="AH75" s="261"/>
      <c r="AI75" s="261">
        <f>UnObr1!F45</f>
        <v>0</v>
      </c>
      <c r="AJ75" s="261"/>
      <c r="AK75" s="261"/>
      <c r="AL75" s="261"/>
      <c r="AM75" s="261"/>
      <c r="AN75" s="261">
        <f>UnObr1!G45</f>
        <v>0</v>
      </c>
      <c r="AO75" s="261"/>
      <c r="AP75" s="261"/>
      <c r="AQ75" s="261"/>
      <c r="AR75" s="262"/>
    </row>
    <row r="76" spans="1:44" ht="23.1" customHeight="1">
      <c r="A76" s="263">
        <v>1041</v>
      </c>
      <c r="B76" s="264"/>
      <c r="C76" s="264"/>
      <c r="D76" s="285">
        <v>112100</v>
      </c>
      <c r="E76" s="285">
        <v>21000</v>
      </c>
      <c r="F76" s="285">
        <v>21000</v>
      </c>
      <c r="G76" s="285">
        <v>21000</v>
      </c>
      <c r="H76" s="276" t="s">
        <v>353</v>
      </c>
      <c r="I76" s="276" t="s">
        <v>341</v>
      </c>
      <c r="J76" s="276" t="s">
        <v>341</v>
      </c>
      <c r="K76" s="276" t="s">
        <v>341</v>
      </c>
      <c r="L76" s="276" t="s">
        <v>341</v>
      </c>
      <c r="M76" s="276" t="s">
        <v>341</v>
      </c>
      <c r="N76" s="276" t="s">
        <v>341</v>
      </c>
      <c r="O76" s="276" t="s">
        <v>341</v>
      </c>
      <c r="P76" s="276" t="s">
        <v>341</v>
      </c>
      <c r="Q76" s="276" t="s">
        <v>341</v>
      </c>
      <c r="R76" s="276" t="s">
        <v>341</v>
      </c>
      <c r="S76" s="276" t="s">
        <v>341</v>
      </c>
      <c r="T76" s="276" t="s">
        <v>341</v>
      </c>
      <c r="U76" s="276" t="s">
        <v>341</v>
      </c>
      <c r="V76" s="276" t="s">
        <v>341</v>
      </c>
      <c r="W76" s="276" t="s">
        <v>341</v>
      </c>
      <c r="X76" s="276" t="s">
        <v>341</v>
      </c>
      <c r="Y76" s="261">
        <f>UnObr1!D46</f>
        <v>0</v>
      </c>
      <c r="Z76" s="261"/>
      <c r="AA76" s="261"/>
      <c r="AB76" s="261"/>
      <c r="AC76" s="261"/>
      <c r="AD76" s="261">
        <f>UnObr1!E46</f>
        <v>0</v>
      </c>
      <c r="AE76" s="261"/>
      <c r="AF76" s="261"/>
      <c r="AG76" s="261"/>
      <c r="AH76" s="261"/>
      <c r="AI76" s="261">
        <f>UnObr1!F46</f>
        <v>0</v>
      </c>
      <c r="AJ76" s="261"/>
      <c r="AK76" s="261"/>
      <c r="AL76" s="261"/>
      <c r="AM76" s="261"/>
      <c r="AN76" s="261">
        <f>UnObr1!G46</f>
        <v>0</v>
      </c>
      <c r="AO76" s="261"/>
      <c r="AP76" s="261"/>
      <c r="AQ76" s="261"/>
      <c r="AR76" s="262"/>
    </row>
    <row r="77" spans="1:44" ht="12.75">
      <c r="A77" s="263">
        <v>1042</v>
      </c>
      <c r="B77" s="264"/>
      <c r="C77" s="264"/>
      <c r="D77" s="285">
        <v>112200</v>
      </c>
      <c r="E77" s="285">
        <v>21000</v>
      </c>
      <c r="F77" s="285">
        <v>21000</v>
      </c>
      <c r="G77" s="285">
        <v>21000</v>
      </c>
      <c r="H77" s="276" t="s">
        <v>238</v>
      </c>
      <c r="I77" s="276" t="s">
        <v>341</v>
      </c>
      <c r="J77" s="276" t="s">
        <v>341</v>
      </c>
      <c r="K77" s="276" t="s">
        <v>341</v>
      </c>
      <c r="L77" s="276" t="s">
        <v>341</v>
      </c>
      <c r="M77" s="276" t="s">
        <v>341</v>
      </c>
      <c r="N77" s="276" t="s">
        <v>341</v>
      </c>
      <c r="O77" s="276" t="s">
        <v>341</v>
      </c>
      <c r="P77" s="276" t="s">
        <v>341</v>
      </c>
      <c r="Q77" s="276" t="s">
        <v>341</v>
      </c>
      <c r="R77" s="276" t="s">
        <v>341</v>
      </c>
      <c r="S77" s="276" t="s">
        <v>341</v>
      </c>
      <c r="T77" s="276" t="s">
        <v>341</v>
      </c>
      <c r="U77" s="276" t="s">
        <v>341</v>
      </c>
      <c r="V77" s="276" t="s">
        <v>341</v>
      </c>
      <c r="W77" s="276" t="s">
        <v>341</v>
      </c>
      <c r="X77" s="276" t="s">
        <v>341</v>
      </c>
      <c r="Y77" s="261">
        <f>UnObr1!D47</f>
        <v>0</v>
      </c>
      <c r="Z77" s="261"/>
      <c r="AA77" s="261"/>
      <c r="AB77" s="261"/>
      <c r="AC77" s="261"/>
      <c r="AD77" s="261">
        <f>UnObr1!E47</f>
        <v>0</v>
      </c>
      <c r="AE77" s="261"/>
      <c r="AF77" s="261"/>
      <c r="AG77" s="261"/>
      <c r="AH77" s="261"/>
      <c r="AI77" s="261">
        <f>UnObr1!F47</f>
        <v>0</v>
      </c>
      <c r="AJ77" s="261"/>
      <c r="AK77" s="261"/>
      <c r="AL77" s="261"/>
      <c r="AM77" s="261"/>
      <c r="AN77" s="261">
        <f>UnObr1!G47</f>
        <v>0</v>
      </c>
      <c r="AO77" s="261"/>
      <c r="AP77" s="261"/>
      <c r="AQ77" s="261"/>
      <c r="AR77" s="262"/>
    </row>
    <row r="78" spans="1:44" ht="12.75">
      <c r="A78" s="263">
        <v>1043</v>
      </c>
      <c r="B78" s="264"/>
      <c r="C78" s="264"/>
      <c r="D78" s="285">
        <v>112300</v>
      </c>
      <c r="E78" s="285">
        <v>21000</v>
      </c>
      <c r="F78" s="285">
        <v>21000</v>
      </c>
      <c r="G78" s="285">
        <v>21000</v>
      </c>
      <c r="H78" s="276" t="s">
        <v>237</v>
      </c>
      <c r="I78" s="276" t="s">
        <v>341</v>
      </c>
      <c r="J78" s="276" t="s">
        <v>341</v>
      </c>
      <c r="K78" s="276" t="s">
        <v>341</v>
      </c>
      <c r="L78" s="276" t="s">
        <v>341</v>
      </c>
      <c r="M78" s="276" t="s">
        <v>341</v>
      </c>
      <c r="N78" s="276" t="s">
        <v>341</v>
      </c>
      <c r="O78" s="276" t="s">
        <v>341</v>
      </c>
      <c r="P78" s="276" t="s">
        <v>341</v>
      </c>
      <c r="Q78" s="276" t="s">
        <v>341</v>
      </c>
      <c r="R78" s="276" t="s">
        <v>341</v>
      </c>
      <c r="S78" s="276" t="s">
        <v>341</v>
      </c>
      <c r="T78" s="276" t="s">
        <v>341</v>
      </c>
      <c r="U78" s="276" t="s">
        <v>341</v>
      </c>
      <c r="V78" s="276" t="s">
        <v>341</v>
      </c>
      <c r="W78" s="276" t="s">
        <v>341</v>
      </c>
      <c r="X78" s="276" t="s">
        <v>341</v>
      </c>
      <c r="Y78" s="261">
        <f>UnObr1!D48</f>
        <v>0</v>
      </c>
      <c r="Z78" s="261"/>
      <c r="AA78" s="261"/>
      <c r="AB78" s="261"/>
      <c r="AC78" s="261"/>
      <c r="AD78" s="261">
        <f>UnObr1!E48</f>
        <v>0</v>
      </c>
      <c r="AE78" s="261"/>
      <c r="AF78" s="261"/>
      <c r="AG78" s="261"/>
      <c r="AH78" s="261"/>
      <c r="AI78" s="261">
        <f>UnObr1!F48</f>
        <v>0</v>
      </c>
      <c r="AJ78" s="261"/>
      <c r="AK78" s="261"/>
      <c r="AL78" s="261"/>
      <c r="AM78" s="261"/>
      <c r="AN78" s="261">
        <f>UnObr1!G48</f>
        <v>0</v>
      </c>
      <c r="AO78" s="261"/>
      <c r="AP78" s="261"/>
      <c r="AQ78" s="261"/>
      <c r="AR78" s="262"/>
    </row>
    <row r="79" spans="1:44" ht="12.75">
      <c r="A79" s="263">
        <v>1044</v>
      </c>
      <c r="B79" s="264"/>
      <c r="C79" s="264"/>
      <c r="D79" s="285">
        <v>112400</v>
      </c>
      <c r="E79" s="285">
        <v>21000</v>
      </c>
      <c r="F79" s="285">
        <v>21000</v>
      </c>
      <c r="G79" s="285">
        <v>21000</v>
      </c>
      <c r="H79" s="276" t="s">
        <v>236</v>
      </c>
      <c r="I79" s="276" t="s">
        <v>341</v>
      </c>
      <c r="J79" s="276" t="s">
        <v>341</v>
      </c>
      <c r="K79" s="276" t="s">
        <v>341</v>
      </c>
      <c r="L79" s="276" t="s">
        <v>341</v>
      </c>
      <c r="M79" s="276" t="s">
        <v>341</v>
      </c>
      <c r="N79" s="276" t="s">
        <v>341</v>
      </c>
      <c r="O79" s="276" t="s">
        <v>341</v>
      </c>
      <c r="P79" s="276" t="s">
        <v>341</v>
      </c>
      <c r="Q79" s="276" t="s">
        <v>341</v>
      </c>
      <c r="R79" s="276" t="s">
        <v>341</v>
      </c>
      <c r="S79" s="276" t="s">
        <v>341</v>
      </c>
      <c r="T79" s="276" t="s">
        <v>341</v>
      </c>
      <c r="U79" s="276" t="s">
        <v>341</v>
      </c>
      <c r="V79" s="276" t="s">
        <v>341</v>
      </c>
      <c r="W79" s="276" t="s">
        <v>341</v>
      </c>
      <c r="X79" s="276" t="s">
        <v>341</v>
      </c>
      <c r="Y79" s="261">
        <f>UnObr1!D49</f>
        <v>0</v>
      </c>
      <c r="Z79" s="261"/>
      <c r="AA79" s="261"/>
      <c r="AB79" s="261"/>
      <c r="AC79" s="261"/>
      <c r="AD79" s="261">
        <f>UnObr1!E49</f>
        <v>0</v>
      </c>
      <c r="AE79" s="261"/>
      <c r="AF79" s="261"/>
      <c r="AG79" s="261"/>
      <c r="AH79" s="261"/>
      <c r="AI79" s="261">
        <f>UnObr1!F49</f>
        <v>0</v>
      </c>
      <c r="AJ79" s="261"/>
      <c r="AK79" s="261"/>
      <c r="AL79" s="261"/>
      <c r="AM79" s="261"/>
      <c r="AN79" s="261">
        <f>UnObr1!G49</f>
        <v>0</v>
      </c>
      <c r="AO79" s="261"/>
      <c r="AP79" s="261"/>
      <c r="AQ79" s="261"/>
      <c r="AR79" s="262"/>
    </row>
    <row r="80" spans="1:44" ht="23.1" customHeight="1">
      <c r="A80" s="263">
        <v>1045</v>
      </c>
      <c r="B80" s="264"/>
      <c r="C80" s="264"/>
      <c r="D80" s="285">
        <v>112500</v>
      </c>
      <c r="E80" s="285">
        <v>21000</v>
      </c>
      <c r="F80" s="285">
        <v>21000</v>
      </c>
      <c r="G80" s="285">
        <v>21000</v>
      </c>
      <c r="H80" s="276" t="s">
        <v>354</v>
      </c>
      <c r="I80" s="276" t="s">
        <v>341</v>
      </c>
      <c r="J80" s="276" t="s">
        <v>341</v>
      </c>
      <c r="K80" s="276" t="s">
        <v>341</v>
      </c>
      <c r="L80" s="276" t="s">
        <v>341</v>
      </c>
      <c r="M80" s="276" t="s">
        <v>341</v>
      </c>
      <c r="N80" s="276" t="s">
        <v>341</v>
      </c>
      <c r="O80" s="276" t="s">
        <v>341</v>
      </c>
      <c r="P80" s="276" t="s">
        <v>341</v>
      </c>
      <c r="Q80" s="276" t="s">
        <v>341</v>
      </c>
      <c r="R80" s="276" t="s">
        <v>341</v>
      </c>
      <c r="S80" s="276" t="s">
        <v>341</v>
      </c>
      <c r="T80" s="276" t="s">
        <v>341</v>
      </c>
      <c r="U80" s="276" t="s">
        <v>341</v>
      </c>
      <c r="V80" s="276" t="s">
        <v>341</v>
      </c>
      <c r="W80" s="276" t="s">
        <v>341</v>
      </c>
      <c r="X80" s="276" t="s">
        <v>341</v>
      </c>
      <c r="Y80" s="261">
        <f>UnObr1!D50</f>
        <v>0</v>
      </c>
      <c r="Z80" s="261"/>
      <c r="AA80" s="261"/>
      <c r="AB80" s="261"/>
      <c r="AC80" s="261"/>
      <c r="AD80" s="261">
        <f>UnObr1!E50</f>
        <v>0</v>
      </c>
      <c r="AE80" s="261"/>
      <c r="AF80" s="261"/>
      <c r="AG80" s="261"/>
      <c r="AH80" s="261"/>
      <c r="AI80" s="261">
        <f>UnObr1!F50</f>
        <v>0</v>
      </c>
      <c r="AJ80" s="261"/>
      <c r="AK80" s="261"/>
      <c r="AL80" s="261"/>
      <c r="AM80" s="261"/>
      <c r="AN80" s="261">
        <f>UnObr1!G50</f>
        <v>0</v>
      </c>
      <c r="AO80" s="261"/>
      <c r="AP80" s="261"/>
      <c r="AQ80" s="261"/>
      <c r="AR80" s="262"/>
    </row>
    <row r="81" spans="1:44" ht="23.1" customHeight="1">
      <c r="A81" s="263">
        <v>1046</v>
      </c>
      <c r="B81" s="264"/>
      <c r="C81" s="264"/>
      <c r="D81" s="285">
        <v>112600</v>
      </c>
      <c r="E81" s="285">
        <v>21000</v>
      </c>
      <c r="F81" s="285">
        <v>21000</v>
      </c>
      <c r="G81" s="285">
        <v>21000</v>
      </c>
      <c r="H81" s="276" t="s">
        <v>355</v>
      </c>
      <c r="I81" s="276" t="s">
        <v>341</v>
      </c>
      <c r="J81" s="276" t="s">
        <v>341</v>
      </c>
      <c r="K81" s="276" t="s">
        <v>341</v>
      </c>
      <c r="L81" s="276" t="s">
        <v>341</v>
      </c>
      <c r="M81" s="276" t="s">
        <v>341</v>
      </c>
      <c r="N81" s="276" t="s">
        <v>341</v>
      </c>
      <c r="O81" s="276" t="s">
        <v>341</v>
      </c>
      <c r="P81" s="276" t="s">
        <v>341</v>
      </c>
      <c r="Q81" s="276" t="s">
        <v>341</v>
      </c>
      <c r="R81" s="276" t="s">
        <v>341</v>
      </c>
      <c r="S81" s="276" t="s">
        <v>341</v>
      </c>
      <c r="T81" s="276" t="s">
        <v>341</v>
      </c>
      <c r="U81" s="276" t="s">
        <v>341</v>
      </c>
      <c r="V81" s="276" t="s">
        <v>341</v>
      </c>
      <c r="W81" s="276" t="s">
        <v>341</v>
      </c>
      <c r="X81" s="276" t="s">
        <v>341</v>
      </c>
      <c r="Y81" s="261">
        <f>UnObr1!D51</f>
        <v>0</v>
      </c>
      <c r="Z81" s="261"/>
      <c r="AA81" s="261"/>
      <c r="AB81" s="261"/>
      <c r="AC81" s="261"/>
      <c r="AD81" s="261">
        <f>UnObr1!E51</f>
        <v>0</v>
      </c>
      <c r="AE81" s="261"/>
      <c r="AF81" s="261"/>
      <c r="AG81" s="261"/>
      <c r="AH81" s="261"/>
      <c r="AI81" s="261">
        <f>UnObr1!F51</f>
        <v>0</v>
      </c>
      <c r="AJ81" s="261"/>
      <c r="AK81" s="261"/>
      <c r="AL81" s="261"/>
      <c r="AM81" s="261"/>
      <c r="AN81" s="261">
        <f>UnObr1!G51</f>
        <v>0</v>
      </c>
      <c r="AO81" s="261"/>
      <c r="AP81" s="261"/>
      <c r="AQ81" s="261"/>
      <c r="AR81" s="262"/>
    </row>
    <row r="82" spans="1:44" ht="12.75">
      <c r="A82" s="263">
        <v>1047</v>
      </c>
      <c r="B82" s="264"/>
      <c r="C82" s="264"/>
      <c r="D82" s="285">
        <v>112700</v>
      </c>
      <c r="E82" s="285">
        <v>21000</v>
      </c>
      <c r="F82" s="285">
        <v>21000</v>
      </c>
      <c r="G82" s="285">
        <v>21000</v>
      </c>
      <c r="H82" s="276" t="s">
        <v>233</v>
      </c>
      <c r="I82" s="276" t="s">
        <v>341</v>
      </c>
      <c r="J82" s="276" t="s">
        <v>341</v>
      </c>
      <c r="K82" s="276" t="s">
        <v>341</v>
      </c>
      <c r="L82" s="276" t="s">
        <v>341</v>
      </c>
      <c r="M82" s="276" t="s">
        <v>341</v>
      </c>
      <c r="N82" s="276" t="s">
        <v>341</v>
      </c>
      <c r="O82" s="276" t="s">
        <v>341</v>
      </c>
      <c r="P82" s="276" t="s">
        <v>341</v>
      </c>
      <c r="Q82" s="276" t="s">
        <v>341</v>
      </c>
      <c r="R82" s="276" t="s">
        <v>341</v>
      </c>
      <c r="S82" s="276" t="s">
        <v>341</v>
      </c>
      <c r="T82" s="276" t="s">
        <v>341</v>
      </c>
      <c r="U82" s="276" t="s">
        <v>341</v>
      </c>
      <c r="V82" s="276" t="s">
        <v>341</v>
      </c>
      <c r="W82" s="276" t="s">
        <v>341</v>
      </c>
      <c r="X82" s="276" t="s">
        <v>341</v>
      </c>
      <c r="Y82" s="261">
        <f>UnObr1!D52</f>
        <v>0</v>
      </c>
      <c r="Z82" s="261"/>
      <c r="AA82" s="261"/>
      <c r="AB82" s="261"/>
      <c r="AC82" s="261"/>
      <c r="AD82" s="261">
        <f>UnObr1!E52</f>
        <v>0</v>
      </c>
      <c r="AE82" s="261"/>
      <c r="AF82" s="261"/>
      <c r="AG82" s="261"/>
      <c r="AH82" s="261"/>
      <c r="AI82" s="261">
        <f>UnObr1!F52</f>
        <v>0</v>
      </c>
      <c r="AJ82" s="261"/>
      <c r="AK82" s="261"/>
      <c r="AL82" s="261"/>
      <c r="AM82" s="261"/>
      <c r="AN82" s="261">
        <f>UnObr1!G52</f>
        <v>0</v>
      </c>
      <c r="AO82" s="261"/>
      <c r="AP82" s="261"/>
      <c r="AQ82" s="261"/>
      <c r="AR82" s="262"/>
    </row>
    <row r="83" spans="1:44" ht="13.5" thickBot="1">
      <c r="A83" s="277">
        <v>1048</v>
      </c>
      <c r="B83" s="278"/>
      <c r="C83" s="278"/>
      <c r="D83" s="289">
        <v>112800</v>
      </c>
      <c r="E83" s="289">
        <v>21000</v>
      </c>
      <c r="F83" s="289">
        <v>21000</v>
      </c>
      <c r="G83" s="289">
        <v>21000</v>
      </c>
      <c r="H83" s="282" t="s">
        <v>232</v>
      </c>
      <c r="I83" s="282" t="s">
        <v>341</v>
      </c>
      <c r="J83" s="282" t="s">
        <v>341</v>
      </c>
      <c r="K83" s="282" t="s">
        <v>341</v>
      </c>
      <c r="L83" s="282" t="s">
        <v>341</v>
      </c>
      <c r="M83" s="282" t="s">
        <v>341</v>
      </c>
      <c r="N83" s="282" t="s">
        <v>341</v>
      </c>
      <c r="O83" s="282" t="s">
        <v>341</v>
      </c>
      <c r="P83" s="282" t="s">
        <v>341</v>
      </c>
      <c r="Q83" s="282" t="s">
        <v>341</v>
      </c>
      <c r="R83" s="282" t="s">
        <v>341</v>
      </c>
      <c r="S83" s="282" t="s">
        <v>341</v>
      </c>
      <c r="T83" s="282" t="s">
        <v>341</v>
      </c>
      <c r="U83" s="282" t="s">
        <v>341</v>
      </c>
      <c r="V83" s="282" t="s">
        <v>341</v>
      </c>
      <c r="W83" s="282" t="s">
        <v>341</v>
      </c>
      <c r="X83" s="282" t="s">
        <v>341</v>
      </c>
      <c r="Y83" s="283">
        <f>UnObr1!D53</f>
        <v>0</v>
      </c>
      <c r="Z83" s="283"/>
      <c r="AA83" s="283"/>
      <c r="AB83" s="283"/>
      <c r="AC83" s="283"/>
      <c r="AD83" s="283">
        <f>UnObr1!E53</f>
        <v>0</v>
      </c>
      <c r="AE83" s="283"/>
      <c r="AF83" s="283"/>
      <c r="AG83" s="283"/>
      <c r="AH83" s="283"/>
      <c r="AI83" s="283">
        <f>UnObr1!F53</f>
        <v>0</v>
      </c>
      <c r="AJ83" s="283"/>
      <c r="AK83" s="283"/>
      <c r="AL83" s="283"/>
      <c r="AM83" s="283"/>
      <c r="AN83" s="283">
        <f>UnObr1!G53</f>
        <v>0</v>
      </c>
      <c r="AO83" s="283"/>
      <c r="AP83" s="283"/>
      <c r="AQ83" s="283"/>
      <c r="AR83" s="284"/>
    </row>
    <row r="84" spans="1:44" ht="11.45" customHeight="1">
      <c r="A84" s="205" t="s">
        <v>334</v>
      </c>
      <c r="B84" s="206"/>
      <c r="C84" s="207"/>
      <c r="D84" s="208" t="s">
        <v>335</v>
      </c>
      <c r="E84" s="206"/>
      <c r="F84" s="206"/>
      <c r="G84" s="207"/>
      <c r="H84" s="209" t="s">
        <v>204</v>
      </c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1"/>
      <c r="Y84" s="208" t="s">
        <v>336</v>
      </c>
      <c r="Z84" s="206"/>
      <c r="AA84" s="206"/>
      <c r="AB84" s="206"/>
      <c r="AC84" s="207"/>
      <c r="AD84" s="209" t="s">
        <v>314</v>
      </c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2"/>
    </row>
    <row r="85" spans="1:44">
      <c r="A85" s="213"/>
      <c r="B85" s="214"/>
      <c r="C85" s="215"/>
      <c r="D85" s="216"/>
      <c r="E85" s="214"/>
      <c r="F85" s="214"/>
      <c r="G85" s="215"/>
      <c r="H85" s="217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9"/>
      <c r="Y85" s="216"/>
      <c r="Z85" s="214"/>
      <c r="AA85" s="214"/>
      <c r="AB85" s="214"/>
      <c r="AC85" s="215"/>
      <c r="AD85" s="217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20"/>
    </row>
    <row r="86" spans="1:44">
      <c r="A86" s="213"/>
      <c r="B86" s="214"/>
      <c r="C86" s="215"/>
      <c r="D86" s="216"/>
      <c r="E86" s="214"/>
      <c r="F86" s="214"/>
      <c r="G86" s="215"/>
      <c r="H86" s="217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9"/>
      <c r="Y86" s="216"/>
      <c r="Z86" s="214"/>
      <c r="AA86" s="214"/>
      <c r="AB86" s="214"/>
      <c r="AC86" s="215"/>
      <c r="AD86" s="221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3"/>
    </row>
    <row r="87" spans="1:44" ht="22.9" customHeight="1">
      <c r="A87" s="224"/>
      <c r="B87" s="225"/>
      <c r="C87" s="226"/>
      <c r="D87" s="227"/>
      <c r="E87" s="225"/>
      <c r="F87" s="225"/>
      <c r="G87" s="226"/>
      <c r="H87" s="228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30"/>
      <c r="Y87" s="227"/>
      <c r="Z87" s="225"/>
      <c r="AA87" s="225"/>
      <c r="AB87" s="225"/>
      <c r="AC87" s="226"/>
      <c r="AD87" s="231" t="s">
        <v>311</v>
      </c>
      <c r="AE87" s="231"/>
      <c r="AF87" s="231"/>
      <c r="AG87" s="231"/>
      <c r="AH87" s="232"/>
      <c r="AI87" s="233" t="s">
        <v>337</v>
      </c>
      <c r="AJ87" s="234"/>
      <c r="AK87" s="234"/>
      <c r="AL87" s="234"/>
      <c r="AM87" s="235"/>
      <c r="AN87" s="233" t="s">
        <v>338</v>
      </c>
      <c r="AO87" s="234"/>
      <c r="AP87" s="234"/>
      <c r="AQ87" s="234"/>
      <c r="AR87" s="236"/>
    </row>
    <row r="88" spans="1:44" ht="12.75" thickBot="1">
      <c r="A88" s="237">
        <v>1</v>
      </c>
      <c r="B88" s="238"/>
      <c r="C88" s="239"/>
      <c r="D88" s="240">
        <v>2</v>
      </c>
      <c r="E88" s="238"/>
      <c r="F88" s="238"/>
      <c r="G88" s="239"/>
      <c r="H88" s="241">
        <v>3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3"/>
      <c r="Y88" s="244">
        <v>4</v>
      </c>
      <c r="Z88" s="242"/>
      <c r="AA88" s="242"/>
      <c r="AB88" s="242"/>
      <c r="AC88" s="243"/>
      <c r="AD88" s="241">
        <v>5</v>
      </c>
      <c r="AE88" s="242"/>
      <c r="AF88" s="242"/>
      <c r="AG88" s="242"/>
      <c r="AH88" s="243"/>
      <c r="AI88" s="241">
        <v>6</v>
      </c>
      <c r="AJ88" s="242"/>
      <c r="AK88" s="242"/>
      <c r="AL88" s="242"/>
      <c r="AM88" s="243"/>
      <c r="AN88" s="241">
        <v>7</v>
      </c>
      <c r="AO88" s="242"/>
      <c r="AP88" s="242"/>
      <c r="AQ88" s="242"/>
      <c r="AR88" s="245"/>
    </row>
    <row r="89" spans="1:44" ht="32.1" customHeight="1">
      <c r="A89" s="255">
        <v>1049</v>
      </c>
      <c r="B89" s="256"/>
      <c r="C89" s="256"/>
      <c r="D89" s="286">
        <v>120000</v>
      </c>
      <c r="E89" s="286">
        <v>121400</v>
      </c>
      <c r="F89" s="286">
        <v>121400</v>
      </c>
      <c r="G89" s="286">
        <v>121400</v>
      </c>
      <c r="H89" s="272" t="s">
        <v>231</v>
      </c>
      <c r="I89" s="272" t="s">
        <v>226</v>
      </c>
      <c r="J89" s="272" t="s">
        <v>226</v>
      </c>
      <c r="K89" s="272" t="s">
        <v>226</v>
      </c>
      <c r="L89" s="272" t="s">
        <v>226</v>
      </c>
      <c r="M89" s="272" t="s">
        <v>226</v>
      </c>
      <c r="N89" s="272" t="s">
        <v>226</v>
      </c>
      <c r="O89" s="272" t="s">
        <v>226</v>
      </c>
      <c r="P89" s="272" t="s">
        <v>226</v>
      </c>
      <c r="Q89" s="272" t="s">
        <v>226</v>
      </c>
      <c r="R89" s="272" t="s">
        <v>226</v>
      </c>
      <c r="S89" s="272" t="s">
        <v>226</v>
      </c>
      <c r="T89" s="272" t="s">
        <v>226</v>
      </c>
      <c r="U89" s="272" t="s">
        <v>226</v>
      </c>
      <c r="V89" s="272" t="s">
        <v>226</v>
      </c>
      <c r="W89" s="272" t="s">
        <v>226</v>
      </c>
      <c r="X89" s="272" t="s">
        <v>226</v>
      </c>
      <c r="Y89" s="261">
        <f>UnObr1!D54</f>
        <v>2217</v>
      </c>
      <c r="Z89" s="261"/>
      <c r="AA89" s="261"/>
      <c r="AB89" s="261"/>
      <c r="AC89" s="261"/>
      <c r="AD89" s="261">
        <f>UnObr1!E54</f>
        <v>2558</v>
      </c>
      <c r="AE89" s="261"/>
      <c r="AF89" s="261"/>
      <c r="AG89" s="261"/>
      <c r="AH89" s="261"/>
      <c r="AI89" s="261">
        <f>UnObr1!F54</f>
        <v>0</v>
      </c>
      <c r="AJ89" s="261"/>
      <c r="AK89" s="261"/>
      <c r="AL89" s="261"/>
      <c r="AM89" s="261"/>
      <c r="AN89" s="261">
        <f>UnObr1!G54</f>
        <v>2558</v>
      </c>
      <c r="AO89" s="261"/>
      <c r="AP89" s="261"/>
      <c r="AQ89" s="261"/>
      <c r="AR89" s="262"/>
    </row>
    <row r="90" spans="1:44" ht="23.1" customHeight="1">
      <c r="A90" s="255">
        <v>1050</v>
      </c>
      <c r="B90" s="256"/>
      <c r="C90" s="256"/>
      <c r="D90" s="286">
        <v>121000</v>
      </c>
      <c r="E90" s="286">
        <v>121400</v>
      </c>
      <c r="F90" s="286">
        <v>121400</v>
      </c>
      <c r="G90" s="286">
        <v>121400</v>
      </c>
      <c r="H90" s="272" t="s">
        <v>230</v>
      </c>
      <c r="I90" s="272" t="s">
        <v>226</v>
      </c>
      <c r="J90" s="272" t="s">
        <v>226</v>
      </c>
      <c r="K90" s="272" t="s">
        <v>226</v>
      </c>
      <c r="L90" s="272" t="s">
        <v>226</v>
      </c>
      <c r="M90" s="272" t="s">
        <v>226</v>
      </c>
      <c r="N90" s="272" t="s">
        <v>226</v>
      </c>
      <c r="O90" s="272" t="s">
        <v>226</v>
      </c>
      <c r="P90" s="272" t="s">
        <v>226</v>
      </c>
      <c r="Q90" s="272" t="s">
        <v>226</v>
      </c>
      <c r="R90" s="272" t="s">
        <v>226</v>
      </c>
      <c r="S90" s="272" t="s">
        <v>226</v>
      </c>
      <c r="T90" s="272" t="s">
        <v>226</v>
      </c>
      <c r="U90" s="272" t="s">
        <v>226</v>
      </c>
      <c r="V90" s="272" t="s">
        <v>226</v>
      </c>
      <c r="W90" s="272" t="s">
        <v>226</v>
      </c>
      <c r="X90" s="272" t="s">
        <v>226</v>
      </c>
      <c r="Y90" s="261">
        <f>UnObr1!D55</f>
        <v>1557</v>
      </c>
      <c r="Z90" s="261"/>
      <c r="AA90" s="261"/>
      <c r="AB90" s="261"/>
      <c r="AC90" s="261"/>
      <c r="AD90" s="261">
        <f>UnObr1!E55</f>
        <v>1842</v>
      </c>
      <c r="AE90" s="261"/>
      <c r="AF90" s="261"/>
      <c r="AG90" s="261"/>
      <c r="AH90" s="261"/>
      <c r="AI90" s="261">
        <f>UnObr1!F55</f>
        <v>0</v>
      </c>
      <c r="AJ90" s="261"/>
      <c r="AK90" s="261"/>
      <c r="AL90" s="261"/>
      <c r="AM90" s="261"/>
      <c r="AN90" s="261">
        <f>UnObr1!G55</f>
        <v>1842</v>
      </c>
      <c r="AO90" s="261"/>
      <c r="AP90" s="261"/>
      <c r="AQ90" s="261"/>
      <c r="AR90" s="262"/>
    </row>
    <row r="91" spans="1:44" ht="12.75">
      <c r="A91" s="263">
        <v>1051</v>
      </c>
      <c r="B91" s="264"/>
      <c r="C91" s="264"/>
      <c r="D91" s="287">
        <v>121100</v>
      </c>
      <c r="E91" s="287">
        <v>121400</v>
      </c>
      <c r="F91" s="287">
        <v>121400</v>
      </c>
      <c r="G91" s="287">
        <v>121400</v>
      </c>
      <c r="H91" s="268" t="s">
        <v>229</v>
      </c>
      <c r="I91" s="268" t="s">
        <v>226</v>
      </c>
      <c r="J91" s="268" t="s">
        <v>226</v>
      </c>
      <c r="K91" s="268" t="s">
        <v>226</v>
      </c>
      <c r="L91" s="268" t="s">
        <v>226</v>
      </c>
      <c r="M91" s="268" t="s">
        <v>226</v>
      </c>
      <c r="N91" s="268" t="s">
        <v>226</v>
      </c>
      <c r="O91" s="268" t="s">
        <v>226</v>
      </c>
      <c r="P91" s="268" t="s">
        <v>226</v>
      </c>
      <c r="Q91" s="268" t="s">
        <v>226</v>
      </c>
      <c r="R91" s="268" t="s">
        <v>226</v>
      </c>
      <c r="S91" s="268" t="s">
        <v>226</v>
      </c>
      <c r="T91" s="268" t="s">
        <v>226</v>
      </c>
      <c r="U91" s="268" t="s">
        <v>226</v>
      </c>
      <c r="V91" s="268" t="s">
        <v>226</v>
      </c>
      <c r="W91" s="268" t="s">
        <v>226</v>
      </c>
      <c r="X91" s="268" t="s">
        <v>226</v>
      </c>
      <c r="Y91" s="261">
        <f>UnObr1!D56</f>
        <v>1530</v>
      </c>
      <c r="Z91" s="261"/>
      <c r="AA91" s="261"/>
      <c r="AB91" s="261"/>
      <c r="AC91" s="261"/>
      <c r="AD91" s="261">
        <f>UnObr1!E56</f>
        <v>1686</v>
      </c>
      <c r="AE91" s="261"/>
      <c r="AF91" s="261"/>
      <c r="AG91" s="261"/>
      <c r="AH91" s="261"/>
      <c r="AI91" s="261">
        <f>UnObr1!F56</f>
        <v>0</v>
      </c>
      <c r="AJ91" s="261"/>
      <c r="AK91" s="261"/>
      <c r="AL91" s="261"/>
      <c r="AM91" s="261"/>
      <c r="AN91" s="261">
        <f>UnObr1!G56</f>
        <v>1686</v>
      </c>
      <c r="AO91" s="261"/>
      <c r="AP91" s="261"/>
      <c r="AQ91" s="261"/>
      <c r="AR91" s="262"/>
    </row>
    <row r="92" spans="1:44" ht="12.75">
      <c r="A92" s="263">
        <v>1052</v>
      </c>
      <c r="B92" s="264"/>
      <c r="C92" s="264"/>
      <c r="D92" s="287">
        <v>121200</v>
      </c>
      <c r="E92" s="287">
        <v>121400</v>
      </c>
      <c r="F92" s="287">
        <v>121400</v>
      </c>
      <c r="G92" s="287">
        <v>121400</v>
      </c>
      <c r="H92" s="268" t="s">
        <v>228</v>
      </c>
      <c r="I92" s="268" t="s">
        <v>226</v>
      </c>
      <c r="J92" s="268" t="s">
        <v>226</v>
      </c>
      <c r="K92" s="268" t="s">
        <v>226</v>
      </c>
      <c r="L92" s="268" t="s">
        <v>226</v>
      </c>
      <c r="M92" s="268" t="s">
        <v>226</v>
      </c>
      <c r="N92" s="268" t="s">
        <v>226</v>
      </c>
      <c r="O92" s="268" t="s">
        <v>226</v>
      </c>
      <c r="P92" s="268" t="s">
        <v>226</v>
      </c>
      <c r="Q92" s="268" t="s">
        <v>226</v>
      </c>
      <c r="R92" s="268" t="s">
        <v>226</v>
      </c>
      <c r="S92" s="268" t="s">
        <v>226</v>
      </c>
      <c r="T92" s="268" t="s">
        <v>226</v>
      </c>
      <c r="U92" s="268" t="s">
        <v>226</v>
      </c>
      <c r="V92" s="268" t="s">
        <v>226</v>
      </c>
      <c r="W92" s="268" t="s">
        <v>226</v>
      </c>
      <c r="X92" s="268" t="s">
        <v>226</v>
      </c>
      <c r="Y92" s="261">
        <f>UnObr1!D57</f>
        <v>0</v>
      </c>
      <c r="Z92" s="261"/>
      <c r="AA92" s="261"/>
      <c r="AB92" s="261"/>
      <c r="AC92" s="261"/>
      <c r="AD92" s="261">
        <f>UnObr1!E57</f>
        <v>0</v>
      </c>
      <c r="AE92" s="261"/>
      <c r="AF92" s="261"/>
      <c r="AG92" s="261"/>
      <c r="AH92" s="261"/>
      <c r="AI92" s="261">
        <f>UnObr1!F57</f>
        <v>0</v>
      </c>
      <c r="AJ92" s="261"/>
      <c r="AK92" s="261"/>
      <c r="AL92" s="261"/>
      <c r="AM92" s="261"/>
      <c r="AN92" s="261">
        <f>UnObr1!G57</f>
        <v>0</v>
      </c>
      <c r="AO92" s="261"/>
      <c r="AP92" s="261"/>
      <c r="AQ92" s="261"/>
      <c r="AR92" s="262"/>
    </row>
    <row r="93" spans="1:44" ht="12.75">
      <c r="A93" s="263">
        <v>1053</v>
      </c>
      <c r="B93" s="264"/>
      <c r="C93" s="264"/>
      <c r="D93" s="287">
        <v>121300</v>
      </c>
      <c r="E93" s="287">
        <v>121400</v>
      </c>
      <c r="F93" s="287">
        <v>121400</v>
      </c>
      <c r="G93" s="287">
        <v>121400</v>
      </c>
      <c r="H93" s="268" t="s">
        <v>227</v>
      </c>
      <c r="I93" s="268" t="s">
        <v>226</v>
      </c>
      <c r="J93" s="268" t="s">
        <v>226</v>
      </c>
      <c r="K93" s="268" t="s">
        <v>226</v>
      </c>
      <c r="L93" s="268" t="s">
        <v>226</v>
      </c>
      <c r="M93" s="268" t="s">
        <v>226</v>
      </c>
      <c r="N93" s="268" t="s">
        <v>226</v>
      </c>
      <c r="O93" s="268" t="s">
        <v>226</v>
      </c>
      <c r="P93" s="268" t="s">
        <v>226</v>
      </c>
      <c r="Q93" s="268" t="s">
        <v>226</v>
      </c>
      <c r="R93" s="268" t="s">
        <v>226</v>
      </c>
      <c r="S93" s="268" t="s">
        <v>226</v>
      </c>
      <c r="T93" s="268" t="s">
        <v>226</v>
      </c>
      <c r="U93" s="268" t="s">
        <v>226</v>
      </c>
      <c r="V93" s="268" t="s">
        <v>226</v>
      </c>
      <c r="W93" s="268" t="s">
        <v>226</v>
      </c>
      <c r="X93" s="268" t="s">
        <v>226</v>
      </c>
      <c r="Y93" s="261">
        <f>UnObr1!D58</f>
        <v>0</v>
      </c>
      <c r="Z93" s="261"/>
      <c r="AA93" s="261"/>
      <c r="AB93" s="261"/>
      <c r="AC93" s="261"/>
      <c r="AD93" s="261">
        <f>UnObr1!E58</f>
        <v>0</v>
      </c>
      <c r="AE93" s="261"/>
      <c r="AF93" s="261"/>
      <c r="AG93" s="261"/>
      <c r="AH93" s="261"/>
      <c r="AI93" s="261">
        <f>UnObr1!F58</f>
        <v>0</v>
      </c>
      <c r="AJ93" s="261"/>
      <c r="AK93" s="261"/>
      <c r="AL93" s="261"/>
      <c r="AM93" s="261"/>
      <c r="AN93" s="261">
        <f>UnObr1!G58</f>
        <v>0</v>
      </c>
      <c r="AO93" s="261"/>
      <c r="AP93" s="261"/>
      <c r="AQ93" s="261"/>
      <c r="AR93" s="262"/>
    </row>
    <row r="94" spans="1:44" ht="12.75">
      <c r="A94" s="263">
        <v>1054</v>
      </c>
      <c r="B94" s="264"/>
      <c r="C94" s="264"/>
      <c r="D94" s="287">
        <v>121400</v>
      </c>
      <c r="E94" s="287">
        <v>121400</v>
      </c>
      <c r="F94" s="287">
        <v>121400</v>
      </c>
      <c r="G94" s="287">
        <v>121400</v>
      </c>
      <c r="H94" s="268" t="s">
        <v>226</v>
      </c>
      <c r="I94" s="268" t="s">
        <v>226</v>
      </c>
      <c r="J94" s="268" t="s">
        <v>226</v>
      </c>
      <c r="K94" s="268" t="s">
        <v>226</v>
      </c>
      <c r="L94" s="268" t="s">
        <v>226</v>
      </c>
      <c r="M94" s="268" t="s">
        <v>226</v>
      </c>
      <c r="N94" s="268" t="s">
        <v>226</v>
      </c>
      <c r="O94" s="268" t="s">
        <v>226</v>
      </c>
      <c r="P94" s="268" t="s">
        <v>226</v>
      </c>
      <c r="Q94" s="268" t="s">
        <v>226</v>
      </c>
      <c r="R94" s="268" t="s">
        <v>226</v>
      </c>
      <c r="S94" s="268" t="s">
        <v>226</v>
      </c>
      <c r="T94" s="268" t="s">
        <v>226</v>
      </c>
      <c r="U94" s="268" t="s">
        <v>226</v>
      </c>
      <c r="V94" s="268" t="s">
        <v>226</v>
      </c>
      <c r="W94" s="268" t="s">
        <v>226</v>
      </c>
      <c r="X94" s="268" t="s">
        <v>226</v>
      </c>
      <c r="Y94" s="261">
        <f>UnObr1!D59</f>
        <v>11</v>
      </c>
      <c r="Z94" s="261"/>
      <c r="AA94" s="261"/>
      <c r="AB94" s="261"/>
      <c r="AC94" s="261"/>
      <c r="AD94" s="261">
        <f>UnObr1!E59</f>
        <v>140</v>
      </c>
      <c r="AE94" s="261"/>
      <c r="AF94" s="261"/>
      <c r="AG94" s="261"/>
      <c r="AH94" s="261"/>
      <c r="AI94" s="261">
        <f>UnObr1!F59</f>
        <v>0</v>
      </c>
      <c r="AJ94" s="261"/>
      <c r="AK94" s="261"/>
      <c r="AL94" s="261"/>
      <c r="AM94" s="261"/>
      <c r="AN94" s="261">
        <f>UnObr1!G59</f>
        <v>140</v>
      </c>
      <c r="AO94" s="261"/>
      <c r="AP94" s="261"/>
      <c r="AQ94" s="261"/>
      <c r="AR94" s="262"/>
    </row>
    <row r="95" spans="1:44" ht="12.75">
      <c r="A95" s="263">
        <v>1055</v>
      </c>
      <c r="B95" s="264"/>
      <c r="C95" s="264"/>
      <c r="D95" s="287">
        <v>121500</v>
      </c>
      <c r="E95" s="287">
        <v>121400</v>
      </c>
      <c r="F95" s="287">
        <v>121400</v>
      </c>
      <c r="G95" s="287">
        <v>121400</v>
      </c>
      <c r="H95" s="268" t="s">
        <v>225</v>
      </c>
      <c r="I95" s="268" t="s">
        <v>226</v>
      </c>
      <c r="J95" s="268" t="s">
        <v>226</v>
      </c>
      <c r="K95" s="268" t="s">
        <v>226</v>
      </c>
      <c r="L95" s="268" t="s">
        <v>226</v>
      </c>
      <c r="M95" s="268" t="s">
        <v>226</v>
      </c>
      <c r="N95" s="268" t="s">
        <v>226</v>
      </c>
      <c r="O95" s="268" t="s">
        <v>226</v>
      </c>
      <c r="P95" s="268" t="s">
        <v>226</v>
      </c>
      <c r="Q95" s="268" t="s">
        <v>226</v>
      </c>
      <c r="R95" s="268" t="s">
        <v>226</v>
      </c>
      <c r="S95" s="268" t="s">
        <v>226</v>
      </c>
      <c r="T95" s="268" t="s">
        <v>226</v>
      </c>
      <c r="U95" s="268" t="s">
        <v>226</v>
      </c>
      <c r="V95" s="268" t="s">
        <v>226</v>
      </c>
      <c r="W95" s="268" t="s">
        <v>226</v>
      </c>
      <c r="X95" s="268" t="s">
        <v>226</v>
      </c>
      <c r="Y95" s="261">
        <f>UnObr1!D60</f>
        <v>0</v>
      </c>
      <c r="Z95" s="261"/>
      <c r="AA95" s="261"/>
      <c r="AB95" s="261"/>
      <c r="AC95" s="261"/>
      <c r="AD95" s="261">
        <f>UnObr1!E60</f>
        <v>0</v>
      </c>
      <c r="AE95" s="261"/>
      <c r="AF95" s="261"/>
      <c r="AG95" s="261"/>
      <c r="AH95" s="261"/>
      <c r="AI95" s="261">
        <f>UnObr1!F60</f>
        <v>0</v>
      </c>
      <c r="AJ95" s="261"/>
      <c r="AK95" s="261"/>
      <c r="AL95" s="261"/>
      <c r="AM95" s="261"/>
      <c r="AN95" s="261">
        <f>UnObr1!G60</f>
        <v>0</v>
      </c>
      <c r="AO95" s="261"/>
      <c r="AP95" s="261"/>
      <c r="AQ95" s="261"/>
      <c r="AR95" s="262"/>
    </row>
    <row r="96" spans="1:44" ht="12.75">
      <c r="A96" s="263">
        <v>1056</v>
      </c>
      <c r="B96" s="264"/>
      <c r="C96" s="264"/>
      <c r="D96" s="287">
        <v>121600</v>
      </c>
      <c r="E96" s="287">
        <v>121400</v>
      </c>
      <c r="F96" s="287">
        <v>121400</v>
      </c>
      <c r="G96" s="287">
        <v>121400</v>
      </c>
      <c r="H96" s="268" t="s">
        <v>224</v>
      </c>
      <c r="I96" s="268" t="s">
        <v>226</v>
      </c>
      <c r="J96" s="268" t="s">
        <v>226</v>
      </c>
      <c r="K96" s="268" t="s">
        <v>226</v>
      </c>
      <c r="L96" s="268" t="s">
        <v>226</v>
      </c>
      <c r="M96" s="268" t="s">
        <v>226</v>
      </c>
      <c r="N96" s="268" t="s">
        <v>226</v>
      </c>
      <c r="O96" s="268" t="s">
        <v>226</v>
      </c>
      <c r="P96" s="268" t="s">
        <v>226</v>
      </c>
      <c r="Q96" s="268" t="s">
        <v>226</v>
      </c>
      <c r="R96" s="268" t="s">
        <v>226</v>
      </c>
      <c r="S96" s="268" t="s">
        <v>226</v>
      </c>
      <c r="T96" s="268" t="s">
        <v>226</v>
      </c>
      <c r="U96" s="268" t="s">
        <v>226</v>
      </c>
      <c r="V96" s="268" t="s">
        <v>226</v>
      </c>
      <c r="W96" s="268" t="s">
        <v>226</v>
      </c>
      <c r="X96" s="268" t="s">
        <v>226</v>
      </c>
      <c r="Y96" s="261">
        <f>UnObr1!D61</f>
        <v>0</v>
      </c>
      <c r="Z96" s="261"/>
      <c r="AA96" s="261"/>
      <c r="AB96" s="261"/>
      <c r="AC96" s="261"/>
      <c r="AD96" s="261">
        <f>UnObr1!E61</f>
        <v>0</v>
      </c>
      <c r="AE96" s="261"/>
      <c r="AF96" s="261"/>
      <c r="AG96" s="261"/>
      <c r="AH96" s="261"/>
      <c r="AI96" s="261">
        <f>UnObr1!F61</f>
        <v>0</v>
      </c>
      <c r="AJ96" s="261"/>
      <c r="AK96" s="261"/>
      <c r="AL96" s="261"/>
      <c r="AM96" s="261"/>
      <c r="AN96" s="261">
        <f>UnObr1!G61</f>
        <v>0</v>
      </c>
      <c r="AO96" s="261"/>
      <c r="AP96" s="261"/>
      <c r="AQ96" s="261"/>
      <c r="AR96" s="262"/>
    </row>
    <row r="97" spans="1:44" ht="12.75">
      <c r="A97" s="263">
        <v>1057</v>
      </c>
      <c r="B97" s="264"/>
      <c r="C97" s="264"/>
      <c r="D97" s="287">
        <v>121700</v>
      </c>
      <c r="E97" s="287">
        <v>121400</v>
      </c>
      <c r="F97" s="287">
        <v>121400</v>
      </c>
      <c r="G97" s="287">
        <v>121400</v>
      </c>
      <c r="H97" s="268" t="s">
        <v>223</v>
      </c>
      <c r="I97" s="268" t="s">
        <v>226</v>
      </c>
      <c r="J97" s="268" t="s">
        <v>226</v>
      </c>
      <c r="K97" s="268" t="s">
        <v>226</v>
      </c>
      <c r="L97" s="268" t="s">
        <v>226</v>
      </c>
      <c r="M97" s="268" t="s">
        <v>226</v>
      </c>
      <c r="N97" s="268" t="s">
        <v>226</v>
      </c>
      <c r="O97" s="268" t="s">
        <v>226</v>
      </c>
      <c r="P97" s="268" t="s">
        <v>226</v>
      </c>
      <c r="Q97" s="268" t="s">
        <v>226</v>
      </c>
      <c r="R97" s="268" t="s">
        <v>226</v>
      </c>
      <c r="S97" s="268" t="s">
        <v>226</v>
      </c>
      <c r="T97" s="268" t="s">
        <v>226</v>
      </c>
      <c r="U97" s="268" t="s">
        <v>226</v>
      </c>
      <c r="V97" s="268" t="s">
        <v>226</v>
      </c>
      <c r="W97" s="268" t="s">
        <v>226</v>
      </c>
      <c r="X97" s="268" t="s">
        <v>226</v>
      </c>
      <c r="Y97" s="261">
        <f>UnObr1!D62</f>
        <v>16</v>
      </c>
      <c r="Z97" s="261"/>
      <c r="AA97" s="261"/>
      <c r="AB97" s="261"/>
      <c r="AC97" s="261"/>
      <c r="AD97" s="261">
        <f>UnObr1!E62</f>
        <v>16</v>
      </c>
      <c r="AE97" s="261"/>
      <c r="AF97" s="261"/>
      <c r="AG97" s="261"/>
      <c r="AH97" s="261"/>
      <c r="AI97" s="261">
        <f>UnObr1!F62</f>
        <v>0</v>
      </c>
      <c r="AJ97" s="261"/>
      <c r="AK97" s="261"/>
      <c r="AL97" s="261"/>
      <c r="AM97" s="261"/>
      <c r="AN97" s="261">
        <f>UnObr1!G62</f>
        <v>16</v>
      </c>
      <c r="AO97" s="261"/>
      <c r="AP97" s="261"/>
      <c r="AQ97" s="261"/>
      <c r="AR97" s="262"/>
    </row>
    <row r="98" spans="1:44" ht="12.75">
      <c r="A98" s="263">
        <v>1058</v>
      </c>
      <c r="B98" s="264"/>
      <c r="C98" s="264"/>
      <c r="D98" s="287">
        <v>121800</v>
      </c>
      <c r="E98" s="287">
        <v>121400</v>
      </c>
      <c r="F98" s="287">
        <v>121400</v>
      </c>
      <c r="G98" s="287">
        <v>121400</v>
      </c>
      <c r="H98" s="268" t="s">
        <v>222</v>
      </c>
      <c r="I98" s="268" t="s">
        <v>226</v>
      </c>
      <c r="J98" s="268" t="s">
        <v>226</v>
      </c>
      <c r="K98" s="268" t="s">
        <v>226</v>
      </c>
      <c r="L98" s="268" t="s">
        <v>226</v>
      </c>
      <c r="M98" s="268" t="s">
        <v>226</v>
      </c>
      <c r="N98" s="268" t="s">
        <v>226</v>
      </c>
      <c r="O98" s="268" t="s">
        <v>226</v>
      </c>
      <c r="P98" s="268" t="s">
        <v>226</v>
      </c>
      <c r="Q98" s="268" t="s">
        <v>226</v>
      </c>
      <c r="R98" s="268" t="s">
        <v>226</v>
      </c>
      <c r="S98" s="268" t="s">
        <v>226</v>
      </c>
      <c r="T98" s="268" t="s">
        <v>226</v>
      </c>
      <c r="U98" s="268" t="s">
        <v>226</v>
      </c>
      <c r="V98" s="268" t="s">
        <v>226</v>
      </c>
      <c r="W98" s="268" t="s">
        <v>226</v>
      </c>
      <c r="X98" s="268" t="s">
        <v>226</v>
      </c>
      <c r="Y98" s="261">
        <f>UnObr1!D63</f>
        <v>0</v>
      </c>
      <c r="Z98" s="261"/>
      <c r="AA98" s="261"/>
      <c r="AB98" s="261"/>
      <c r="AC98" s="261"/>
      <c r="AD98" s="261">
        <f>UnObr1!E63</f>
        <v>0</v>
      </c>
      <c r="AE98" s="261"/>
      <c r="AF98" s="261"/>
      <c r="AG98" s="261"/>
      <c r="AH98" s="261"/>
      <c r="AI98" s="261">
        <f>UnObr1!F63</f>
        <v>0</v>
      </c>
      <c r="AJ98" s="261"/>
      <c r="AK98" s="261"/>
      <c r="AL98" s="261"/>
      <c r="AM98" s="261"/>
      <c r="AN98" s="261">
        <f>UnObr1!G63</f>
        <v>0</v>
      </c>
      <c r="AO98" s="261"/>
      <c r="AP98" s="261"/>
      <c r="AQ98" s="261"/>
      <c r="AR98" s="262"/>
    </row>
    <row r="99" spans="1:44" ht="12.75">
      <c r="A99" s="263">
        <v>1059</v>
      </c>
      <c r="B99" s="264"/>
      <c r="C99" s="264"/>
      <c r="D99" s="287">
        <v>121900</v>
      </c>
      <c r="E99" s="287">
        <v>121400</v>
      </c>
      <c r="F99" s="287">
        <v>121400</v>
      </c>
      <c r="G99" s="287">
        <v>121400</v>
      </c>
      <c r="H99" s="268" t="s">
        <v>221</v>
      </c>
      <c r="I99" s="268" t="s">
        <v>226</v>
      </c>
      <c r="J99" s="268" t="s">
        <v>226</v>
      </c>
      <c r="K99" s="268" t="s">
        <v>226</v>
      </c>
      <c r="L99" s="268" t="s">
        <v>226</v>
      </c>
      <c r="M99" s="268" t="s">
        <v>226</v>
      </c>
      <c r="N99" s="268" t="s">
        <v>226</v>
      </c>
      <c r="O99" s="268" t="s">
        <v>226</v>
      </c>
      <c r="P99" s="268" t="s">
        <v>226</v>
      </c>
      <c r="Q99" s="268" t="s">
        <v>226</v>
      </c>
      <c r="R99" s="268" t="s">
        <v>226</v>
      </c>
      <c r="S99" s="268" t="s">
        <v>226</v>
      </c>
      <c r="T99" s="268" t="s">
        <v>226</v>
      </c>
      <c r="U99" s="268" t="s">
        <v>226</v>
      </c>
      <c r="V99" s="268" t="s">
        <v>226</v>
      </c>
      <c r="W99" s="268" t="s">
        <v>226</v>
      </c>
      <c r="X99" s="268" t="s">
        <v>226</v>
      </c>
      <c r="Y99" s="261">
        <f>UnObr1!D64</f>
        <v>0</v>
      </c>
      <c r="Z99" s="261"/>
      <c r="AA99" s="261"/>
      <c r="AB99" s="261"/>
      <c r="AC99" s="261"/>
      <c r="AD99" s="261">
        <f>UnObr1!E64</f>
        <v>0</v>
      </c>
      <c r="AE99" s="261"/>
      <c r="AF99" s="261"/>
      <c r="AG99" s="261"/>
      <c r="AH99" s="261"/>
      <c r="AI99" s="261">
        <f>UnObr1!F64</f>
        <v>0</v>
      </c>
      <c r="AJ99" s="261"/>
      <c r="AK99" s="261"/>
      <c r="AL99" s="261"/>
      <c r="AM99" s="261"/>
      <c r="AN99" s="261">
        <f>UnObr1!G64</f>
        <v>0</v>
      </c>
      <c r="AO99" s="261"/>
      <c r="AP99" s="261"/>
      <c r="AQ99" s="261"/>
      <c r="AR99" s="262"/>
    </row>
    <row r="100" spans="1:44" ht="12.2" customHeight="1">
      <c r="A100" s="255">
        <v>1060</v>
      </c>
      <c r="B100" s="256"/>
      <c r="C100" s="256"/>
      <c r="D100" s="288">
        <v>122000</v>
      </c>
      <c r="E100" s="288">
        <v>121400</v>
      </c>
      <c r="F100" s="288">
        <v>121400</v>
      </c>
      <c r="G100" s="288">
        <v>121400</v>
      </c>
      <c r="H100" s="260" t="s">
        <v>220</v>
      </c>
      <c r="I100" s="260" t="s">
        <v>226</v>
      </c>
      <c r="J100" s="260" t="s">
        <v>226</v>
      </c>
      <c r="K100" s="260" t="s">
        <v>226</v>
      </c>
      <c r="L100" s="260" t="s">
        <v>226</v>
      </c>
      <c r="M100" s="260" t="s">
        <v>226</v>
      </c>
      <c r="N100" s="260" t="s">
        <v>226</v>
      </c>
      <c r="O100" s="260" t="s">
        <v>226</v>
      </c>
      <c r="P100" s="260" t="s">
        <v>226</v>
      </c>
      <c r="Q100" s="260" t="s">
        <v>226</v>
      </c>
      <c r="R100" s="260" t="s">
        <v>226</v>
      </c>
      <c r="S100" s="260" t="s">
        <v>226</v>
      </c>
      <c r="T100" s="260" t="s">
        <v>226</v>
      </c>
      <c r="U100" s="260" t="s">
        <v>226</v>
      </c>
      <c r="V100" s="260" t="s">
        <v>226</v>
      </c>
      <c r="W100" s="260" t="s">
        <v>226</v>
      </c>
      <c r="X100" s="260" t="s">
        <v>226</v>
      </c>
      <c r="Y100" s="261">
        <f>UnObr1!D65</f>
        <v>509</v>
      </c>
      <c r="Z100" s="261"/>
      <c r="AA100" s="261"/>
      <c r="AB100" s="261"/>
      <c r="AC100" s="261"/>
      <c r="AD100" s="261">
        <f>UnObr1!E65</f>
        <v>571</v>
      </c>
      <c r="AE100" s="261"/>
      <c r="AF100" s="261"/>
      <c r="AG100" s="261"/>
      <c r="AH100" s="261"/>
      <c r="AI100" s="261">
        <f>UnObr1!F65</f>
        <v>0</v>
      </c>
      <c r="AJ100" s="261"/>
      <c r="AK100" s="261"/>
      <c r="AL100" s="261"/>
      <c r="AM100" s="261"/>
      <c r="AN100" s="261">
        <f>UnObr1!G65</f>
        <v>571</v>
      </c>
      <c r="AO100" s="261"/>
      <c r="AP100" s="261"/>
      <c r="AQ100" s="261"/>
      <c r="AR100" s="262"/>
    </row>
    <row r="101" spans="1:44" ht="12.75">
      <c r="A101" s="263">
        <v>1061</v>
      </c>
      <c r="B101" s="264"/>
      <c r="C101" s="264"/>
      <c r="D101" s="287">
        <v>122100</v>
      </c>
      <c r="E101" s="287">
        <v>121400</v>
      </c>
      <c r="F101" s="287">
        <v>121400</v>
      </c>
      <c r="G101" s="287">
        <v>121400</v>
      </c>
      <c r="H101" s="268" t="s">
        <v>219</v>
      </c>
      <c r="I101" s="268" t="s">
        <v>226</v>
      </c>
      <c r="J101" s="268" t="s">
        <v>226</v>
      </c>
      <c r="K101" s="268" t="s">
        <v>226</v>
      </c>
      <c r="L101" s="268" t="s">
        <v>226</v>
      </c>
      <c r="M101" s="268" t="s">
        <v>226</v>
      </c>
      <c r="N101" s="268" t="s">
        <v>226</v>
      </c>
      <c r="O101" s="268" t="s">
        <v>226</v>
      </c>
      <c r="P101" s="268" t="s">
        <v>226</v>
      </c>
      <c r="Q101" s="268" t="s">
        <v>226</v>
      </c>
      <c r="R101" s="268" t="s">
        <v>226</v>
      </c>
      <c r="S101" s="268" t="s">
        <v>226</v>
      </c>
      <c r="T101" s="268" t="s">
        <v>226</v>
      </c>
      <c r="U101" s="268" t="s">
        <v>226</v>
      </c>
      <c r="V101" s="268" t="s">
        <v>226</v>
      </c>
      <c r="W101" s="268" t="s">
        <v>226</v>
      </c>
      <c r="X101" s="268" t="s">
        <v>226</v>
      </c>
      <c r="Y101" s="261">
        <f>UnObr1!D66</f>
        <v>509</v>
      </c>
      <c r="Z101" s="261"/>
      <c r="AA101" s="261"/>
      <c r="AB101" s="261"/>
      <c r="AC101" s="261"/>
      <c r="AD101" s="261">
        <f>UnObr1!E66</f>
        <v>571</v>
      </c>
      <c r="AE101" s="261"/>
      <c r="AF101" s="261"/>
      <c r="AG101" s="261"/>
      <c r="AH101" s="261"/>
      <c r="AI101" s="261">
        <f>UnObr1!F66</f>
        <v>0</v>
      </c>
      <c r="AJ101" s="261"/>
      <c r="AK101" s="261"/>
      <c r="AL101" s="261"/>
      <c r="AM101" s="261"/>
      <c r="AN101" s="261">
        <f>UnObr1!G66</f>
        <v>571</v>
      </c>
      <c r="AO101" s="261"/>
      <c r="AP101" s="261"/>
      <c r="AQ101" s="261"/>
      <c r="AR101" s="262"/>
    </row>
    <row r="102" spans="1:44" ht="12.2" customHeight="1">
      <c r="A102" s="255">
        <v>1062</v>
      </c>
      <c r="B102" s="256"/>
      <c r="C102" s="256"/>
      <c r="D102" s="288">
        <v>123000</v>
      </c>
      <c r="E102" s="288">
        <v>121400</v>
      </c>
      <c r="F102" s="288">
        <v>121400</v>
      </c>
      <c r="G102" s="288">
        <v>121400</v>
      </c>
      <c r="H102" s="260" t="s">
        <v>356</v>
      </c>
      <c r="I102" s="260" t="s">
        <v>226</v>
      </c>
      <c r="J102" s="260" t="s">
        <v>226</v>
      </c>
      <c r="K102" s="260" t="s">
        <v>226</v>
      </c>
      <c r="L102" s="260" t="s">
        <v>226</v>
      </c>
      <c r="M102" s="260" t="s">
        <v>226</v>
      </c>
      <c r="N102" s="260" t="s">
        <v>226</v>
      </c>
      <c r="O102" s="260" t="s">
        <v>226</v>
      </c>
      <c r="P102" s="260" t="s">
        <v>226</v>
      </c>
      <c r="Q102" s="260" t="s">
        <v>226</v>
      </c>
      <c r="R102" s="260" t="s">
        <v>226</v>
      </c>
      <c r="S102" s="260" t="s">
        <v>226</v>
      </c>
      <c r="T102" s="260" t="s">
        <v>226</v>
      </c>
      <c r="U102" s="260" t="s">
        <v>226</v>
      </c>
      <c r="V102" s="260" t="s">
        <v>226</v>
      </c>
      <c r="W102" s="260" t="s">
        <v>226</v>
      </c>
      <c r="X102" s="260" t="s">
        <v>226</v>
      </c>
      <c r="Y102" s="261">
        <f>UnObr1!D67</f>
        <v>151</v>
      </c>
      <c r="Z102" s="261"/>
      <c r="AA102" s="261"/>
      <c r="AB102" s="261"/>
      <c r="AC102" s="261"/>
      <c r="AD102" s="261">
        <f>UnObr1!E67</f>
        <v>145</v>
      </c>
      <c r="AE102" s="261"/>
      <c r="AF102" s="261"/>
      <c r="AG102" s="261"/>
      <c r="AH102" s="261"/>
      <c r="AI102" s="261">
        <f>UnObr1!F67</f>
        <v>0</v>
      </c>
      <c r="AJ102" s="261"/>
      <c r="AK102" s="261"/>
      <c r="AL102" s="261"/>
      <c r="AM102" s="261"/>
      <c r="AN102" s="261">
        <f>UnObr1!G67</f>
        <v>145</v>
      </c>
      <c r="AO102" s="261"/>
      <c r="AP102" s="261"/>
      <c r="AQ102" s="261"/>
      <c r="AR102" s="262"/>
    </row>
    <row r="103" spans="1:44" ht="12.75">
      <c r="A103" s="263">
        <v>1063</v>
      </c>
      <c r="B103" s="264"/>
      <c r="C103" s="264"/>
      <c r="D103" s="287">
        <v>123100</v>
      </c>
      <c r="E103" s="287">
        <v>121400</v>
      </c>
      <c r="F103" s="287">
        <v>121400</v>
      </c>
      <c r="G103" s="287">
        <v>121400</v>
      </c>
      <c r="H103" s="268" t="s">
        <v>217</v>
      </c>
      <c r="I103" s="268" t="s">
        <v>226</v>
      </c>
      <c r="J103" s="268" t="s">
        <v>226</v>
      </c>
      <c r="K103" s="268" t="s">
        <v>226</v>
      </c>
      <c r="L103" s="268" t="s">
        <v>226</v>
      </c>
      <c r="M103" s="268" t="s">
        <v>226</v>
      </c>
      <c r="N103" s="268" t="s">
        <v>226</v>
      </c>
      <c r="O103" s="268" t="s">
        <v>226</v>
      </c>
      <c r="P103" s="268" t="s">
        <v>226</v>
      </c>
      <c r="Q103" s="268" t="s">
        <v>226</v>
      </c>
      <c r="R103" s="268" t="s">
        <v>226</v>
      </c>
      <c r="S103" s="268" t="s">
        <v>226</v>
      </c>
      <c r="T103" s="268" t="s">
        <v>226</v>
      </c>
      <c r="U103" s="268" t="s">
        <v>226</v>
      </c>
      <c r="V103" s="268" t="s">
        <v>226</v>
      </c>
      <c r="W103" s="268" t="s">
        <v>226</v>
      </c>
      <c r="X103" s="268" t="s">
        <v>226</v>
      </c>
      <c r="Y103" s="261">
        <f>UnObr1!D68</f>
        <v>0</v>
      </c>
      <c r="Z103" s="261"/>
      <c r="AA103" s="261"/>
      <c r="AB103" s="261"/>
      <c r="AC103" s="261"/>
      <c r="AD103" s="261">
        <f>UnObr1!E68</f>
        <v>0</v>
      </c>
      <c r="AE103" s="261"/>
      <c r="AF103" s="261"/>
      <c r="AG103" s="261"/>
      <c r="AH103" s="261"/>
      <c r="AI103" s="261">
        <f>UnObr1!F68</f>
        <v>0</v>
      </c>
      <c r="AJ103" s="261"/>
      <c r="AK103" s="261"/>
      <c r="AL103" s="261"/>
      <c r="AM103" s="261"/>
      <c r="AN103" s="261">
        <f>UnObr1!G68</f>
        <v>0</v>
      </c>
      <c r="AO103" s="261"/>
      <c r="AP103" s="261"/>
      <c r="AQ103" s="261"/>
      <c r="AR103" s="262"/>
    </row>
    <row r="104" spans="1:44" ht="12.75">
      <c r="A104" s="263">
        <v>1064</v>
      </c>
      <c r="B104" s="264"/>
      <c r="C104" s="264"/>
      <c r="D104" s="287">
        <v>123200</v>
      </c>
      <c r="E104" s="287">
        <v>121400</v>
      </c>
      <c r="F104" s="287">
        <v>121400</v>
      </c>
      <c r="G104" s="287">
        <v>121400</v>
      </c>
      <c r="H104" s="268" t="s">
        <v>216</v>
      </c>
      <c r="I104" s="268" t="s">
        <v>226</v>
      </c>
      <c r="J104" s="268" t="s">
        <v>226</v>
      </c>
      <c r="K104" s="268" t="s">
        <v>226</v>
      </c>
      <c r="L104" s="268" t="s">
        <v>226</v>
      </c>
      <c r="M104" s="268" t="s">
        <v>226</v>
      </c>
      <c r="N104" s="268" t="s">
        <v>226</v>
      </c>
      <c r="O104" s="268" t="s">
        <v>226</v>
      </c>
      <c r="P104" s="268" t="s">
        <v>226</v>
      </c>
      <c r="Q104" s="268" t="s">
        <v>226</v>
      </c>
      <c r="R104" s="268" t="s">
        <v>226</v>
      </c>
      <c r="S104" s="268" t="s">
        <v>226</v>
      </c>
      <c r="T104" s="268" t="s">
        <v>226</v>
      </c>
      <c r="U104" s="268" t="s">
        <v>226</v>
      </c>
      <c r="V104" s="268" t="s">
        <v>226</v>
      </c>
      <c r="W104" s="268" t="s">
        <v>226</v>
      </c>
      <c r="X104" s="268" t="s">
        <v>226</v>
      </c>
      <c r="Y104" s="261">
        <f>UnObr1!D69</f>
        <v>151</v>
      </c>
      <c r="Z104" s="261"/>
      <c r="AA104" s="261"/>
      <c r="AB104" s="261"/>
      <c r="AC104" s="261"/>
      <c r="AD104" s="261">
        <f>UnObr1!E69</f>
        <v>145</v>
      </c>
      <c r="AE104" s="261"/>
      <c r="AF104" s="261"/>
      <c r="AG104" s="261"/>
      <c r="AH104" s="261"/>
      <c r="AI104" s="261">
        <f>UnObr1!F69</f>
        <v>0</v>
      </c>
      <c r="AJ104" s="261"/>
      <c r="AK104" s="261"/>
      <c r="AL104" s="261"/>
      <c r="AM104" s="261"/>
      <c r="AN104" s="261">
        <f>UnObr1!G69</f>
        <v>145</v>
      </c>
      <c r="AO104" s="261"/>
      <c r="AP104" s="261"/>
      <c r="AQ104" s="261"/>
      <c r="AR104" s="262"/>
    </row>
    <row r="105" spans="1:44" ht="12.75">
      <c r="A105" s="263">
        <v>1065</v>
      </c>
      <c r="B105" s="264"/>
      <c r="C105" s="264"/>
      <c r="D105" s="287">
        <v>123300</v>
      </c>
      <c r="E105" s="287">
        <v>121400</v>
      </c>
      <c r="F105" s="287">
        <v>121400</v>
      </c>
      <c r="G105" s="287">
        <v>121400</v>
      </c>
      <c r="H105" s="268" t="s">
        <v>215</v>
      </c>
      <c r="I105" s="268" t="s">
        <v>226</v>
      </c>
      <c r="J105" s="268" t="s">
        <v>226</v>
      </c>
      <c r="K105" s="268" t="s">
        <v>226</v>
      </c>
      <c r="L105" s="268" t="s">
        <v>226</v>
      </c>
      <c r="M105" s="268" t="s">
        <v>226</v>
      </c>
      <c r="N105" s="268" t="s">
        <v>226</v>
      </c>
      <c r="O105" s="268" t="s">
        <v>226</v>
      </c>
      <c r="P105" s="268" t="s">
        <v>226</v>
      </c>
      <c r="Q105" s="268" t="s">
        <v>226</v>
      </c>
      <c r="R105" s="268" t="s">
        <v>226</v>
      </c>
      <c r="S105" s="268" t="s">
        <v>226</v>
      </c>
      <c r="T105" s="268" t="s">
        <v>226</v>
      </c>
      <c r="U105" s="268" t="s">
        <v>226</v>
      </c>
      <c r="V105" s="268" t="s">
        <v>226</v>
      </c>
      <c r="W105" s="268" t="s">
        <v>226</v>
      </c>
      <c r="X105" s="268" t="s">
        <v>226</v>
      </c>
      <c r="Y105" s="261">
        <f>UnObr1!D70</f>
        <v>0</v>
      </c>
      <c r="Z105" s="261"/>
      <c r="AA105" s="261"/>
      <c r="AB105" s="261"/>
      <c r="AC105" s="261"/>
      <c r="AD105" s="261">
        <f>UnObr1!E70</f>
        <v>0</v>
      </c>
      <c r="AE105" s="261"/>
      <c r="AF105" s="261"/>
      <c r="AG105" s="261"/>
      <c r="AH105" s="261"/>
      <c r="AI105" s="261">
        <f>UnObr1!F70</f>
        <v>0</v>
      </c>
      <c r="AJ105" s="261"/>
      <c r="AK105" s="261"/>
      <c r="AL105" s="261"/>
      <c r="AM105" s="261"/>
      <c r="AN105" s="261">
        <f>UnObr1!G70</f>
        <v>0</v>
      </c>
      <c r="AO105" s="261"/>
      <c r="AP105" s="261"/>
      <c r="AQ105" s="261"/>
      <c r="AR105" s="262"/>
    </row>
    <row r="106" spans="1:44" ht="12.75">
      <c r="A106" s="263">
        <v>1066</v>
      </c>
      <c r="B106" s="264"/>
      <c r="C106" s="264"/>
      <c r="D106" s="287">
        <v>123900</v>
      </c>
      <c r="E106" s="287">
        <v>121400</v>
      </c>
      <c r="F106" s="287">
        <v>121400</v>
      </c>
      <c r="G106" s="287">
        <v>121400</v>
      </c>
      <c r="H106" s="268" t="s">
        <v>214</v>
      </c>
      <c r="I106" s="268" t="s">
        <v>226</v>
      </c>
      <c r="J106" s="268" t="s">
        <v>226</v>
      </c>
      <c r="K106" s="268" t="s">
        <v>226</v>
      </c>
      <c r="L106" s="268" t="s">
        <v>226</v>
      </c>
      <c r="M106" s="268" t="s">
        <v>226</v>
      </c>
      <c r="N106" s="268" t="s">
        <v>226</v>
      </c>
      <c r="O106" s="268" t="s">
        <v>226</v>
      </c>
      <c r="P106" s="268" t="s">
        <v>226</v>
      </c>
      <c r="Q106" s="268" t="s">
        <v>226</v>
      </c>
      <c r="R106" s="268" t="s">
        <v>226</v>
      </c>
      <c r="S106" s="268" t="s">
        <v>226</v>
      </c>
      <c r="T106" s="268" t="s">
        <v>226</v>
      </c>
      <c r="U106" s="268" t="s">
        <v>226</v>
      </c>
      <c r="V106" s="268" t="s">
        <v>226</v>
      </c>
      <c r="W106" s="268" t="s">
        <v>226</v>
      </c>
      <c r="X106" s="268" t="s">
        <v>226</v>
      </c>
      <c r="Y106" s="261">
        <f>UnObr1!D71</f>
        <v>0</v>
      </c>
      <c r="Z106" s="261"/>
      <c r="AA106" s="261"/>
      <c r="AB106" s="261"/>
      <c r="AC106" s="261"/>
      <c r="AD106" s="261">
        <f>UnObr1!E71</f>
        <v>0</v>
      </c>
      <c r="AE106" s="261"/>
      <c r="AF106" s="261"/>
      <c r="AG106" s="261"/>
      <c r="AH106" s="261"/>
      <c r="AI106" s="261">
        <f>UnObr1!F71</f>
        <v>0</v>
      </c>
      <c r="AJ106" s="261"/>
      <c r="AK106" s="261"/>
      <c r="AL106" s="261"/>
      <c r="AM106" s="261"/>
      <c r="AN106" s="261">
        <f>UnObr1!G71</f>
        <v>0</v>
      </c>
      <c r="AO106" s="261"/>
      <c r="AP106" s="261"/>
      <c r="AQ106" s="261"/>
      <c r="AR106" s="262"/>
    </row>
    <row r="107" spans="1:44" ht="12.2" customHeight="1">
      <c r="A107" s="255">
        <v>1067</v>
      </c>
      <c r="B107" s="256"/>
      <c r="C107" s="256"/>
      <c r="D107" s="288">
        <v>130000</v>
      </c>
      <c r="E107" s="288">
        <v>121400</v>
      </c>
      <c r="F107" s="288">
        <v>121400</v>
      </c>
      <c r="G107" s="288">
        <v>121400</v>
      </c>
      <c r="H107" s="260" t="s">
        <v>213</v>
      </c>
      <c r="I107" s="260" t="s">
        <v>226</v>
      </c>
      <c r="J107" s="260" t="s">
        <v>226</v>
      </c>
      <c r="K107" s="260" t="s">
        <v>226</v>
      </c>
      <c r="L107" s="260" t="s">
        <v>226</v>
      </c>
      <c r="M107" s="260" t="s">
        <v>226</v>
      </c>
      <c r="N107" s="260" t="s">
        <v>226</v>
      </c>
      <c r="O107" s="260" t="s">
        <v>226</v>
      </c>
      <c r="P107" s="260" t="s">
        <v>226</v>
      </c>
      <c r="Q107" s="260" t="s">
        <v>226</v>
      </c>
      <c r="R107" s="260" t="s">
        <v>226</v>
      </c>
      <c r="S107" s="260" t="s">
        <v>226</v>
      </c>
      <c r="T107" s="260" t="s">
        <v>226</v>
      </c>
      <c r="U107" s="260" t="s">
        <v>226</v>
      </c>
      <c r="V107" s="260" t="s">
        <v>226</v>
      </c>
      <c r="W107" s="260" t="s">
        <v>226</v>
      </c>
      <c r="X107" s="260" t="s">
        <v>226</v>
      </c>
      <c r="Y107" s="261">
        <f>UnObr1!D72</f>
        <v>1140</v>
      </c>
      <c r="Z107" s="261"/>
      <c r="AA107" s="261"/>
      <c r="AB107" s="261"/>
      <c r="AC107" s="261"/>
      <c r="AD107" s="261">
        <f>UnObr1!E72</f>
        <v>657</v>
      </c>
      <c r="AE107" s="261"/>
      <c r="AF107" s="261"/>
      <c r="AG107" s="261"/>
      <c r="AH107" s="261"/>
      <c r="AI107" s="261">
        <f>UnObr1!F72</f>
        <v>0</v>
      </c>
      <c r="AJ107" s="261"/>
      <c r="AK107" s="261"/>
      <c r="AL107" s="261"/>
      <c r="AM107" s="261"/>
      <c r="AN107" s="261">
        <f>UnObr1!G72</f>
        <v>657</v>
      </c>
      <c r="AO107" s="261"/>
      <c r="AP107" s="261"/>
      <c r="AQ107" s="261"/>
      <c r="AR107" s="262"/>
    </row>
    <row r="108" spans="1:44" ht="23.1" customHeight="1">
      <c r="A108" s="255">
        <v>1068</v>
      </c>
      <c r="B108" s="256"/>
      <c r="C108" s="256"/>
      <c r="D108" s="288">
        <v>131000</v>
      </c>
      <c r="E108" s="288">
        <v>121400</v>
      </c>
      <c r="F108" s="288">
        <v>121400</v>
      </c>
      <c r="G108" s="288">
        <v>121400</v>
      </c>
      <c r="H108" s="260" t="s">
        <v>357</v>
      </c>
      <c r="I108" s="260" t="s">
        <v>226</v>
      </c>
      <c r="J108" s="260" t="s">
        <v>226</v>
      </c>
      <c r="K108" s="260" t="s">
        <v>226</v>
      </c>
      <c r="L108" s="260" t="s">
        <v>226</v>
      </c>
      <c r="M108" s="260" t="s">
        <v>226</v>
      </c>
      <c r="N108" s="260" t="s">
        <v>226</v>
      </c>
      <c r="O108" s="260" t="s">
        <v>226</v>
      </c>
      <c r="P108" s="260" t="s">
        <v>226</v>
      </c>
      <c r="Q108" s="260" t="s">
        <v>226</v>
      </c>
      <c r="R108" s="260" t="s">
        <v>226</v>
      </c>
      <c r="S108" s="260" t="s">
        <v>226</v>
      </c>
      <c r="T108" s="260" t="s">
        <v>226</v>
      </c>
      <c r="U108" s="260" t="s">
        <v>226</v>
      </c>
      <c r="V108" s="260" t="s">
        <v>226</v>
      </c>
      <c r="W108" s="260" t="s">
        <v>226</v>
      </c>
      <c r="X108" s="260" t="s">
        <v>226</v>
      </c>
      <c r="Y108" s="261">
        <f>UnObr1!D73</f>
        <v>1140</v>
      </c>
      <c r="Z108" s="261"/>
      <c r="AA108" s="261"/>
      <c r="AB108" s="261"/>
      <c r="AC108" s="261"/>
      <c r="AD108" s="261">
        <f>UnObr1!E73</f>
        <v>657</v>
      </c>
      <c r="AE108" s="261"/>
      <c r="AF108" s="261"/>
      <c r="AG108" s="261"/>
      <c r="AH108" s="261"/>
      <c r="AI108" s="261">
        <f>UnObr1!F73</f>
        <v>0</v>
      </c>
      <c r="AJ108" s="261"/>
      <c r="AK108" s="261"/>
      <c r="AL108" s="261"/>
      <c r="AM108" s="261"/>
      <c r="AN108" s="261">
        <f>UnObr1!G73</f>
        <v>657</v>
      </c>
      <c r="AO108" s="261"/>
      <c r="AP108" s="261"/>
      <c r="AQ108" s="261"/>
      <c r="AR108" s="262"/>
    </row>
    <row r="109" spans="1:44" ht="12.75">
      <c r="A109" s="263">
        <v>1069</v>
      </c>
      <c r="B109" s="264"/>
      <c r="C109" s="264"/>
      <c r="D109" s="287">
        <v>131100</v>
      </c>
      <c r="E109" s="287">
        <v>121400</v>
      </c>
      <c r="F109" s="287">
        <v>121400</v>
      </c>
      <c r="G109" s="287">
        <v>121400</v>
      </c>
      <c r="H109" s="268" t="s">
        <v>211</v>
      </c>
      <c r="I109" s="268" t="s">
        <v>226</v>
      </c>
      <c r="J109" s="268" t="s">
        <v>226</v>
      </c>
      <c r="K109" s="268" t="s">
        <v>226</v>
      </c>
      <c r="L109" s="268" t="s">
        <v>226</v>
      </c>
      <c r="M109" s="268" t="s">
        <v>226</v>
      </c>
      <c r="N109" s="268" t="s">
        <v>226</v>
      </c>
      <c r="O109" s="268" t="s">
        <v>226</v>
      </c>
      <c r="P109" s="268" t="s">
        <v>226</v>
      </c>
      <c r="Q109" s="268" t="s">
        <v>226</v>
      </c>
      <c r="R109" s="268" t="s">
        <v>226</v>
      </c>
      <c r="S109" s="268" t="s">
        <v>226</v>
      </c>
      <c r="T109" s="268" t="s">
        <v>226</v>
      </c>
      <c r="U109" s="268" t="s">
        <v>226</v>
      </c>
      <c r="V109" s="268" t="s">
        <v>226</v>
      </c>
      <c r="W109" s="268" t="s">
        <v>226</v>
      </c>
      <c r="X109" s="268" t="s">
        <v>226</v>
      </c>
      <c r="Y109" s="261">
        <f>UnObr1!D74</f>
        <v>235</v>
      </c>
      <c r="Z109" s="261"/>
      <c r="AA109" s="261"/>
      <c r="AB109" s="261"/>
      <c r="AC109" s="261"/>
      <c r="AD109" s="261">
        <f>UnObr1!E74</f>
        <v>235</v>
      </c>
      <c r="AE109" s="261"/>
      <c r="AF109" s="261"/>
      <c r="AG109" s="261"/>
      <c r="AH109" s="261"/>
      <c r="AI109" s="261">
        <f>UnObr1!F74</f>
        <v>0</v>
      </c>
      <c r="AJ109" s="261"/>
      <c r="AK109" s="261"/>
      <c r="AL109" s="261"/>
      <c r="AM109" s="261"/>
      <c r="AN109" s="261">
        <f>UnObr1!G74</f>
        <v>235</v>
      </c>
      <c r="AO109" s="261"/>
      <c r="AP109" s="261"/>
      <c r="AQ109" s="261"/>
      <c r="AR109" s="262"/>
    </row>
    <row r="110" spans="1:44" ht="12.75">
      <c r="A110" s="263">
        <v>1070</v>
      </c>
      <c r="B110" s="264"/>
      <c r="C110" s="264"/>
      <c r="D110" s="287">
        <v>131200</v>
      </c>
      <c r="E110" s="287">
        <v>121400</v>
      </c>
      <c r="F110" s="287">
        <v>121400</v>
      </c>
      <c r="G110" s="287">
        <v>121400</v>
      </c>
      <c r="H110" s="268" t="s">
        <v>210</v>
      </c>
      <c r="I110" s="268" t="s">
        <v>226</v>
      </c>
      <c r="J110" s="268" t="s">
        <v>226</v>
      </c>
      <c r="K110" s="268" t="s">
        <v>226</v>
      </c>
      <c r="L110" s="268" t="s">
        <v>226</v>
      </c>
      <c r="M110" s="268" t="s">
        <v>226</v>
      </c>
      <c r="N110" s="268" t="s">
        <v>226</v>
      </c>
      <c r="O110" s="268" t="s">
        <v>226</v>
      </c>
      <c r="P110" s="268" t="s">
        <v>226</v>
      </c>
      <c r="Q110" s="268" t="s">
        <v>226</v>
      </c>
      <c r="R110" s="268" t="s">
        <v>226</v>
      </c>
      <c r="S110" s="268" t="s">
        <v>226</v>
      </c>
      <c r="T110" s="268" t="s">
        <v>226</v>
      </c>
      <c r="U110" s="268" t="s">
        <v>226</v>
      </c>
      <c r="V110" s="268" t="s">
        <v>226</v>
      </c>
      <c r="W110" s="268" t="s">
        <v>226</v>
      </c>
      <c r="X110" s="268" t="s">
        <v>226</v>
      </c>
      <c r="Y110" s="261">
        <f>UnObr1!D75</f>
        <v>905</v>
      </c>
      <c r="Z110" s="261"/>
      <c r="AA110" s="261"/>
      <c r="AB110" s="261"/>
      <c r="AC110" s="261"/>
      <c r="AD110" s="261">
        <f>UnObr1!E75</f>
        <v>422</v>
      </c>
      <c r="AE110" s="261"/>
      <c r="AF110" s="261"/>
      <c r="AG110" s="261"/>
      <c r="AH110" s="261"/>
      <c r="AI110" s="261">
        <f>UnObr1!F75</f>
        <v>0</v>
      </c>
      <c r="AJ110" s="261"/>
      <c r="AK110" s="261"/>
      <c r="AL110" s="261"/>
      <c r="AM110" s="261"/>
      <c r="AN110" s="261">
        <f>UnObr1!G75</f>
        <v>422</v>
      </c>
      <c r="AO110" s="261"/>
      <c r="AP110" s="261"/>
      <c r="AQ110" s="261"/>
      <c r="AR110" s="262"/>
    </row>
    <row r="111" spans="1:44" ht="12.75">
      <c r="A111" s="263">
        <v>1071</v>
      </c>
      <c r="B111" s="264"/>
      <c r="C111" s="264"/>
      <c r="D111" s="287">
        <v>131300</v>
      </c>
      <c r="E111" s="287">
        <v>121400</v>
      </c>
      <c r="F111" s="287">
        <v>121400</v>
      </c>
      <c r="G111" s="287">
        <v>121400</v>
      </c>
      <c r="H111" s="268" t="s">
        <v>209</v>
      </c>
      <c r="I111" s="268" t="s">
        <v>226</v>
      </c>
      <c r="J111" s="268" t="s">
        <v>226</v>
      </c>
      <c r="K111" s="268" t="s">
        <v>226</v>
      </c>
      <c r="L111" s="268" t="s">
        <v>226</v>
      </c>
      <c r="M111" s="268" t="s">
        <v>226</v>
      </c>
      <c r="N111" s="268" t="s">
        <v>226</v>
      </c>
      <c r="O111" s="268" t="s">
        <v>226</v>
      </c>
      <c r="P111" s="268" t="s">
        <v>226</v>
      </c>
      <c r="Q111" s="268" t="s">
        <v>226</v>
      </c>
      <c r="R111" s="268" t="s">
        <v>226</v>
      </c>
      <c r="S111" s="268" t="s">
        <v>226</v>
      </c>
      <c r="T111" s="268" t="s">
        <v>226</v>
      </c>
      <c r="U111" s="268" t="s">
        <v>226</v>
      </c>
      <c r="V111" s="268" t="s">
        <v>226</v>
      </c>
      <c r="W111" s="268" t="s">
        <v>226</v>
      </c>
      <c r="X111" s="268" t="s">
        <v>226</v>
      </c>
      <c r="Y111" s="261">
        <f>UnObr1!D76</f>
        <v>0</v>
      </c>
      <c r="Z111" s="261"/>
      <c r="AA111" s="261"/>
      <c r="AB111" s="261"/>
      <c r="AC111" s="261"/>
      <c r="AD111" s="261">
        <f>UnObr1!E76</f>
        <v>0</v>
      </c>
      <c r="AE111" s="261"/>
      <c r="AF111" s="261"/>
      <c r="AG111" s="261"/>
      <c r="AH111" s="261"/>
      <c r="AI111" s="261">
        <f>UnObr1!F76</f>
        <v>0</v>
      </c>
      <c r="AJ111" s="261"/>
      <c r="AK111" s="261"/>
      <c r="AL111" s="261"/>
      <c r="AM111" s="261"/>
      <c r="AN111" s="261">
        <f>UnObr1!G76</f>
        <v>0</v>
      </c>
      <c r="AO111" s="261"/>
      <c r="AP111" s="261"/>
      <c r="AQ111" s="261"/>
      <c r="AR111" s="262"/>
    </row>
    <row r="112" spans="1:44" ht="12.75">
      <c r="A112" s="255">
        <v>1072</v>
      </c>
      <c r="B112" s="256"/>
      <c r="C112" s="256"/>
      <c r="D112" s="288"/>
      <c r="E112" s="288"/>
      <c r="F112" s="288"/>
      <c r="G112" s="288"/>
      <c r="H112" s="260" t="s">
        <v>208</v>
      </c>
      <c r="I112" s="260" t="s">
        <v>226</v>
      </c>
      <c r="J112" s="260" t="s">
        <v>226</v>
      </c>
      <c r="K112" s="260" t="s">
        <v>226</v>
      </c>
      <c r="L112" s="260" t="s">
        <v>226</v>
      </c>
      <c r="M112" s="260" t="s">
        <v>226</v>
      </c>
      <c r="N112" s="260" t="s">
        <v>226</v>
      </c>
      <c r="O112" s="260" t="s">
        <v>226</v>
      </c>
      <c r="P112" s="260" t="s">
        <v>226</v>
      </c>
      <c r="Q112" s="260" t="s">
        <v>226</v>
      </c>
      <c r="R112" s="260" t="s">
        <v>226</v>
      </c>
      <c r="S112" s="260" t="s">
        <v>226</v>
      </c>
      <c r="T112" s="260" t="s">
        <v>226</v>
      </c>
      <c r="U112" s="260" t="s">
        <v>226</v>
      </c>
      <c r="V112" s="260" t="s">
        <v>226</v>
      </c>
      <c r="W112" s="260" t="s">
        <v>226</v>
      </c>
      <c r="X112" s="260" t="s">
        <v>226</v>
      </c>
      <c r="Y112" s="261">
        <f>UnObr1!D77</f>
        <v>33280</v>
      </c>
      <c r="Z112" s="261"/>
      <c r="AA112" s="261"/>
      <c r="AB112" s="261"/>
      <c r="AC112" s="261"/>
      <c r="AD112" s="261">
        <f>UnObr1!E77</f>
        <v>54852</v>
      </c>
      <c r="AE112" s="261"/>
      <c r="AF112" s="261"/>
      <c r="AG112" s="261"/>
      <c r="AH112" s="261"/>
      <c r="AI112" s="261">
        <f>UnObr1!F77</f>
        <v>21566</v>
      </c>
      <c r="AJ112" s="261"/>
      <c r="AK112" s="261"/>
      <c r="AL112" s="261"/>
      <c r="AM112" s="261"/>
      <c r="AN112" s="261">
        <f>UnObr1!G77</f>
        <v>33286</v>
      </c>
      <c r="AO112" s="261"/>
      <c r="AP112" s="261"/>
      <c r="AQ112" s="261"/>
      <c r="AR112" s="262"/>
    </row>
    <row r="113" spans="1:44" ht="13.5" thickBot="1">
      <c r="A113" s="290">
        <v>1073</v>
      </c>
      <c r="B113" s="291"/>
      <c r="C113" s="291"/>
      <c r="D113" s="292">
        <v>351000</v>
      </c>
      <c r="E113" s="292">
        <v>121400</v>
      </c>
      <c r="F113" s="292">
        <v>121400</v>
      </c>
      <c r="G113" s="292">
        <v>121400</v>
      </c>
      <c r="H113" s="293" t="s">
        <v>207</v>
      </c>
      <c r="I113" s="293" t="s">
        <v>226</v>
      </c>
      <c r="J113" s="293" t="s">
        <v>226</v>
      </c>
      <c r="K113" s="293" t="s">
        <v>226</v>
      </c>
      <c r="L113" s="293" t="s">
        <v>226</v>
      </c>
      <c r="M113" s="293" t="s">
        <v>226</v>
      </c>
      <c r="N113" s="293" t="s">
        <v>226</v>
      </c>
      <c r="O113" s="293" t="s">
        <v>226</v>
      </c>
      <c r="P113" s="293" t="s">
        <v>226</v>
      </c>
      <c r="Q113" s="293" t="s">
        <v>226</v>
      </c>
      <c r="R113" s="293" t="s">
        <v>226</v>
      </c>
      <c r="S113" s="293" t="s">
        <v>226</v>
      </c>
      <c r="T113" s="293" t="s">
        <v>226</v>
      </c>
      <c r="U113" s="293" t="s">
        <v>226</v>
      </c>
      <c r="V113" s="293" t="s">
        <v>226</v>
      </c>
      <c r="W113" s="293" t="s">
        <v>226</v>
      </c>
      <c r="X113" s="293" t="s">
        <v>226</v>
      </c>
      <c r="Y113" s="283">
        <f>UnObr1!D78</f>
        <v>400</v>
      </c>
      <c r="Z113" s="283"/>
      <c r="AA113" s="283"/>
      <c r="AB113" s="283"/>
      <c r="AC113" s="283"/>
      <c r="AD113" s="283">
        <f>UnObr1!E78</f>
        <v>452</v>
      </c>
      <c r="AE113" s="283"/>
      <c r="AF113" s="283"/>
      <c r="AG113" s="283"/>
      <c r="AH113" s="283"/>
      <c r="AI113" s="283">
        <f>UnObr1!F78</f>
        <v>0</v>
      </c>
      <c r="AJ113" s="283"/>
      <c r="AK113" s="283"/>
      <c r="AL113" s="283"/>
      <c r="AM113" s="283"/>
      <c r="AN113" s="283">
        <f>UnObr1!G78</f>
        <v>452</v>
      </c>
      <c r="AO113" s="283"/>
      <c r="AP113" s="283"/>
      <c r="AQ113" s="283"/>
      <c r="AR113" s="284"/>
    </row>
    <row r="114" spans="1:44" ht="13.9" customHeight="1">
      <c r="A114" s="205" t="s">
        <v>334</v>
      </c>
      <c r="B114" s="206"/>
      <c r="C114" s="207"/>
      <c r="D114" s="206" t="s">
        <v>335</v>
      </c>
      <c r="E114" s="294"/>
      <c r="F114" s="294"/>
      <c r="G114" s="295"/>
      <c r="H114" s="209" t="s">
        <v>204</v>
      </c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7" t="s">
        <v>203</v>
      </c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297"/>
      <c r="AK114" s="297"/>
      <c r="AL114" s="297"/>
      <c r="AM114" s="297"/>
      <c r="AN114" s="297"/>
      <c r="AO114" s="297"/>
      <c r="AP114" s="297"/>
      <c r="AQ114" s="298"/>
      <c r="AR114" s="299"/>
    </row>
    <row r="115" spans="1:44" ht="13.9" customHeight="1">
      <c r="A115" s="213"/>
      <c r="B115" s="214"/>
      <c r="C115" s="215"/>
      <c r="D115" s="300"/>
      <c r="E115" s="300"/>
      <c r="F115" s="300"/>
      <c r="G115" s="301"/>
      <c r="H115" s="302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4"/>
      <c r="Z115" s="304"/>
      <c r="AA115" s="304"/>
      <c r="AB115" s="304"/>
      <c r="AC115" s="304"/>
      <c r="AD115" s="304"/>
      <c r="AE115" s="304"/>
      <c r="AF115" s="304"/>
      <c r="AG115" s="304"/>
      <c r="AH115" s="304"/>
      <c r="AI115" s="304"/>
      <c r="AJ115" s="304"/>
      <c r="AK115" s="304"/>
      <c r="AL115" s="304"/>
      <c r="AM115" s="304"/>
      <c r="AN115" s="304"/>
      <c r="AO115" s="304"/>
      <c r="AP115" s="304"/>
      <c r="AQ115" s="305"/>
      <c r="AR115" s="306"/>
    </row>
    <row r="116" spans="1:44" ht="13.9" customHeight="1">
      <c r="A116" s="213"/>
      <c r="B116" s="214"/>
      <c r="C116" s="215"/>
      <c r="D116" s="300"/>
      <c r="E116" s="300"/>
      <c r="F116" s="300"/>
      <c r="G116" s="301"/>
      <c r="H116" s="302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4" t="s">
        <v>202</v>
      </c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256" t="s">
        <v>201</v>
      </c>
      <c r="AJ116" s="307"/>
      <c r="AK116" s="307"/>
      <c r="AL116" s="307"/>
      <c r="AM116" s="307"/>
      <c r="AN116" s="307"/>
      <c r="AO116" s="307"/>
      <c r="AP116" s="307"/>
      <c r="AQ116" s="307"/>
      <c r="AR116" s="308"/>
    </row>
    <row r="117" spans="1:44" ht="5.0999999999999996" customHeight="1">
      <c r="A117" s="309"/>
      <c r="B117" s="310"/>
      <c r="C117" s="311"/>
      <c r="D117" s="312"/>
      <c r="E117" s="312"/>
      <c r="F117" s="312"/>
      <c r="G117" s="313"/>
      <c r="H117" s="314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07"/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8"/>
    </row>
    <row r="118" spans="1:44" ht="13.9" customHeight="1" thickBot="1">
      <c r="A118" s="316">
        <v>1</v>
      </c>
      <c r="B118" s="317"/>
      <c r="C118" s="318"/>
      <c r="D118" s="319">
        <v>2</v>
      </c>
      <c r="E118" s="317"/>
      <c r="F118" s="317"/>
      <c r="G118" s="318"/>
      <c r="H118" s="320">
        <v>3</v>
      </c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2">
        <v>4</v>
      </c>
      <c r="Z118" s="323"/>
      <c r="AA118" s="323"/>
      <c r="AB118" s="323"/>
      <c r="AC118" s="323"/>
      <c r="AD118" s="323"/>
      <c r="AE118" s="323"/>
      <c r="AF118" s="323"/>
      <c r="AG118" s="323"/>
      <c r="AH118" s="323">
        <v>5</v>
      </c>
      <c r="AI118" s="291">
        <v>5</v>
      </c>
      <c r="AJ118" s="323"/>
      <c r="AK118" s="323"/>
      <c r="AL118" s="323"/>
      <c r="AM118" s="323"/>
      <c r="AN118" s="323"/>
      <c r="AO118" s="323"/>
      <c r="AP118" s="323"/>
      <c r="AQ118" s="324"/>
      <c r="AR118" s="325"/>
    </row>
    <row r="119" spans="1:44" ht="14.25">
      <c r="A119" s="326" t="s">
        <v>358</v>
      </c>
      <c r="B119" s="327"/>
      <c r="C119" s="327"/>
      <c r="D119" s="328"/>
      <c r="E119" s="328"/>
      <c r="F119" s="328"/>
      <c r="G119" s="328"/>
      <c r="H119" s="250" t="s">
        <v>200</v>
      </c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1"/>
      <c r="W119" s="251"/>
      <c r="X119" s="252"/>
      <c r="Y119" s="329"/>
      <c r="Z119" s="330"/>
      <c r="AA119" s="330"/>
      <c r="AB119" s="330"/>
      <c r="AC119" s="330"/>
      <c r="AD119" s="330"/>
      <c r="AE119" s="330"/>
      <c r="AF119" s="330"/>
      <c r="AG119" s="330"/>
      <c r="AH119" s="331"/>
      <c r="AI119" s="332"/>
      <c r="AJ119" s="333"/>
      <c r="AK119" s="333"/>
      <c r="AL119" s="333"/>
      <c r="AM119" s="333"/>
      <c r="AN119" s="333"/>
      <c r="AO119" s="333"/>
      <c r="AP119" s="333"/>
      <c r="AQ119" s="333"/>
      <c r="AR119" s="334"/>
    </row>
    <row r="120" spans="1:44" ht="18.95" customHeight="1">
      <c r="A120" s="335">
        <v>1074</v>
      </c>
      <c r="B120" s="336"/>
      <c r="C120" s="336"/>
      <c r="D120" s="337">
        <v>200000</v>
      </c>
      <c r="E120" s="337">
        <v>200000</v>
      </c>
      <c r="F120" s="337">
        <v>200000</v>
      </c>
      <c r="G120" s="337">
        <v>200000</v>
      </c>
      <c r="H120" s="338" t="s">
        <v>199</v>
      </c>
      <c r="I120" s="338" t="s">
        <v>359</v>
      </c>
      <c r="J120" s="338" t="s">
        <v>359</v>
      </c>
      <c r="K120" s="338" t="s">
        <v>359</v>
      </c>
      <c r="L120" s="338" t="s">
        <v>359</v>
      </c>
      <c r="M120" s="338" t="s">
        <v>359</v>
      </c>
      <c r="N120" s="338" t="s">
        <v>359</v>
      </c>
      <c r="O120" s="338" t="s">
        <v>359</v>
      </c>
      <c r="P120" s="338" t="s">
        <v>359</v>
      </c>
      <c r="Q120" s="338" t="s">
        <v>359</v>
      </c>
      <c r="R120" s="338" t="s">
        <v>359</v>
      </c>
      <c r="S120" s="338" t="s">
        <v>359</v>
      </c>
      <c r="T120" s="338" t="s">
        <v>359</v>
      </c>
      <c r="U120" s="338" t="s">
        <v>359</v>
      </c>
      <c r="V120" s="338" t="s">
        <v>359</v>
      </c>
      <c r="W120" s="338" t="s">
        <v>359</v>
      </c>
      <c r="X120" s="339" t="s">
        <v>359</v>
      </c>
      <c r="Y120" s="329">
        <f>UnObr1!F83</f>
        <v>1800</v>
      </c>
      <c r="Z120" s="330"/>
      <c r="AA120" s="330"/>
      <c r="AB120" s="330"/>
      <c r="AC120" s="330"/>
      <c r="AD120" s="330"/>
      <c r="AE120" s="330"/>
      <c r="AF120" s="330"/>
      <c r="AG120" s="330"/>
      <c r="AH120" s="331"/>
      <c r="AI120" s="329">
        <f>UnObr1!G83</f>
        <v>1373</v>
      </c>
      <c r="AJ120" s="330"/>
      <c r="AK120" s="330"/>
      <c r="AL120" s="330"/>
      <c r="AM120" s="330"/>
      <c r="AN120" s="330"/>
      <c r="AO120" s="330"/>
      <c r="AP120" s="330"/>
      <c r="AQ120" s="330"/>
      <c r="AR120" s="340"/>
    </row>
    <row r="121" spans="1:44" ht="23.1" customHeight="1">
      <c r="A121" s="341">
        <v>1075</v>
      </c>
      <c r="B121" s="342"/>
      <c r="C121" s="342"/>
      <c r="D121" s="288">
        <v>210000</v>
      </c>
      <c r="E121" s="288">
        <v>200000</v>
      </c>
      <c r="F121" s="288">
        <v>200000</v>
      </c>
      <c r="G121" s="288">
        <v>200000</v>
      </c>
      <c r="H121" s="260" t="s">
        <v>360</v>
      </c>
      <c r="I121" s="260" t="s">
        <v>359</v>
      </c>
      <c r="J121" s="260" t="s">
        <v>359</v>
      </c>
      <c r="K121" s="260" t="s">
        <v>359</v>
      </c>
      <c r="L121" s="260" t="s">
        <v>359</v>
      </c>
      <c r="M121" s="260" t="s">
        <v>359</v>
      </c>
      <c r="N121" s="260" t="s">
        <v>359</v>
      </c>
      <c r="O121" s="260" t="s">
        <v>359</v>
      </c>
      <c r="P121" s="260" t="s">
        <v>359</v>
      </c>
      <c r="Q121" s="260" t="s">
        <v>359</v>
      </c>
      <c r="R121" s="260" t="s">
        <v>359</v>
      </c>
      <c r="S121" s="260" t="s">
        <v>359</v>
      </c>
      <c r="T121" s="260" t="s">
        <v>359</v>
      </c>
      <c r="U121" s="260" t="s">
        <v>359</v>
      </c>
      <c r="V121" s="260" t="s">
        <v>359</v>
      </c>
      <c r="W121" s="260" t="s">
        <v>359</v>
      </c>
      <c r="X121" s="343" t="s">
        <v>359</v>
      </c>
      <c r="Y121" s="329">
        <f>UnObr1!F84</f>
        <v>0</v>
      </c>
      <c r="Z121" s="330"/>
      <c r="AA121" s="330"/>
      <c r="AB121" s="330"/>
      <c r="AC121" s="330"/>
      <c r="AD121" s="330"/>
      <c r="AE121" s="330"/>
      <c r="AF121" s="330"/>
      <c r="AG121" s="330"/>
      <c r="AH121" s="331"/>
      <c r="AI121" s="329">
        <f>UnObr1!G84</f>
        <v>0</v>
      </c>
      <c r="AJ121" s="330"/>
      <c r="AK121" s="330"/>
      <c r="AL121" s="330"/>
      <c r="AM121" s="330"/>
      <c r="AN121" s="330"/>
      <c r="AO121" s="330"/>
      <c r="AP121" s="330"/>
      <c r="AQ121" s="330"/>
      <c r="AR121" s="340"/>
    </row>
    <row r="122" spans="1:44" ht="12.75">
      <c r="A122" s="341">
        <v>1076</v>
      </c>
      <c r="B122" s="342"/>
      <c r="C122" s="342"/>
      <c r="D122" s="288">
        <v>211000</v>
      </c>
      <c r="E122" s="288">
        <v>200000</v>
      </c>
      <c r="F122" s="288">
        <v>200000</v>
      </c>
      <c r="G122" s="288">
        <v>200000</v>
      </c>
      <c r="H122" s="260" t="s">
        <v>197</v>
      </c>
      <c r="I122" s="260" t="s">
        <v>359</v>
      </c>
      <c r="J122" s="260" t="s">
        <v>359</v>
      </c>
      <c r="K122" s="260" t="s">
        <v>359</v>
      </c>
      <c r="L122" s="260" t="s">
        <v>359</v>
      </c>
      <c r="M122" s="260" t="s">
        <v>359</v>
      </c>
      <c r="N122" s="260" t="s">
        <v>359</v>
      </c>
      <c r="O122" s="260" t="s">
        <v>359</v>
      </c>
      <c r="P122" s="260" t="s">
        <v>359</v>
      </c>
      <c r="Q122" s="260" t="s">
        <v>359</v>
      </c>
      <c r="R122" s="260" t="s">
        <v>359</v>
      </c>
      <c r="S122" s="260" t="s">
        <v>359</v>
      </c>
      <c r="T122" s="260" t="s">
        <v>359</v>
      </c>
      <c r="U122" s="260" t="s">
        <v>359</v>
      </c>
      <c r="V122" s="260" t="s">
        <v>359</v>
      </c>
      <c r="W122" s="260" t="s">
        <v>359</v>
      </c>
      <c r="X122" s="343" t="s">
        <v>359</v>
      </c>
      <c r="Y122" s="329">
        <f>UnObr1!F85</f>
        <v>0</v>
      </c>
      <c r="Z122" s="330"/>
      <c r="AA122" s="330"/>
      <c r="AB122" s="330"/>
      <c r="AC122" s="330"/>
      <c r="AD122" s="330"/>
      <c r="AE122" s="330"/>
      <c r="AF122" s="330"/>
      <c r="AG122" s="330"/>
      <c r="AH122" s="331"/>
      <c r="AI122" s="329">
        <f>UnObr1!G85</f>
        <v>0</v>
      </c>
      <c r="AJ122" s="330"/>
      <c r="AK122" s="330"/>
      <c r="AL122" s="330"/>
      <c r="AM122" s="330"/>
      <c r="AN122" s="330"/>
      <c r="AO122" s="330"/>
      <c r="AP122" s="330"/>
      <c r="AQ122" s="330"/>
      <c r="AR122" s="340"/>
    </row>
    <row r="123" spans="1:44" ht="23.1" customHeight="1">
      <c r="A123" s="344">
        <v>1077</v>
      </c>
      <c r="B123" s="345"/>
      <c r="C123" s="345"/>
      <c r="D123" s="287">
        <v>211100</v>
      </c>
      <c r="E123" s="287">
        <v>200000</v>
      </c>
      <c r="F123" s="287">
        <v>200000</v>
      </c>
      <c r="G123" s="287">
        <v>200000</v>
      </c>
      <c r="H123" s="268" t="s">
        <v>196</v>
      </c>
      <c r="I123" s="268" t="s">
        <v>359</v>
      </c>
      <c r="J123" s="268" t="s">
        <v>359</v>
      </c>
      <c r="K123" s="268" t="s">
        <v>359</v>
      </c>
      <c r="L123" s="268" t="s">
        <v>359</v>
      </c>
      <c r="M123" s="268" t="s">
        <v>359</v>
      </c>
      <c r="N123" s="268" t="s">
        <v>359</v>
      </c>
      <c r="O123" s="268" t="s">
        <v>359</v>
      </c>
      <c r="P123" s="268" t="s">
        <v>359</v>
      </c>
      <c r="Q123" s="268" t="s">
        <v>359</v>
      </c>
      <c r="R123" s="268" t="s">
        <v>359</v>
      </c>
      <c r="S123" s="268" t="s">
        <v>359</v>
      </c>
      <c r="T123" s="268" t="s">
        <v>359</v>
      </c>
      <c r="U123" s="268" t="s">
        <v>359</v>
      </c>
      <c r="V123" s="268" t="s">
        <v>359</v>
      </c>
      <c r="W123" s="268" t="s">
        <v>359</v>
      </c>
      <c r="X123" s="346" t="s">
        <v>359</v>
      </c>
      <c r="Y123" s="329">
        <f>UnObr1!F86</f>
        <v>0</v>
      </c>
      <c r="Z123" s="330"/>
      <c r="AA123" s="330"/>
      <c r="AB123" s="330"/>
      <c r="AC123" s="330"/>
      <c r="AD123" s="330"/>
      <c r="AE123" s="330"/>
      <c r="AF123" s="330"/>
      <c r="AG123" s="330"/>
      <c r="AH123" s="331"/>
      <c r="AI123" s="329">
        <f>UnObr1!G86</f>
        <v>0</v>
      </c>
      <c r="AJ123" s="330"/>
      <c r="AK123" s="330"/>
      <c r="AL123" s="330"/>
      <c r="AM123" s="330"/>
      <c r="AN123" s="330"/>
      <c r="AO123" s="330"/>
      <c r="AP123" s="330"/>
      <c r="AQ123" s="330"/>
      <c r="AR123" s="340"/>
    </row>
    <row r="124" spans="1:44" ht="23.1" customHeight="1">
      <c r="A124" s="344">
        <v>1078</v>
      </c>
      <c r="B124" s="345"/>
      <c r="C124" s="345"/>
      <c r="D124" s="287">
        <v>211200</v>
      </c>
      <c r="E124" s="287">
        <v>200000</v>
      </c>
      <c r="F124" s="287">
        <v>200000</v>
      </c>
      <c r="G124" s="287">
        <v>200000</v>
      </c>
      <c r="H124" s="268" t="s">
        <v>361</v>
      </c>
      <c r="I124" s="268" t="s">
        <v>359</v>
      </c>
      <c r="J124" s="268" t="s">
        <v>359</v>
      </c>
      <c r="K124" s="268" t="s">
        <v>359</v>
      </c>
      <c r="L124" s="268" t="s">
        <v>359</v>
      </c>
      <c r="M124" s="268" t="s">
        <v>359</v>
      </c>
      <c r="N124" s="268" t="s">
        <v>359</v>
      </c>
      <c r="O124" s="268" t="s">
        <v>359</v>
      </c>
      <c r="P124" s="268" t="s">
        <v>359</v>
      </c>
      <c r="Q124" s="268" t="s">
        <v>359</v>
      </c>
      <c r="R124" s="268" t="s">
        <v>359</v>
      </c>
      <c r="S124" s="268" t="s">
        <v>359</v>
      </c>
      <c r="T124" s="268" t="s">
        <v>359</v>
      </c>
      <c r="U124" s="268" t="s">
        <v>359</v>
      </c>
      <c r="V124" s="268" t="s">
        <v>359</v>
      </c>
      <c r="W124" s="268" t="s">
        <v>359</v>
      </c>
      <c r="X124" s="346" t="s">
        <v>359</v>
      </c>
      <c r="Y124" s="329">
        <f>UnObr1!F87</f>
        <v>0</v>
      </c>
      <c r="Z124" s="330"/>
      <c r="AA124" s="330"/>
      <c r="AB124" s="330"/>
      <c r="AC124" s="330"/>
      <c r="AD124" s="330"/>
      <c r="AE124" s="330"/>
      <c r="AF124" s="330"/>
      <c r="AG124" s="330"/>
      <c r="AH124" s="331"/>
      <c r="AI124" s="329">
        <f>UnObr1!G87</f>
        <v>0</v>
      </c>
      <c r="AJ124" s="330"/>
      <c r="AK124" s="330"/>
      <c r="AL124" s="330"/>
      <c r="AM124" s="330"/>
      <c r="AN124" s="330"/>
      <c r="AO124" s="330"/>
      <c r="AP124" s="330"/>
      <c r="AQ124" s="330"/>
      <c r="AR124" s="340"/>
    </row>
    <row r="125" spans="1:44" ht="23.1" customHeight="1">
      <c r="A125" s="344">
        <v>1079</v>
      </c>
      <c r="B125" s="345"/>
      <c r="C125" s="345"/>
      <c r="D125" s="287">
        <v>211300</v>
      </c>
      <c r="E125" s="287">
        <v>200000</v>
      </c>
      <c r="F125" s="287">
        <v>200000</v>
      </c>
      <c r="G125" s="287">
        <v>200000</v>
      </c>
      <c r="H125" s="268" t="s">
        <v>362</v>
      </c>
      <c r="I125" s="268" t="s">
        <v>359</v>
      </c>
      <c r="J125" s="268" t="s">
        <v>359</v>
      </c>
      <c r="K125" s="268" t="s">
        <v>359</v>
      </c>
      <c r="L125" s="268" t="s">
        <v>359</v>
      </c>
      <c r="M125" s="268" t="s">
        <v>359</v>
      </c>
      <c r="N125" s="268" t="s">
        <v>359</v>
      </c>
      <c r="O125" s="268" t="s">
        <v>359</v>
      </c>
      <c r="P125" s="268" t="s">
        <v>359</v>
      </c>
      <c r="Q125" s="268" t="s">
        <v>359</v>
      </c>
      <c r="R125" s="268" t="s">
        <v>359</v>
      </c>
      <c r="S125" s="268" t="s">
        <v>359</v>
      </c>
      <c r="T125" s="268" t="s">
        <v>359</v>
      </c>
      <c r="U125" s="268" t="s">
        <v>359</v>
      </c>
      <c r="V125" s="268" t="s">
        <v>359</v>
      </c>
      <c r="W125" s="268" t="s">
        <v>359</v>
      </c>
      <c r="X125" s="346" t="s">
        <v>359</v>
      </c>
      <c r="Y125" s="329">
        <f>UnObr1!F88</f>
        <v>0</v>
      </c>
      <c r="Z125" s="330"/>
      <c r="AA125" s="330"/>
      <c r="AB125" s="330"/>
      <c r="AC125" s="330"/>
      <c r="AD125" s="330"/>
      <c r="AE125" s="330"/>
      <c r="AF125" s="330"/>
      <c r="AG125" s="330"/>
      <c r="AH125" s="331"/>
      <c r="AI125" s="329">
        <f>UnObr1!G88</f>
        <v>0</v>
      </c>
      <c r="AJ125" s="330"/>
      <c r="AK125" s="330"/>
      <c r="AL125" s="330"/>
      <c r="AM125" s="330"/>
      <c r="AN125" s="330"/>
      <c r="AO125" s="330"/>
      <c r="AP125" s="330"/>
      <c r="AQ125" s="330"/>
      <c r="AR125" s="340"/>
    </row>
    <row r="126" spans="1:44" ht="23.1" customHeight="1">
      <c r="A126" s="344">
        <v>1080</v>
      </c>
      <c r="B126" s="345"/>
      <c r="C126" s="345"/>
      <c r="D126" s="287">
        <v>211400</v>
      </c>
      <c r="E126" s="287">
        <v>200000</v>
      </c>
      <c r="F126" s="287">
        <v>200000</v>
      </c>
      <c r="G126" s="287">
        <v>200000</v>
      </c>
      <c r="H126" s="268" t="s">
        <v>193</v>
      </c>
      <c r="I126" s="268" t="s">
        <v>359</v>
      </c>
      <c r="J126" s="268" t="s">
        <v>359</v>
      </c>
      <c r="K126" s="268" t="s">
        <v>359</v>
      </c>
      <c r="L126" s="268" t="s">
        <v>359</v>
      </c>
      <c r="M126" s="268" t="s">
        <v>359</v>
      </c>
      <c r="N126" s="268" t="s">
        <v>359</v>
      </c>
      <c r="O126" s="268" t="s">
        <v>359</v>
      </c>
      <c r="P126" s="268" t="s">
        <v>359</v>
      </c>
      <c r="Q126" s="268" t="s">
        <v>359</v>
      </c>
      <c r="R126" s="268" t="s">
        <v>359</v>
      </c>
      <c r="S126" s="268" t="s">
        <v>359</v>
      </c>
      <c r="T126" s="268" t="s">
        <v>359</v>
      </c>
      <c r="U126" s="268" t="s">
        <v>359</v>
      </c>
      <c r="V126" s="268" t="s">
        <v>359</v>
      </c>
      <c r="W126" s="268" t="s">
        <v>359</v>
      </c>
      <c r="X126" s="346" t="s">
        <v>359</v>
      </c>
      <c r="Y126" s="329">
        <f>UnObr1!F89</f>
        <v>0</v>
      </c>
      <c r="Z126" s="330"/>
      <c r="AA126" s="330"/>
      <c r="AB126" s="330"/>
      <c r="AC126" s="330"/>
      <c r="AD126" s="330"/>
      <c r="AE126" s="330"/>
      <c r="AF126" s="330"/>
      <c r="AG126" s="330"/>
      <c r="AH126" s="331"/>
      <c r="AI126" s="329">
        <f>UnObr1!G89</f>
        <v>0</v>
      </c>
      <c r="AJ126" s="330"/>
      <c r="AK126" s="330"/>
      <c r="AL126" s="330"/>
      <c r="AM126" s="330"/>
      <c r="AN126" s="330"/>
      <c r="AO126" s="330"/>
      <c r="AP126" s="330"/>
      <c r="AQ126" s="330"/>
      <c r="AR126" s="340"/>
    </row>
    <row r="127" spans="1:44" ht="23.1" customHeight="1">
      <c r="A127" s="344">
        <v>1081</v>
      </c>
      <c r="B127" s="345"/>
      <c r="C127" s="345"/>
      <c r="D127" s="287">
        <v>211500</v>
      </c>
      <c r="E127" s="287">
        <v>200000</v>
      </c>
      <c r="F127" s="287">
        <v>200000</v>
      </c>
      <c r="G127" s="287">
        <v>200000</v>
      </c>
      <c r="H127" s="268" t="s">
        <v>363</v>
      </c>
      <c r="I127" s="268" t="s">
        <v>359</v>
      </c>
      <c r="J127" s="268" t="s">
        <v>359</v>
      </c>
      <c r="K127" s="268" t="s">
        <v>359</v>
      </c>
      <c r="L127" s="268" t="s">
        <v>359</v>
      </c>
      <c r="M127" s="268" t="s">
        <v>359</v>
      </c>
      <c r="N127" s="268" t="s">
        <v>359</v>
      </c>
      <c r="O127" s="268" t="s">
        <v>359</v>
      </c>
      <c r="P127" s="268" t="s">
        <v>359</v>
      </c>
      <c r="Q127" s="268" t="s">
        <v>359</v>
      </c>
      <c r="R127" s="268" t="s">
        <v>359</v>
      </c>
      <c r="S127" s="268" t="s">
        <v>359</v>
      </c>
      <c r="T127" s="268" t="s">
        <v>359</v>
      </c>
      <c r="U127" s="268" t="s">
        <v>359</v>
      </c>
      <c r="V127" s="268" t="s">
        <v>359</v>
      </c>
      <c r="W127" s="268" t="s">
        <v>359</v>
      </c>
      <c r="X127" s="346" t="s">
        <v>359</v>
      </c>
      <c r="Y127" s="329">
        <f>UnObr1!F90</f>
        <v>0</v>
      </c>
      <c r="Z127" s="330"/>
      <c r="AA127" s="330"/>
      <c r="AB127" s="330"/>
      <c r="AC127" s="330"/>
      <c r="AD127" s="330"/>
      <c r="AE127" s="330"/>
      <c r="AF127" s="330"/>
      <c r="AG127" s="330"/>
      <c r="AH127" s="331"/>
      <c r="AI127" s="329">
        <f>UnObr1!G90</f>
        <v>0</v>
      </c>
      <c r="AJ127" s="330"/>
      <c r="AK127" s="330"/>
      <c r="AL127" s="330"/>
      <c r="AM127" s="330"/>
      <c r="AN127" s="330"/>
      <c r="AO127" s="330"/>
      <c r="AP127" s="330"/>
      <c r="AQ127" s="330"/>
      <c r="AR127" s="340"/>
    </row>
    <row r="128" spans="1:44" ht="23.1" customHeight="1">
      <c r="A128" s="344">
        <v>1082</v>
      </c>
      <c r="B128" s="345"/>
      <c r="C128" s="345"/>
      <c r="D128" s="287">
        <v>211600</v>
      </c>
      <c r="E128" s="287">
        <v>200000</v>
      </c>
      <c r="F128" s="287">
        <v>200000</v>
      </c>
      <c r="G128" s="287">
        <v>200000</v>
      </c>
      <c r="H128" s="268" t="s">
        <v>364</v>
      </c>
      <c r="I128" s="268" t="s">
        <v>359</v>
      </c>
      <c r="J128" s="268" t="s">
        <v>359</v>
      </c>
      <c r="K128" s="268" t="s">
        <v>359</v>
      </c>
      <c r="L128" s="268" t="s">
        <v>359</v>
      </c>
      <c r="M128" s="268" t="s">
        <v>359</v>
      </c>
      <c r="N128" s="268" t="s">
        <v>359</v>
      </c>
      <c r="O128" s="268" t="s">
        <v>359</v>
      </c>
      <c r="P128" s="268" t="s">
        <v>359</v>
      </c>
      <c r="Q128" s="268" t="s">
        <v>359</v>
      </c>
      <c r="R128" s="268" t="s">
        <v>359</v>
      </c>
      <c r="S128" s="268" t="s">
        <v>359</v>
      </c>
      <c r="T128" s="268" t="s">
        <v>359</v>
      </c>
      <c r="U128" s="268" t="s">
        <v>359</v>
      </c>
      <c r="V128" s="268" t="s">
        <v>359</v>
      </c>
      <c r="W128" s="268" t="s">
        <v>359</v>
      </c>
      <c r="X128" s="346" t="s">
        <v>359</v>
      </c>
      <c r="Y128" s="329">
        <f>UnObr1!F91</f>
        <v>0</v>
      </c>
      <c r="Z128" s="330"/>
      <c r="AA128" s="330"/>
      <c r="AB128" s="330"/>
      <c r="AC128" s="330"/>
      <c r="AD128" s="330"/>
      <c r="AE128" s="330"/>
      <c r="AF128" s="330"/>
      <c r="AG128" s="330"/>
      <c r="AH128" s="331"/>
      <c r="AI128" s="329">
        <f>UnObr1!G91</f>
        <v>0</v>
      </c>
      <c r="AJ128" s="330"/>
      <c r="AK128" s="330"/>
      <c r="AL128" s="330"/>
      <c r="AM128" s="330"/>
      <c r="AN128" s="330"/>
      <c r="AO128" s="330"/>
      <c r="AP128" s="330"/>
      <c r="AQ128" s="330"/>
      <c r="AR128" s="340"/>
    </row>
    <row r="129" spans="1:44" ht="23.1" customHeight="1">
      <c r="A129" s="344">
        <v>1083</v>
      </c>
      <c r="B129" s="345"/>
      <c r="C129" s="345"/>
      <c r="D129" s="287">
        <v>211700</v>
      </c>
      <c r="E129" s="287">
        <v>200000</v>
      </c>
      <c r="F129" s="287">
        <v>200000</v>
      </c>
      <c r="G129" s="287">
        <v>200000</v>
      </c>
      <c r="H129" s="268" t="s">
        <v>190</v>
      </c>
      <c r="I129" s="268" t="s">
        <v>359</v>
      </c>
      <c r="J129" s="268" t="s">
        <v>359</v>
      </c>
      <c r="K129" s="268" t="s">
        <v>359</v>
      </c>
      <c r="L129" s="268" t="s">
        <v>359</v>
      </c>
      <c r="M129" s="268" t="s">
        <v>359</v>
      </c>
      <c r="N129" s="268" t="s">
        <v>359</v>
      </c>
      <c r="O129" s="268" t="s">
        <v>359</v>
      </c>
      <c r="P129" s="268" t="s">
        <v>359</v>
      </c>
      <c r="Q129" s="268" t="s">
        <v>359</v>
      </c>
      <c r="R129" s="268" t="s">
        <v>359</v>
      </c>
      <c r="S129" s="268" t="s">
        <v>359</v>
      </c>
      <c r="T129" s="268" t="s">
        <v>359</v>
      </c>
      <c r="U129" s="268" t="s">
        <v>359</v>
      </c>
      <c r="V129" s="268" t="s">
        <v>359</v>
      </c>
      <c r="W129" s="268" t="s">
        <v>359</v>
      </c>
      <c r="X129" s="346" t="s">
        <v>359</v>
      </c>
      <c r="Y129" s="329">
        <f>UnObr1!F92</f>
        <v>0</v>
      </c>
      <c r="Z129" s="330"/>
      <c r="AA129" s="330"/>
      <c r="AB129" s="330"/>
      <c r="AC129" s="330"/>
      <c r="AD129" s="330"/>
      <c r="AE129" s="330"/>
      <c r="AF129" s="330"/>
      <c r="AG129" s="330"/>
      <c r="AH129" s="331"/>
      <c r="AI129" s="329">
        <f>UnObr1!G92</f>
        <v>0</v>
      </c>
      <c r="AJ129" s="330"/>
      <c r="AK129" s="330"/>
      <c r="AL129" s="330"/>
      <c r="AM129" s="330"/>
      <c r="AN129" s="330"/>
      <c r="AO129" s="330"/>
      <c r="AP129" s="330"/>
      <c r="AQ129" s="330"/>
      <c r="AR129" s="340"/>
    </row>
    <row r="130" spans="1:44" ht="12.75">
      <c r="A130" s="344">
        <v>1084</v>
      </c>
      <c r="B130" s="345"/>
      <c r="C130" s="345"/>
      <c r="D130" s="287">
        <v>211800</v>
      </c>
      <c r="E130" s="287">
        <v>200000</v>
      </c>
      <c r="F130" s="287">
        <v>200000</v>
      </c>
      <c r="G130" s="287">
        <v>200000</v>
      </c>
      <c r="H130" s="268" t="s">
        <v>189</v>
      </c>
      <c r="I130" s="268" t="s">
        <v>359</v>
      </c>
      <c r="J130" s="268" t="s">
        <v>359</v>
      </c>
      <c r="K130" s="268" t="s">
        <v>359</v>
      </c>
      <c r="L130" s="268" t="s">
        <v>359</v>
      </c>
      <c r="M130" s="268" t="s">
        <v>359</v>
      </c>
      <c r="N130" s="268" t="s">
        <v>359</v>
      </c>
      <c r="O130" s="268" t="s">
        <v>359</v>
      </c>
      <c r="P130" s="268" t="s">
        <v>359</v>
      </c>
      <c r="Q130" s="268" t="s">
        <v>359</v>
      </c>
      <c r="R130" s="268" t="s">
        <v>359</v>
      </c>
      <c r="S130" s="268" t="s">
        <v>359</v>
      </c>
      <c r="T130" s="268" t="s">
        <v>359</v>
      </c>
      <c r="U130" s="268" t="s">
        <v>359</v>
      </c>
      <c r="V130" s="268" t="s">
        <v>359</v>
      </c>
      <c r="W130" s="268" t="s">
        <v>359</v>
      </c>
      <c r="X130" s="346" t="s">
        <v>359</v>
      </c>
      <c r="Y130" s="329">
        <f>UnObr1!F93</f>
        <v>0</v>
      </c>
      <c r="Z130" s="330"/>
      <c r="AA130" s="330"/>
      <c r="AB130" s="330"/>
      <c r="AC130" s="330"/>
      <c r="AD130" s="330"/>
      <c r="AE130" s="330"/>
      <c r="AF130" s="330"/>
      <c r="AG130" s="330"/>
      <c r="AH130" s="331"/>
      <c r="AI130" s="329">
        <f>UnObr1!G93</f>
        <v>0</v>
      </c>
      <c r="AJ130" s="330"/>
      <c r="AK130" s="330"/>
      <c r="AL130" s="330"/>
      <c r="AM130" s="330"/>
      <c r="AN130" s="330"/>
      <c r="AO130" s="330"/>
      <c r="AP130" s="330"/>
      <c r="AQ130" s="330"/>
      <c r="AR130" s="340"/>
    </row>
    <row r="131" spans="1:44" ht="12.75">
      <c r="A131" s="344">
        <v>1085</v>
      </c>
      <c r="B131" s="345"/>
      <c r="C131" s="345"/>
      <c r="D131" s="285">
        <v>211900</v>
      </c>
      <c r="E131" s="285">
        <v>200000</v>
      </c>
      <c r="F131" s="285">
        <v>200000</v>
      </c>
      <c r="G131" s="285">
        <v>200000</v>
      </c>
      <c r="H131" s="276" t="s">
        <v>188</v>
      </c>
      <c r="I131" s="276" t="s">
        <v>359</v>
      </c>
      <c r="J131" s="276" t="s">
        <v>359</v>
      </c>
      <c r="K131" s="276" t="s">
        <v>359</v>
      </c>
      <c r="L131" s="276" t="s">
        <v>359</v>
      </c>
      <c r="M131" s="276" t="s">
        <v>359</v>
      </c>
      <c r="N131" s="276" t="s">
        <v>359</v>
      </c>
      <c r="O131" s="276" t="s">
        <v>359</v>
      </c>
      <c r="P131" s="276" t="s">
        <v>359</v>
      </c>
      <c r="Q131" s="276" t="s">
        <v>359</v>
      </c>
      <c r="R131" s="276" t="s">
        <v>359</v>
      </c>
      <c r="S131" s="276" t="s">
        <v>359</v>
      </c>
      <c r="T131" s="276" t="s">
        <v>359</v>
      </c>
      <c r="U131" s="276" t="s">
        <v>359</v>
      </c>
      <c r="V131" s="276" t="s">
        <v>359</v>
      </c>
      <c r="W131" s="276" t="s">
        <v>359</v>
      </c>
      <c r="X131" s="347" t="s">
        <v>359</v>
      </c>
      <c r="Y131" s="329">
        <f>UnObr1!F94</f>
        <v>0</v>
      </c>
      <c r="Z131" s="330"/>
      <c r="AA131" s="330"/>
      <c r="AB131" s="330"/>
      <c r="AC131" s="330"/>
      <c r="AD131" s="330"/>
      <c r="AE131" s="330"/>
      <c r="AF131" s="330"/>
      <c r="AG131" s="330"/>
      <c r="AH131" s="331"/>
      <c r="AI131" s="329">
        <f>UnObr1!G94</f>
        <v>0</v>
      </c>
      <c r="AJ131" s="330"/>
      <c r="AK131" s="330"/>
      <c r="AL131" s="330"/>
      <c r="AM131" s="330"/>
      <c r="AN131" s="330"/>
      <c r="AO131" s="330"/>
      <c r="AP131" s="330"/>
      <c r="AQ131" s="330"/>
      <c r="AR131" s="340"/>
    </row>
    <row r="132" spans="1:44" ht="12.75">
      <c r="A132" s="341">
        <v>1086</v>
      </c>
      <c r="B132" s="342"/>
      <c r="C132" s="342"/>
      <c r="D132" s="286">
        <v>212000</v>
      </c>
      <c r="E132" s="286">
        <v>200000</v>
      </c>
      <c r="F132" s="286">
        <v>200000</v>
      </c>
      <c r="G132" s="286">
        <v>200000</v>
      </c>
      <c r="H132" s="272" t="s">
        <v>187</v>
      </c>
      <c r="I132" s="272" t="s">
        <v>359</v>
      </c>
      <c r="J132" s="272" t="s">
        <v>359</v>
      </c>
      <c r="K132" s="272" t="s">
        <v>359</v>
      </c>
      <c r="L132" s="272" t="s">
        <v>359</v>
      </c>
      <c r="M132" s="272" t="s">
        <v>359</v>
      </c>
      <c r="N132" s="272" t="s">
        <v>359</v>
      </c>
      <c r="O132" s="272" t="s">
        <v>359</v>
      </c>
      <c r="P132" s="272" t="s">
        <v>359</v>
      </c>
      <c r="Q132" s="272" t="s">
        <v>359</v>
      </c>
      <c r="R132" s="272" t="s">
        <v>359</v>
      </c>
      <c r="S132" s="272" t="s">
        <v>359</v>
      </c>
      <c r="T132" s="272" t="s">
        <v>359</v>
      </c>
      <c r="U132" s="272" t="s">
        <v>359</v>
      </c>
      <c r="V132" s="272" t="s">
        <v>359</v>
      </c>
      <c r="W132" s="272" t="s">
        <v>359</v>
      </c>
      <c r="X132" s="348" t="s">
        <v>359</v>
      </c>
      <c r="Y132" s="329">
        <f>UnObr1!F95</f>
        <v>0</v>
      </c>
      <c r="Z132" s="330"/>
      <c r="AA132" s="330"/>
      <c r="AB132" s="330"/>
      <c r="AC132" s="330"/>
      <c r="AD132" s="330"/>
      <c r="AE132" s="330"/>
      <c r="AF132" s="330"/>
      <c r="AG132" s="330"/>
      <c r="AH132" s="331"/>
      <c r="AI132" s="329">
        <f>UnObr1!G95</f>
        <v>0</v>
      </c>
      <c r="AJ132" s="330"/>
      <c r="AK132" s="330"/>
      <c r="AL132" s="330"/>
      <c r="AM132" s="330"/>
      <c r="AN132" s="330"/>
      <c r="AO132" s="330"/>
      <c r="AP132" s="330"/>
      <c r="AQ132" s="330"/>
      <c r="AR132" s="340"/>
    </row>
    <row r="133" spans="1:44" ht="23.1" customHeight="1">
      <c r="A133" s="344">
        <v>1087</v>
      </c>
      <c r="B133" s="345"/>
      <c r="C133" s="345"/>
      <c r="D133" s="287">
        <v>212100</v>
      </c>
      <c r="E133" s="287">
        <v>200000</v>
      </c>
      <c r="F133" s="287">
        <v>200000</v>
      </c>
      <c r="G133" s="287">
        <v>200000</v>
      </c>
      <c r="H133" s="268" t="s">
        <v>365</v>
      </c>
      <c r="I133" s="268" t="s">
        <v>359</v>
      </c>
      <c r="J133" s="268" t="s">
        <v>359</v>
      </c>
      <c r="K133" s="268" t="s">
        <v>359</v>
      </c>
      <c r="L133" s="268" t="s">
        <v>359</v>
      </c>
      <c r="M133" s="268" t="s">
        <v>359</v>
      </c>
      <c r="N133" s="268" t="s">
        <v>359</v>
      </c>
      <c r="O133" s="268" t="s">
        <v>359</v>
      </c>
      <c r="P133" s="268" t="s">
        <v>359</v>
      </c>
      <c r="Q133" s="268" t="s">
        <v>359</v>
      </c>
      <c r="R133" s="268" t="s">
        <v>359</v>
      </c>
      <c r="S133" s="268" t="s">
        <v>359</v>
      </c>
      <c r="T133" s="268" t="s">
        <v>359</v>
      </c>
      <c r="U133" s="268" t="s">
        <v>359</v>
      </c>
      <c r="V133" s="268" t="s">
        <v>359</v>
      </c>
      <c r="W133" s="268" t="s">
        <v>359</v>
      </c>
      <c r="X133" s="346" t="s">
        <v>359</v>
      </c>
      <c r="Y133" s="329">
        <f>UnObr1!F96</f>
        <v>0</v>
      </c>
      <c r="Z133" s="330"/>
      <c r="AA133" s="330"/>
      <c r="AB133" s="330"/>
      <c r="AC133" s="330"/>
      <c r="AD133" s="330"/>
      <c r="AE133" s="330"/>
      <c r="AF133" s="330"/>
      <c r="AG133" s="330"/>
      <c r="AH133" s="331"/>
      <c r="AI133" s="329">
        <f>UnObr1!G96</f>
        <v>0</v>
      </c>
      <c r="AJ133" s="330"/>
      <c r="AK133" s="330"/>
      <c r="AL133" s="330"/>
      <c r="AM133" s="330"/>
      <c r="AN133" s="330"/>
      <c r="AO133" s="330"/>
      <c r="AP133" s="330"/>
      <c r="AQ133" s="330"/>
      <c r="AR133" s="340"/>
    </row>
    <row r="134" spans="1:44" ht="23.1" customHeight="1">
      <c r="A134" s="344">
        <v>1088</v>
      </c>
      <c r="B134" s="345"/>
      <c r="C134" s="345"/>
      <c r="D134" s="287">
        <v>212200</v>
      </c>
      <c r="E134" s="287">
        <v>200000</v>
      </c>
      <c r="F134" s="287">
        <v>200000</v>
      </c>
      <c r="G134" s="287">
        <v>200000</v>
      </c>
      <c r="H134" s="268" t="s">
        <v>366</v>
      </c>
      <c r="I134" s="268" t="s">
        <v>359</v>
      </c>
      <c r="J134" s="268" t="s">
        <v>359</v>
      </c>
      <c r="K134" s="268" t="s">
        <v>359</v>
      </c>
      <c r="L134" s="268" t="s">
        <v>359</v>
      </c>
      <c r="M134" s="268" t="s">
        <v>359</v>
      </c>
      <c r="N134" s="268" t="s">
        <v>359</v>
      </c>
      <c r="O134" s="268" t="s">
        <v>359</v>
      </c>
      <c r="P134" s="268" t="s">
        <v>359</v>
      </c>
      <c r="Q134" s="268" t="s">
        <v>359</v>
      </c>
      <c r="R134" s="268" t="s">
        <v>359</v>
      </c>
      <c r="S134" s="268" t="s">
        <v>359</v>
      </c>
      <c r="T134" s="268" t="s">
        <v>359</v>
      </c>
      <c r="U134" s="268" t="s">
        <v>359</v>
      </c>
      <c r="V134" s="268" t="s">
        <v>359</v>
      </c>
      <c r="W134" s="268" t="s">
        <v>359</v>
      </c>
      <c r="X134" s="346" t="s">
        <v>359</v>
      </c>
      <c r="Y134" s="329">
        <f>UnObr1!F97</f>
        <v>0</v>
      </c>
      <c r="Z134" s="330"/>
      <c r="AA134" s="330"/>
      <c r="AB134" s="330"/>
      <c r="AC134" s="330"/>
      <c r="AD134" s="330"/>
      <c r="AE134" s="330"/>
      <c r="AF134" s="330"/>
      <c r="AG134" s="330"/>
      <c r="AH134" s="331"/>
      <c r="AI134" s="329">
        <f>UnObr1!G97</f>
        <v>0</v>
      </c>
      <c r="AJ134" s="330"/>
      <c r="AK134" s="330"/>
      <c r="AL134" s="330"/>
      <c r="AM134" s="330"/>
      <c r="AN134" s="330"/>
      <c r="AO134" s="330"/>
      <c r="AP134" s="330"/>
      <c r="AQ134" s="330"/>
      <c r="AR134" s="340"/>
    </row>
    <row r="135" spans="1:44" ht="23.1" customHeight="1">
      <c r="A135" s="344">
        <v>1089</v>
      </c>
      <c r="B135" s="345"/>
      <c r="C135" s="345"/>
      <c r="D135" s="287">
        <v>212300</v>
      </c>
      <c r="E135" s="287">
        <v>200000</v>
      </c>
      <c r="F135" s="287">
        <v>200000</v>
      </c>
      <c r="G135" s="287">
        <v>200000</v>
      </c>
      <c r="H135" s="268" t="s">
        <v>367</v>
      </c>
      <c r="I135" s="268" t="s">
        <v>359</v>
      </c>
      <c r="J135" s="268" t="s">
        <v>359</v>
      </c>
      <c r="K135" s="268" t="s">
        <v>359</v>
      </c>
      <c r="L135" s="268" t="s">
        <v>359</v>
      </c>
      <c r="M135" s="268" t="s">
        <v>359</v>
      </c>
      <c r="N135" s="268" t="s">
        <v>359</v>
      </c>
      <c r="O135" s="268" t="s">
        <v>359</v>
      </c>
      <c r="P135" s="268" t="s">
        <v>359</v>
      </c>
      <c r="Q135" s="268" t="s">
        <v>359</v>
      </c>
      <c r="R135" s="268" t="s">
        <v>359</v>
      </c>
      <c r="S135" s="268" t="s">
        <v>359</v>
      </c>
      <c r="T135" s="268" t="s">
        <v>359</v>
      </c>
      <c r="U135" s="268" t="s">
        <v>359</v>
      </c>
      <c r="V135" s="268" t="s">
        <v>359</v>
      </c>
      <c r="W135" s="268" t="s">
        <v>359</v>
      </c>
      <c r="X135" s="346" t="s">
        <v>359</v>
      </c>
      <c r="Y135" s="329">
        <f>UnObr1!F98</f>
        <v>0</v>
      </c>
      <c r="Z135" s="330"/>
      <c r="AA135" s="330"/>
      <c r="AB135" s="330"/>
      <c r="AC135" s="330"/>
      <c r="AD135" s="330"/>
      <c r="AE135" s="330"/>
      <c r="AF135" s="330"/>
      <c r="AG135" s="330"/>
      <c r="AH135" s="331"/>
      <c r="AI135" s="329">
        <f>UnObr1!G98</f>
        <v>0</v>
      </c>
      <c r="AJ135" s="330"/>
      <c r="AK135" s="330"/>
      <c r="AL135" s="330"/>
      <c r="AM135" s="330"/>
      <c r="AN135" s="330"/>
      <c r="AO135" s="330"/>
      <c r="AP135" s="330"/>
      <c r="AQ135" s="330"/>
      <c r="AR135" s="340"/>
    </row>
    <row r="136" spans="1:44" ht="23.1" customHeight="1">
      <c r="A136" s="344">
        <v>1090</v>
      </c>
      <c r="B136" s="345"/>
      <c r="C136" s="345"/>
      <c r="D136" s="287">
        <v>212400</v>
      </c>
      <c r="E136" s="287">
        <v>200000</v>
      </c>
      <c r="F136" s="287">
        <v>200000</v>
      </c>
      <c r="G136" s="287">
        <v>200000</v>
      </c>
      <c r="H136" s="268" t="s">
        <v>183</v>
      </c>
      <c r="I136" s="268" t="s">
        <v>359</v>
      </c>
      <c r="J136" s="268" t="s">
        <v>359</v>
      </c>
      <c r="K136" s="268" t="s">
        <v>359</v>
      </c>
      <c r="L136" s="268" t="s">
        <v>359</v>
      </c>
      <c r="M136" s="268" t="s">
        <v>359</v>
      </c>
      <c r="N136" s="268" t="s">
        <v>359</v>
      </c>
      <c r="O136" s="268" t="s">
        <v>359</v>
      </c>
      <c r="P136" s="268" t="s">
        <v>359</v>
      </c>
      <c r="Q136" s="268" t="s">
        <v>359</v>
      </c>
      <c r="R136" s="268" t="s">
        <v>359</v>
      </c>
      <c r="S136" s="268" t="s">
        <v>359</v>
      </c>
      <c r="T136" s="268" t="s">
        <v>359</v>
      </c>
      <c r="U136" s="268" t="s">
        <v>359</v>
      </c>
      <c r="V136" s="268" t="s">
        <v>359</v>
      </c>
      <c r="W136" s="268" t="s">
        <v>359</v>
      </c>
      <c r="X136" s="346" t="s">
        <v>359</v>
      </c>
      <c r="Y136" s="329">
        <f>UnObr1!F99</f>
        <v>0</v>
      </c>
      <c r="Z136" s="330"/>
      <c r="AA136" s="330"/>
      <c r="AB136" s="330"/>
      <c r="AC136" s="330"/>
      <c r="AD136" s="330"/>
      <c r="AE136" s="330"/>
      <c r="AF136" s="330"/>
      <c r="AG136" s="330"/>
      <c r="AH136" s="331"/>
      <c r="AI136" s="329">
        <f>UnObr1!G99</f>
        <v>0</v>
      </c>
      <c r="AJ136" s="330"/>
      <c r="AK136" s="330"/>
      <c r="AL136" s="330"/>
      <c r="AM136" s="330"/>
      <c r="AN136" s="330"/>
      <c r="AO136" s="330"/>
      <c r="AP136" s="330"/>
      <c r="AQ136" s="330"/>
      <c r="AR136" s="340"/>
    </row>
    <row r="137" spans="1:44" ht="24" customHeight="1">
      <c r="A137" s="344">
        <v>1091</v>
      </c>
      <c r="B137" s="345"/>
      <c r="C137" s="345"/>
      <c r="D137" s="287">
        <v>212500</v>
      </c>
      <c r="E137" s="287">
        <v>200000</v>
      </c>
      <c r="F137" s="287">
        <v>200000</v>
      </c>
      <c r="G137" s="287">
        <v>200000</v>
      </c>
      <c r="H137" s="268" t="s">
        <v>368</v>
      </c>
      <c r="I137" s="268" t="s">
        <v>359</v>
      </c>
      <c r="J137" s="268" t="s">
        <v>359</v>
      </c>
      <c r="K137" s="268" t="s">
        <v>359</v>
      </c>
      <c r="L137" s="268" t="s">
        <v>359</v>
      </c>
      <c r="M137" s="268" t="s">
        <v>359</v>
      </c>
      <c r="N137" s="268" t="s">
        <v>359</v>
      </c>
      <c r="O137" s="268" t="s">
        <v>359</v>
      </c>
      <c r="P137" s="268" t="s">
        <v>359</v>
      </c>
      <c r="Q137" s="268" t="s">
        <v>359</v>
      </c>
      <c r="R137" s="268" t="s">
        <v>359</v>
      </c>
      <c r="S137" s="268" t="s">
        <v>359</v>
      </c>
      <c r="T137" s="268" t="s">
        <v>359</v>
      </c>
      <c r="U137" s="268" t="s">
        <v>359</v>
      </c>
      <c r="V137" s="268" t="s">
        <v>359</v>
      </c>
      <c r="W137" s="268" t="s">
        <v>359</v>
      </c>
      <c r="X137" s="346" t="s">
        <v>359</v>
      </c>
      <c r="Y137" s="329">
        <f>UnObr1!F100</f>
        <v>0</v>
      </c>
      <c r="Z137" s="330"/>
      <c r="AA137" s="330"/>
      <c r="AB137" s="330"/>
      <c r="AC137" s="330"/>
      <c r="AD137" s="330"/>
      <c r="AE137" s="330"/>
      <c r="AF137" s="330"/>
      <c r="AG137" s="330"/>
      <c r="AH137" s="331"/>
      <c r="AI137" s="329">
        <f>UnObr1!G100</f>
        <v>0</v>
      </c>
      <c r="AJ137" s="330"/>
      <c r="AK137" s="330"/>
      <c r="AL137" s="330"/>
      <c r="AM137" s="330"/>
      <c r="AN137" s="330"/>
      <c r="AO137" s="330"/>
      <c r="AP137" s="330"/>
      <c r="AQ137" s="330"/>
      <c r="AR137" s="340"/>
    </row>
    <row r="138" spans="1:44" ht="23.1" hidden="1" customHeight="1">
      <c r="A138" s="344">
        <v>1092</v>
      </c>
      <c r="B138" s="345"/>
      <c r="C138" s="345"/>
      <c r="D138" s="285">
        <v>212600</v>
      </c>
      <c r="E138" s="285">
        <v>200000</v>
      </c>
      <c r="F138" s="285">
        <v>200000</v>
      </c>
      <c r="G138" s="285">
        <v>200000</v>
      </c>
      <c r="H138" s="276" t="s">
        <v>181</v>
      </c>
      <c r="I138" s="276" t="s">
        <v>359</v>
      </c>
      <c r="J138" s="276" t="s">
        <v>359</v>
      </c>
      <c r="K138" s="276" t="s">
        <v>359</v>
      </c>
      <c r="L138" s="276" t="s">
        <v>359</v>
      </c>
      <c r="M138" s="276" t="s">
        <v>359</v>
      </c>
      <c r="N138" s="276" t="s">
        <v>359</v>
      </c>
      <c r="O138" s="276" t="s">
        <v>359</v>
      </c>
      <c r="P138" s="276" t="s">
        <v>359</v>
      </c>
      <c r="Q138" s="276" t="s">
        <v>359</v>
      </c>
      <c r="R138" s="276" t="s">
        <v>359</v>
      </c>
      <c r="S138" s="276" t="s">
        <v>359</v>
      </c>
      <c r="T138" s="276" t="s">
        <v>359</v>
      </c>
      <c r="U138" s="276" t="s">
        <v>359</v>
      </c>
      <c r="V138" s="276" t="s">
        <v>359</v>
      </c>
      <c r="W138" s="276" t="s">
        <v>359</v>
      </c>
      <c r="X138" s="347" t="s">
        <v>359</v>
      </c>
      <c r="Y138" s="329">
        <f>UnObr1!F101</f>
        <v>0</v>
      </c>
      <c r="Z138" s="330"/>
      <c r="AA138" s="330"/>
      <c r="AB138" s="330"/>
      <c r="AC138" s="330"/>
      <c r="AD138" s="330"/>
      <c r="AE138" s="330"/>
      <c r="AF138" s="330"/>
      <c r="AG138" s="330"/>
      <c r="AH138" s="331"/>
      <c r="AI138" s="329">
        <f>UnObr1!G101</f>
        <v>0</v>
      </c>
      <c r="AJ138" s="330"/>
      <c r="AK138" s="330"/>
      <c r="AL138" s="330"/>
      <c r="AM138" s="330"/>
      <c r="AN138" s="330"/>
      <c r="AO138" s="330"/>
      <c r="AP138" s="330"/>
      <c r="AQ138" s="330"/>
      <c r="AR138" s="340"/>
    </row>
    <row r="139" spans="1:44" ht="23.1" customHeight="1">
      <c r="A139" s="341">
        <v>1093</v>
      </c>
      <c r="B139" s="342"/>
      <c r="C139" s="342"/>
      <c r="D139" s="286">
        <v>213000</v>
      </c>
      <c r="E139" s="286">
        <v>200000</v>
      </c>
      <c r="F139" s="286">
        <v>200000</v>
      </c>
      <c r="G139" s="286">
        <v>200000</v>
      </c>
      <c r="H139" s="272" t="s">
        <v>369</v>
      </c>
      <c r="I139" s="272" t="s">
        <v>359</v>
      </c>
      <c r="J139" s="272" t="s">
        <v>359</v>
      </c>
      <c r="K139" s="272" t="s">
        <v>359</v>
      </c>
      <c r="L139" s="272" t="s">
        <v>359</v>
      </c>
      <c r="M139" s="272" t="s">
        <v>359</v>
      </c>
      <c r="N139" s="272" t="s">
        <v>359</v>
      </c>
      <c r="O139" s="272" t="s">
        <v>359</v>
      </c>
      <c r="P139" s="272" t="s">
        <v>359</v>
      </c>
      <c r="Q139" s="272" t="s">
        <v>359</v>
      </c>
      <c r="R139" s="272" t="s">
        <v>359</v>
      </c>
      <c r="S139" s="272" t="s">
        <v>359</v>
      </c>
      <c r="T139" s="272" t="s">
        <v>359</v>
      </c>
      <c r="U139" s="272" t="s">
        <v>359</v>
      </c>
      <c r="V139" s="272" t="s">
        <v>359</v>
      </c>
      <c r="W139" s="272" t="s">
        <v>359</v>
      </c>
      <c r="X139" s="348" t="s">
        <v>359</v>
      </c>
      <c r="Y139" s="329">
        <f>UnObr1!F102</f>
        <v>0</v>
      </c>
      <c r="Z139" s="330"/>
      <c r="AA139" s="330"/>
      <c r="AB139" s="330"/>
      <c r="AC139" s="330"/>
      <c r="AD139" s="330"/>
      <c r="AE139" s="330"/>
      <c r="AF139" s="330"/>
      <c r="AG139" s="330"/>
      <c r="AH139" s="331"/>
      <c r="AI139" s="329">
        <f>UnObr1!G102</f>
        <v>0</v>
      </c>
      <c r="AJ139" s="330"/>
      <c r="AK139" s="330"/>
      <c r="AL139" s="330"/>
      <c r="AM139" s="330"/>
      <c r="AN139" s="330"/>
      <c r="AO139" s="330"/>
      <c r="AP139" s="330"/>
      <c r="AQ139" s="330"/>
      <c r="AR139" s="340"/>
    </row>
    <row r="140" spans="1:44" ht="22.5" customHeight="1">
      <c r="A140" s="344">
        <v>1094</v>
      </c>
      <c r="B140" s="345"/>
      <c r="C140" s="345"/>
      <c r="D140" s="285">
        <v>213100</v>
      </c>
      <c r="E140" s="285">
        <v>200000</v>
      </c>
      <c r="F140" s="285">
        <v>200000</v>
      </c>
      <c r="G140" s="285">
        <v>200000</v>
      </c>
      <c r="H140" s="276" t="s">
        <v>179</v>
      </c>
      <c r="I140" s="276" t="s">
        <v>359</v>
      </c>
      <c r="J140" s="276" t="s">
        <v>359</v>
      </c>
      <c r="K140" s="276" t="s">
        <v>359</v>
      </c>
      <c r="L140" s="276" t="s">
        <v>359</v>
      </c>
      <c r="M140" s="276" t="s">
        <v>359</v>
      </c>
      <c r="N140" s="276" t="s">
        <v>359</v>
      </c>
      <c r="O140" s="276" t="s">
        <v>359</v>
      </c>
      <c r="P140" s="276" t="s">
        <v>359</v>
      </c>
      <c r="Q140" s="276" t="s">
        <v>359</v>
      </c>
      <c r="R140" s="276" t="s">
        <v>359</v>
      </c>
      <c r="S140" s="276" t="s">
        <v>359</v>
      </c>
      <c r="T140" s="276" t="s">
        <v>359</v>
      </c>
      <c r="U140" s="276" t="s">
        <v>359</v>
      </c>
      <c r="V140" s="276" t="s">
        <v>359</v>
      </c>
      <c r="W140" s="276" t="s">
        <v>359</v>
      </c>
      <c r="X140" s="347" t="s">
        <v>359</v>
      </c>
      <c r="Y140" s="329">
        <f>UnObr1!F103</f>
        <v>0</v>
      </c>
      <c r="Z140" s="330"/>
      <c r="AA140" s="330"/>
      <c r="AB140" s="330"/>
      <c r="AC140" s="330"/>
      <c r="AD140" s="330"/>
      <c r="AE140" s="330"/>
      <c r="AF140" s="330"/>
      <c r="AG140" s="330"/>
      <c r="AH140" s="331"/>
      <c r="AI140" s="329">
        <f>UnObr1!G103</f>
        <v>0</v>
      </c>
      <c r="AJ140" s="330"/>
      <c r="AK140" s="330"/>
      <c r="AL140" s="330"/>
      <c r="AM140" s="330"/>
      <c r="AN140" s="330"/>
      <c r="AO140" s="330"/>
      <c r="AP140" s="330"/>
      <c r="AQ140" s="330"/>
      <c r="AR140" s="340"/>
    </row>
    <row r="141" spans="1:44" ht="23.1" customHeight="1">
      <c r="A141" s="341">
        <v>1095</v>
      </c>
      <c r="B141" s="342"/>
      <c r="C141" s="342"/>
      <c r="D141" s="257">
        <v>214000</v>
      </c>
      <c r="E141" s="258"/>
      <c r="F141" s="258"/>
      <c r="G141" s="259"/>
      <c r="H141" s="349" t="s">
        <v>178</v>
      </c>
      <c r="I141" s="350"/>
      <c r="J141" s="350"/>
      <c r="K141" s="350"/>
      <c r="L141" s="350"/>
      <c r="M141" s="350"/>
      <c r="N141" s="350"/>
      <c r="O141" s="350"/>
      <c r="P141" s="350"/>
      <c r="Q141" s="350"/>
      <c r="R141" s="350"/>
      <c r="S141" s="350"/>
      <c r="T141" s="350"/>
      <c r="U141" s="350"/>
      <c r="V141" s="350"/>
      <c r="W141" s="350"/>
      <c r="X141" s="351"/>
      <c r="Y141" s="329">
        <f>UnObr1!F104</f>
        <v>0</v>
      </c>
      <c r="Z141" s="330"/>
      <c r="AA141" s="330"/>
      <c r="AB141" s="330"/>
      <c r="AC141" s="330"/>
      <c r="AD141" s="330"/>
      <c r="AE141" s="330"/>
      <c r="AF141" s="330"/>
      <c r="AG141" s="330"/>
      <c r="AH141" s="331"/>
      <c r="AI141" s="329">
        <f>UnObr1!G104</f>
        <v>0</v>
      </c>
      <c r="AJ141" s="330"/>
      <c r="AK141" s="330"/>
      <c r="AL141" s="330"/>
      <c r="AM141" s="330"/>
      <c r="AN141" s="330"/>
      <c r="AO141" s="330"/>
      <c r="AP141" s="330"/>
      <c r="AQ141" s="330"/>
      <c r="AR141" s="340"/>
    </row>
    <row r="142" spans="1:44" ht="23.1" customHeight="1">
      <c r="A142" s="344">
        <v>1096</v>
      </c>
      <c r="B142" s="345"/>
      <c r="C142" s="345"/>
      <c r="D142" s="273">
        <v>214100</v>
      </c>
      <c r="E142" s="274"/>
      <c r="F142" s="274"/>
      <c r="G142" s="275"/>
      <c r="H142" s="352" t="s">
        <v>177</v>
      </c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4"/>
      <c r="Y142" s="329">
        <f>UnObr1!F105</f>
        <v>0</v>
      </c>
      <c r="Z142" s="330"/>
      <c r="AA142" s="330"/>
      <c r="AB142" s="330"/>
      <c r="AC142" s="330"/>
      <c r="AD142" s="330"/>
      <c r="AE142" s="330"/>
      <c r="AF142" s="330"/>
      <c r="AG142" s="330"/>
      <c r="AH142" s="331"/>
      <c r="AI142" s="329">
        <f>UnObr1!G105</f>
        <v>0</v>
      </c>
      <c r="AJ142" s="330"/>
      <c r="AK142" s="330"/>
      <c r="AL142" s="330"/>
      <c r="AM142" s="330"/>
      <c r="AN142" s="330"/>
      <c r="AO142" s="330"/>
      <c r="AP142" s="330"/>
      <c r="AQ142" s="330"/>
      <c r="AR142" s="340"/>
    </row>
    <row r="143" spans="1:44" ht="23.1" customHeight="1">
      <c r="A143" s="341">
        <v>1097</v>
      </c>
      <c r="B143" s="342"/>
      <c r="C143" s="342"/>
      <c r="D143" s="257">
        <v>215000</v>
      </c>
      <c r="E143" s="258"/>
      <c r="F143" s="258"/>
      <c r="G143" s="259"/>
      <c r="H143" s="349" t="s">
        <v>176</v>
      </c>
      <c r="I143" s="350"/>
      <c r="J143" s="350"/>
      <c r="K143" s="350"/>
      <c r="L143" s="350"/>
      <c r="M143" s="350"/>
      <c r="N143" s="350"/>
      <c r="O143" s="350"/>
      <c r="P143" s="350"/>
      <c r="Q143" s="350"/>
      <c r="R143" s="350"/>
      <c r="S143" s="350"/>
      <c r="T143" s="350"/>
      <c r="U143" s="350"/>
      <c r="V143" s="350"/>
      <c r="W143" s="350"/>
      <c r="X143" s="351"/>
      <c r="Y143" s="329">
        <f>UnObr1!F106</f>
        <v>0</v>
      </c>
      <c r="Z143" s="330"/>
      <c r="AA143" s="330"/>
      <c r="AB143" s="330"/>
      <c r="AC143" s="330"/>
      <c r="AD143" s="330"/>
      <c r="AE143" s="330"/>
      <c r="AF143" s="330"/>
      <c r="AG143" s="330"/>
      <c r="AH143" s="331"/>
      <c r="AI143" s="329">
        <f>UnObr1!G106</f>
        <v>0</v>
      </c>
      <c r="AJ143" s="330"/>
      <c r="AK143" s="330"/>
      <c r="AL143" s="330"/>
      <c r="AM143" s="330"/>
      <c r="AN143" s="330"/>
      <c r="AO143" s="330"/>
      <c r="AP143" s="330"/>
      <c r="AQ143" s="330"/>
      <c r="AR143" s="340"/>
    </row>
    <row r="144" spans="1:44" ht="21" customHeight="1">
      <c r="A144" s="344">
        <v>1098</v>
      </c>
      <c r="B144" s="345"/>
      <c r="C144" s="345"/>
      <c r="D144" s="273">
        <v>215100</v>
      </c>
      <c r="E144" s="274"/>
      <c r="F144" s="274"/>
      <c r="G144" s="275"/>
      <c r="H144" s="352" t="s">
        <v>175</v>
      </c>
      <c r="I144" s="353"/>
      <c r="J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4"/>
      <c r="Y144" s="329">
        <f>UnObr1!F107</f>
        <v>0</v>
      </c>
      <c r="Z144" s="330"/>
      <c r="AA144" s="330"/>
      <c r="AB144" s="330"/>
      <c r="AC144" s="330"/>
      <c r="AD144" s="330"/>
      <c r="AE144" s="330"/>
      <c r="AF144" s="330"/>
      <c r="AG144" s="330"/>
      <c r="AH144" s="331"/>
      <c r="AI144" s="329">
        <f>UnObr1!G107</f>
        <v>0</v>
      </c>
      <c r="AJ144" s="330"/>
      <c r="AK144" s="330"/>
      <c r="AL144" s="330"/>
      <c r="AM144" s="330"/>
      <c r="AN144" s="330"/>
      <c r="AO144" s="330"/>
      <c r="AP144" s="330"/>
      <c r="AQ144" s="330"/>
      <c r="AR144" s="340"/>
    </row>
    <row r="145" spans="1:44" ht="12.75">
      <c r="A145" s="341">
        <v>1099</v>
      </c>
      <c r="B145" s="342"/>
      <c r="C145" s="342"/>
      <c r="D145" s="288">
        <v>220000</v>
      </c>
      <c r="E145" s="288">
        <v>200000</v>
      </c>
      <c r="F145" s="288">
        <v>200000</v>
      </c>
      <c r="G145" s="288">
        <v>200000</v>
      </c>
      <c r="H145" s="260" t="s">
        <v>174</v>
      </c>
      <c r="I145" s="260" t="s">
        <v>359</v>
      </c>
      <c r="J145" s="260" t="s">
        <v>359</v>
      </c>
      <c r="K145" s="260" t="s">
        <v>359</v>
      </c>
      <c r="L145" s="260" t="s">
        <v>359</v>
      </c>
      <c r="M145" s="260" t="s">
        <v>359</v>
      </c>
      <c r="N145" s="260" t="s">
        <v>359</v>
      </c>
      <c r="O145" s="260" t="s">
        <v>359</v>
      </c>
      <c r="P145" s="260" t="s">
        <v>359</v>
      </c>
      <c r="Q145" s="260" t="s">
        <v>359</v>
      </c>
      <c r="R145" s="260" t="s">
        <v>359</v>
      </c>
      <c r="S145" s="260" t="s">
        <v>359</v>
      </c>
      <c r="T145" s="260" t="s">
        <v>359</v>
      </c>
      <c r="U145" s="260" t="s">
        <v>359</v>
      </c>
      <c r="V145" s="260" t="s">
        <v>359</v>
      </c>
      <c r="W145" s="260" t="s">
        <v>359</v>
      </c>
      <c r="X145" s="343" t="s">
        <v>359</v>
      </c>
      <c r="Y145" s="329">
        <f>UnObr1!F108</f>
        <v>0</v>
      </c>
      <c r="Z145" s="330"/>
      <c r="AA145" s="330"/>
      <c r="AB145" s="330"/>
      <c r="AC145" s="330"/>
      <c r="AD145" s="330"/>
      <c r="AE145" s="330"/>
      <c r="AF145" s="330"/>
      <c r="AG145" s="330"/>
      <c r="AH145" s="331"/>
      <c r="AI145" s="329">
        <f>UnObr1!G108</f>
        <v>0</v>
      </c>
      <c r="AJ145" s="330"/>
      <c r="AK145" s="330"/>
      <c r="AL145" s="330"/>
      <c r="AM145" s="330"/>
      <c r="AN145" s="330"/>
      <c r="AO145" s="330"/>
      <c r="AP145" s="330"/>
      <c r="AQ145" s="330"/>
      <c r="AR145" s="340"/>
    </row>
    <row r="146" spans="1:44" ht="21.6" customHeight="1">
      <c r="A146" s="341">
        <v>1100</v>
      </c>
      <c r="B146" s="342"/>
      <c r="C146" s="342"/>
      <c r="D146" s="286">
        <v>221000</v>
      </c>
      <c r="E146" s="286">
        <v>200000</v>
      </c>
      <c r="F146" s="286">
        <v>200000</v>
      </c>
      <c r="G146" s="286">
        <v>200000</v>
      </c>
      <c r="H146" s="272" t="s">
        <v>370</v>
      </c>
      <c r="I146" s="272" t="s">
        <v>359</v>
      </c>
      <c r="J146" s="272" t="s">
        <v>359</v>
      </c>
      <c r="K146" s="272" t="s">
        <v>359</v>
      </c>
      <c r="L146" s="272" t="s">
        <v>359</v>
      </c>
      <c r="M146" s="272" t="s">
        <v>359</v>
      </c>
      <c r="N146" s="272" t="s">
        <v>359</v>
      </c>
      <c r="O146" s="272" t="s">
        <v>359</v>
      </c>
      <c r="P146" s="272" t="s">
        <v>359</v>
      </c>
      <c r="Q146" s="272" t="s">
        <v>359</v>
      </c>
      <c r="R146" s="272" t="s">
        <v>359</v>
      </c>
      <c r="S146" s="272" t="s">
        <v>359</v>
      </c>
      <c r="T146" s="272" t="s">
        <v>359</v>
      </c>
      <c r="U146" s="272" t="s">
        <v>359</v>
      </c>
      <c r="V146" s="272" t="s">
        <v>359</v>
      </c>
      <c r="W146" s="272" t="s">
        <v>359</v>
      </c>
      <c r="X146" s="348" t="s">
        <v>359</v>
      </c>
      <c r="Y146" s="329">
        <f>UnObr1!F109</f>
        <v>0</v>
      </c>
      <c r="Z146" s="330"/>
      <c r="AA146" s="330"/>
      <c r="AB146" s="330"/>
      <c r="AC146" s="330"/>
      <c r="AD146" s="330"/>
      <c r="AE146" s="330"/>
      <c r="AF146" s="330"/>
      <c r="AG146" s="330"/>
      <c r="AH146" s="331"/>
      <c r="AI146" s="329">
        <f>UnObr1!G109</f>
        <v>0</v>
      </c>
      <c r="AJ146" s="330"/>
      <c r="AK146" s="330"/>
      <c r="AL146" s="330"/>
      <c r="AM146" s="330"/>
      <c r="AN146" s="330"/>
      <c r="AO146" s="330"/>
      <c r="AP146" s="330"/>
      <c r="AQ146" s="330"/>
      <c r="AR146" s="340"/>
    </row>
    <row r="147" spans="1:44" ht="23.1" customHeight="1">
      <c r="A147" s="344">
        <v>1101</v>
      </c>
      <c r="B147" s="345"/>
      <c r="C147" s="345"/>
      <c r="D147" s="285">
        <v>221100</v>
      </c>
      <c r="E147" s="285">
        <v>200000</v>
      </c>
      <c r="F147" s="285">
        <v>200000</v>
      </c>
      <c r="G147" s="285">
        <v>200000</v>
      </c>
      <c r="H147" s="276" t="s">
        <v>371</v>
      </c>
      <c r="I147" s="276" t="s">
        <v>359</v>
      </c>
      <c r="J147" s="276" t="s">
        <v>359</v>
      </c>
      <c r="K147" s="276" t="s">
        <v>359</v>
      </c>
      <c r="L147" s="276" t="s">
        <v>359</v>
      </c>
      <c r="M147" s="276" t="s">
        <v>359</v>
      </c>
      <c r="N147" s="276" t="s">
        <v>359</v>
      </c>
      <c r="O147" s="276" t="s">
        <v>359</v>
      </c>
      <c r="P147" s="276" t="s">
        <v>359</v>
      </c>
      <c r="Q147" s="276" t="s">
        <v>359</v>
      </c>
      <c r="R147" s="276" t="s">
        <v>359</v>
      </c>
      <c r="S147" s="276" t="s">
        <v>359</v>
      </c>
      <c r="T147" s="276" t="s">
        <v>359</v>
      </c>
      <c r="U147" s="276" t="s">
        <v>359</v>
      </c>
      <c r="V147" s="276" t="s">
        <v>359</v>
      </c>
      <c r="W147" s="276" t="s">
        <v>359</v>
      </c>
      <c r="X147" s="347" t="s">
        <v>359</v>
      </c>
      <c r="Y147" s="329">
        <f>UnObr1!F110</f>
        <v>0</v>
      </c>
      <c r="Z147" s="330"/>
      <c r="AA147" s="330"/>
      <c r="AB147" s="330"/>
      <c r="AC147" s="330"/>
      <c r="AD147" s="330"/>
      <c r="AE147" s="330"/>
      <c r="AF147" s="330"/>
      <c r="AG147" s="330"/>
      <c r="AH147" s="331"/>
      <c r="AI147" s="329">
        <f>UnObr1!G110</f>
        <v>0</v>
      </c>
      <c r="AJ147" s="330"/>
      <c r="AK147" s="330"/>
      <c r="AL147" s="330"/>
      <c r="AM147" s="330"/>
      <c r="AN147" s="330"/>
      <c r="AO147" s="330"/>
      <c r="AP147" s="330"/>
      <c r="AQ147" s="330"/>
      <c r="AR147" s="340"/>
    </row>
    <row r="148" spans="1:44" ht="23.1" customHeight="1">
      <c r="A148" s="344">
        <v>1102</v>
      </c>
      <c r="B148" s="345"/>
      <c r="C148" s="345"/>
      <c r="D148" s="285">
        <v>221200</v>
      </c>
      <c r="E148" s="285">
        <v>200000</v>
      </c>
      <c r="F148" s="285">
        <v>200000</v>
      </c>
      <c r="G148" s="285">
        <v>200000</v>
      </c>
      <c r="H148" s="276" t="s">
        <v>372</v>
      </c>
      <c r="I148" s="276" t="s">
        <v>359</v>
      </c>
      <c r="J148" s="276" t="s">
        <v>359</v>
      </c>
      <c r="K148" s="276" t="s">
        <v>359</v>
      </c>
      <c r="L148" s="276" t="s">
        <v>359</v>
      </c>
      <c r="M148" s="276" t="s">
        <v>359</v>
      </c>
      <c r="N148" s="276" t="s">
        <v>359</v>
      </c>
      <c r="O148" s="276" t="s">
        <v>359</v>
      </c>
      <c r="P148" s="276" t="s">
        <v>359</v>
      </c>
      <c r="Q148" s="276" t="s">
        <v>359</v>
      </c>
      <c r="R148" s="276" t="s">
        <v>359</v>
      </c>
      <c r="S148" s="276" t="s">
        <v>359</v>
      </c>
      <c r="T148" s="276" t="s">
        <v>359</v>
      </c>
      <c r="U148" s="276" t="s">
        <v>359</v>
      </c>
      <c r="V148" s="276" t="s">
        <v>359</v>
      </c>
      <c r="W148" s="276" t="s">
        <v>359</v>
      </c>
      <c r="X148" s="347" t="s">
        <v>359</v>
      </c>
      <c r="Y148" s="329">
        <f>UnObr1!F111</f>
        <v>0</v>
      </c>
      <c r="Z148" s="330"/>
      <c r="AA148" s="330"/>
      <c r="AB148" s="330"/>
      <c r="AC148" s="330"/>
      <c r="AD148" s="330"/>
      <c r="AE148" s="330"/>
      <c r="AF148" s="330"/>
      <c r="AG148" s="330"/>
      <c r="AH148" s="331"/>
      <c r="AI148" s="261">
        <f>UnObr1!G111</f>
        <v>0</v>
      </c>
      <c r="AJ148" s="261"/>
      <c r="AK148" s="261"/>
      <c r="AL148" s="261"/>
      <c r="AM148" s="261"/>
      <c r="AN148" s="261"/>
      <c r="AO148" s="261"/>
      <c r="AP148" s="261"/>
      <c r="AQ148" s="261"/>
      <c r="AR148" s="262"/>
    </row>
    <row r="149" spans="1:44" ht="23.1" customHeight="1">
      <c r="A149" s="344">
        <v>1103</v>
      </c>
      <c r="B149" s="345"/>
      <c r="C149" s="345"/>
      <c r="D149" s="285">
        <v>221300</v>
      </c>
      <c r="E149" s="285">
        <v>200000</v>
      </c>
      <c r="F149" s="285">
        <v>200000</v>
      </c>
      <c r="G149" s="285">
        <v>200000</v>
      </c>
      <c r="H149" s="276" t="s">
        <v>170</v>
      </c>
      <c r="I149" s="276" t="s">
        <v>359</v>
      </c>
      <c r="J149" s="276" t="s">
        <v>359</v>
      </c>
      <c r="K149" s="276" t="s">
        <v>359</v>
      </c>
      <c r="L149" s="276" t="s">
        <v>359</v>
      </c>
      <c r="M149" s="276" t="s">
        <v>359</v>
      </c>
      <c r="N149" s="276" t="s">
        <v>359</v>
      </c>
      <c r="O149" s="276" t="s">
        <v>359</v>
      </c>
      <c r="P149" s="276" t="s">
        <v>359</v>
      </c>
      <c r="Q149" s="276" t="s">
        <v>359</v>
      </c>
      <c r="R149" s="276" t="s">
        <v>359</v>
      </c>
      <c r="S149" s="276" t="s">
        <v>359</v>
      </c>
      <c r="T149" s="276" t="s">
        <v>359</v>
      </c>
      <c r="U149" s="276" t="s">
        <v>359</v>
      </c>
      <c r="V149" s="276" t="s">
        <v>359</v>
      </c>
      <c r="W149" s="276" t="s">
        <v>359</v>
      </c>
      <c r="X149" s="347" t="s">
        <v>359</v>
      </c>
      <c r="Y149" s="329">
        <f>UnObr1!F112</f>
        <v>0</v>
      </c>
      <c r="Z149" s="330"/>
      <c r="AA149" s="330"/>
      <c r="AB149" s="330"/>
      <c r="AC149" s="330"/>
      <c r="AD149" s="330"/>
      <c r="AE149" s="330"/>
      <c r="AF149" s="330"/>
      <c r="AG149" s="330"/>
      <c r="AH149" s="331"/>
      <c r="AI149" s="261">
        <f>UnObr1!G112</f>
        <v>0</v>
      </c>
      <c r="AJ149" s="261"/>
      <c r="AK149" s="261"/>
      <c r="AL149" s="261"/>
      <c r="AM149" s="261"/>
      <c r="AN149" s="261"/>
      <c r="AO149" s="261"/>
      <c r="AP149" s="261"/>
      <c r="AQ149" s="261"/>
      <c r="AR149" s="262"/>
    </row>
    <row r="150" spans="1:44" ht="23.1" customHeight="1" thickBot="1">
      <c r="A150" s="344">
        <v>1104</v>
      </c>
      <c r="B150" s="345"/>
      <c r="C150" s="345"/>
      <c r="D150" s="285">
        <v>221400</v>
      </c>
      <c r="E150" s="285">
        <v>200000</v>
      </c>
      <c r="F150" s="285">
        <v>200000</v>
      </c>
      <c r="G150" s="285">
        <v>200000</v>
      </c>
      <c r="H150" s="276" t="s">
        <v>169</v>
      </c>
      <c r="I150" s="276" t="s">
        <v>359</v>
      </c>
      <c r="J150" s="276" t="s">
        <v>359</v>
      </c>
      <c r="K150" s="276" t="s">
        <v>359</v>
      </c>
      <c r="L150" s="276" t="s">
        <v>359</v>
      </c>
      <c r="M150" s="276" t="s">
        <v>359</v>
      </c>
      <c r="N150" s="276" t="s">
        <v>359</v>
      </c>
      <c r="O150" s="276" t="s">
        <v>359</v>
      </c>
      <c r="P150" s="276" t="s">
        <v>359</v>
      </c>
      <c r="Q150" s="276" t="s">
        <v>359</v>
      </c>
      <c r="R150" s="276" t="s">
        <v>359</v>
      </c>
      <c r="S150" s="276" t="s">
        <v>359</v>
      </c>
      <c r="T150" s="276" t="s">
        <v>359</v>
      </c>
      <c r="U150" s="276" t="s">
        <v>359</v>
      </c>
      <c r="V150" s="276" t="s">
        <v>359</v>
      </c>
      <c r="W150" s="276" t="s">
        <v>359</v>
      </c>
      <c r="X150" s="347" t="s">
        <v>359</v>
      </c>
      <c r="Y150" s="329">
        <f>UnObr1!F113</f>
        <v>0</v>
      </c>
      <c r="Z150" s="330"/>
      <c r="AA150" s="330"/>
      <c r="AB150" s="330"/>
      <c r="AC150" s="330"/>
      <c r="AD150" s="330"/>
      <c r="AE150" s="330"/>
      <c r="AF150" s="330"/>
      <c r="AG150" s="330"/>
      <c r="AH150" s="331"/>
      <c r="AI150" s="329">
        <f>UnObr1!G113</f>
        <v>0</v>
      </c>
      <c r="AJ150" s="330"/>
      <c r="AK150" s="330"/>
      <c r="AL150" s="330"/>
      <c r="AM150" s="330"/>
      <c r="AN150" s="330"/>
      <c r="AO150" s="330"/>
      <c r="AP150" s="330"/>
      <c r="AQ150" s="330"/>
      <c r="AR150" s="340"/>
    </row>
    <row r="151" spans="1:44" ht="13.9" customHeight="1">
      <c r="A151" s="205" t="s">
        <v>334</v>
      </c>
      <c r="B151" s="206"/>
      <c r="C151" s="207"/>
      <c r="D151" s="206" t="s">
        <v>335</v>
      </c>
      <c r="E151" s="294"/>
      <c r="F151" s="294"/>
      <c r="G151" s="295"/>
      <c r="H151" s="209" t="s">
        <v>204</v>
      </c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7" t="s">
        <v>203</v>
      </c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8"/>
      <c r="AR151" s="299"/>
    </row>
    <row r="152" spans="1:44" ht="13.9" customHeight="1">
      <c r="A152" s="213"/>
      <c r="B152" s="214"/>
      <c r="C152" s="215"/>
      <c r="D152" s="300"/>
      <c r="E152" s="300"/>
      <c r="F152" s="300"/>
      <c r="G152" s="301"/>
      <c r="H152" s="302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4"/>
      <c r="Z152" s="304"/>
      <c r="AA152" s="304"/>
      <c r="AB152" s="304"/>
      <c r="AC152" s="304"/>
      <c r="AD152" s="304"/>
      <c r="AE152" s="304"/>
      <c r="AF152" s="304"/>
      <c r="AG152" s="304"/>
      <c r="AH152" s="304"/>
      <c r="AI152" s="304"/>
      <c r="AJ152" s="304"/>
      <c r="AK152" s="304"/>
      <c r="AL152" s="304"/>
      <c r="AM152" s="304"/>
      <c r="AN152" s="304"/>
      <c r="AO152" s="304"/>
      <c r="AP152" s="304"/>
      <c r="AQ152" s="305"/>
      <c r="AR152" s="306"/>
    </row>
    <row r="153" spans="1:44" ht="13.9" customHeight="1">
      <c r="A153" s="213"/>
      <c r="B153" s="214"/>
      <c r="C153" s="215"/>
      <c r="D153" s="300"/>
      <c r="E153" s="300"/>
      <c r="F153" s="300"/>
      <c r="G153" s="301"/>
      <c r="H153" s="302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4" t="s">
        <v>202</v>
      </c>
      <c r="Z153" s="307"/>
      <c r="AA153" s="307"/>
      <c r="AB153" s="307"/>
      <c r="AC153" s="307"/>
      <c r="AD153" s="307"/>
      <c r="AE153" s="307"/>
      <c r="AF153" s="307"/>
      <c r="AG153" s="307"/>
      <c r="AH153" s="307"/>
      <c r="AI153" s="256" t="s">
        <v>201</v>
      </c>
      <c r="AJ153" s="307"/>
      <c r="AK153" s="307"/>
      <c r="AL153" s="307"/>
      <c r="AM153" s="307"/>
      <c r="AN153" s="307"/>
      <c r="AO153" s="307"/>
      <c r="AP153" s="307"/>
      <c r="AQ153" s="307"/>
      <c r="AR153" s="308"/>
    </row>
    <row r="154" spans="1:44" ht="5.0999999999999996" customHeight="1">
      <c r="A154" s="309"/>
      <c r="B154" s="310"/>
      <c r="C154" s="311"/>
      <c r="D154" s="312"/>
      <c r="E154" s="312"/>
      <c r="F154" s="312"/>
      <c r="G154" s="313"/>
      <c r="H154" s="314"/>
      <c r="I154" s="315"/>
      <c r="J154" s="315"/>
      <c r="K154" s="315"/>
      <c r="L154" s="315"/>
      <c r="M154" s="315"/>
      <c r="N154" s="315"/>
      <c r="O154" s="315"/>
      <c r="P154" s="315"/>
      <c r="Q154" s="315"/>
      <c r="R154" s="315"/>
      <c r="S154" s="315"/>
      <c r="T154" s="315"/>
      <c r="U154" s="315"/>
      <c r="V154" s="315"/>
      <c r="W154" s="315"/>
      <c r="X154" s="315"/>
      <c r="Y154" s="307"/>
      <c r="Z154" s="307"/>
      <c r="AA154" s="307"/>
      <c r="AB154" s="307"/>
      <c r="AC154" s="307"/>
      <c r="AD154" s="307"/>
      <c r="AE154" s="307"/>
      <c r="AF154" s="307"/>
      <c r="AG154" s="307"/>
      <c r="AH154" s="307"/>
      <c r="AI154" s="307"/>
      <c r="AJ154" s="307"/>
      <c r="AK154" s="307"/>
      <c r="AL154" s="307"/>
      <c r="AM154" s="307"/>
      <c r="AN154" s="307"/>
      <c r="AO154" s="307"/>
      <c r="AP154" s="307"/>
      <c r="AQ154" s="307"/>
      <c r="AR154" s="308"/>
    </row>
    <row r="155" spans="1:44" ht="13.9" customHeight="1" thickBot="1">
      <c r="A155" s="316">
        <v>1</v>
      </c>
      <c r="B155" s="317"/>
      <c r="C155" s="318"/>
      <c r="D155" s="319">
        <v>2</v>
      </c>
      <c r="E155" s="317"/>
      <c r="F155" s="317"/>
      <c r="G155" s="318"/>
      <c r="H155" s="319">
        <v>3</v>
      </c>
      <c r="I155" s="355"/>
      <c r="J155" s="355"/>
      <c r="K155" s="35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/>
      <c r="Y155" s="322">
        <v>4</v>
      </c>
      <c r="Z155" s="323"/>
      <c r="AA155" s="323"/>
      <c r="AB155" s="323"/>
      <c r="AC155" s="323"/>
      <c r="AD155" s="323"/>
      <c r="AE155" s="323"/>
      <c r="AF155" s="323"/>
      <c r="AG155" s="323"/>
      <c r="AH155" s="323">
        <v>5</v>
      </c>
      <c r="AI155" s="291">
        <v>5</v>
      </c>
      <c r="AJ155" s="323"/>
      <c r="AK155" s="323"/>
      <c r="AL155" s="323"/>
      <c r="AM155" s="323"/>
      <c r="AN155" s="323"/>
      <c r="AO155" s="323"/>
      <c r="AP155" s="323"/>
      <c r="AQ155" s="323"/>
      <c r="AR155" s="356"/>
    </row>
    <row r="156" spans="1:44" ht="23.1" customHeight="1">
      <c r="A156" s="344">
        <v>1105</v>
      </c>
      <c r="B156" s="345"/>
      <c r="C156" s="345"/>
      <c r="D156" s="285">
        <v>221500</v>
      </c>
      <c r="E156" s="285">
        <v>200000</v>
      </c>
      <c r="F156" s="285">
        <v>200000</v>
      </c>
      <c r="G156" s="285">
        <v>200000</v>
      </c>
      <c r="H156" s="276" t="s">
        <v>168</v>
      </c>
      <c r="I156" s="276" t="s">
        <v>359</v>
      </c>
      <c r="J156" s="276" t="s">
        <v>359</v>
      </c>
      <c r="K156" s="276" t="s">
        <v>359</v>
      </c>
      <c r="L156" s="276" t="s">
        <v>359</v>
      </c>
      <c r="M156" s="276" t="s">
        <v>359</v>
      </c>
      <c r="N156" s="276" t="s">
        <v>359</v>
      </c>
      <c r="O156" s="276" t="s">
        <v>359</v>
      </c>
      <c r="P156" s="276" t="s">
        <v>359</v>
      </c>
      <c r="Q156" s="276" t="s">
        <v>359</v>
      </c>
      <c r="R156" s="276" t="s">
        <v>359</v>
      </c>
      <c r="S156" s="276" t="s">
        <v>359</v>
      </c>
      <c r="T156" s="276" t="s">
        <v>359</v>
      </c>
      <c r="U156" s="276" t="s">
        <v>359</v>
      </c>
      <c r="V156" s="276" t="s">
        <v>359</v>
      </c>
      <c r="W156" s="276" t="s">
        <v>359</v>
      </c>
      <c r="X156" s="347" t="s">
        <v>359</v>
      </c>
      <c r="Y156" s="329">
        <f>UnObr1!F114</f>
        <v>0</v>
      </c>
      <c r="Z156" s="330"/>
      <c r="AA156" s="330"/>
      <c r="AB156" s="330"/>
      <c r="AC156" s="330"/>
      <c r="AD156" s="330"/>
      <c r="AE156" s="330"/>
      <c r="AF156" s="330"/>
      <c r="AG156" s="330"/>
      <c r="AH156" s="331"/>
      <c r="AI156" s="357">
        <f>UnObr1!G114</f>
        <v>0</v>
      </c>
      <c r="AJ156" s="358"/>
      <c r="AK156" s="358"/>
      <c r="AL156" s="358"/>
      <c r="AM156" s="358"/>
      <c r="AN156" s="358"/>
      <c r="AO156" s="358"/>
      <c r="AP156" s="358"/>
      <c r="AQ156" s="358"/>
      <c r="AR156" s="359"/>
    </row>
    <row r="157" spans="1:44" ht="20.45" customHeight="1">
      <c r="A157" s="344">
        <v>1106</v>
      </c>
      <c r="B157" s="345"/>
      <c r="C157" s="345"/>
      <c r="D157" s="285">
        <v>221600</v>
      </c>
      <c r="E157" s="285">
        <v>200000</v>
      </c>
      <c r="F157" s="285">
        <v>200000</v>
      </c>
      <c r="G157" s="285">
        <v>200000</v>
      </c>
      <c r="H157" s="276" t="s">
        <v>373</v>
      </c>
      <c r="I157" s="276" t="s">
        <v>359</v>
      </c>
      <c r="J157" s="276" t="s">
        <v>359</v>
      </c>
      <c r="K157" s="276" t="s">
        <v>359</v>
      </c>
      <c r="L157" s="276" t="s">
        <v>359</v>
      </c>
      <c r="M157" s="276" t="s">
        <v>359</v>
      </c>
      <c r="N157" s="276" t="s">
        <v>359</v>
      </c>
      <c r="O157" s="276" t="s">
        <v>359</v>
      </c>
      <c r="P157" s="276" t="s">
        <v>359</v>
      </c>
      <c r="Q157" s="276" t="s">
        <v>359</v>
      </c>
      <c r="R157" s="276" t="s">
        <v>359</v>
      </c>
      <c r="S157" s="276" t="s">
        <v>359</v>
      </c>
      <c r="T157" s="276" t="s">
        <v>359</v>
      </c>
      <c r="U157" s="276" t="s">
        <v>359</v>
      </c>
      <c r="V157" s="276" t="s">
        <v>359</v>
      </c>
      <c r="W157" s="276" t="s">
        <v>359</v>
      </c>
      <c r="X157" s="347" t="s">
        <v>359</v>
      </c>
      <c r="Y157" s="329">
        <f>UnObr1!F115</f>
        <v>0</v>
      </c>
      <c r="Z157" s="330"/>
      <c r="AA157" s="330"/>
      <c r="AB157" s="330"/>
      <c r="AC157" s="330"/>
      <c r="AD157" s="330"/>
      <c r="AE157" s="330"/>
      <c r="AF157" s="330"/>
      <c r="AG157" s="330"/>
      <c r="AH157" s="331"/>
      <c r="AI157" s="357">
        <f>UnObr1!G115</f>
        <v>0</v>
      </c>
      <c r="AJ157" s="358"/>
      <c r="AK157" s="358"/>
      <c r="AL157" s="358"/>
      <c r="AM157" s="358"/>
      <c r="AN157" s="358"/>
      <c r="AO157" s="358"/>
      <c r="AP157" s="358"/>
      <c r="AQ157" s="358"/>
      <c r="AR157" s="359"/>
    </row>
    <row r="158" spans="1:44" ht="21.6" customHeight="1">
      <c r="A158" s="344">
        <v>1107</v>
      </c>
      <c r="B158" s="345"/>
      <c r="C158" s="345"/>
      <c r="D158" s="285">
        <v>221700</v>
      </c>
      <c r="E158" s="285">
        <v>200000</v>
      </c>
      <c r="F158" s="285">
        <v>200000</v>
      </c>
      <c r="G158" s="285">
        <v>200000</v>
      </c>
      <c r="H158" s="276" t="s">
        <v>166</v>
      </c>
      <c r="I158" s="276" t="s">
        <v>359</v>
      </c>
      <c r="J158" s="276" t="s">
        <v>359</v>
      </c>
      <c r="K158" s="276" t="s">
        <v>359</v>
      </c>
      <c r="L158" s="276" t="s">
        <v>359</v>
      </c>
      <c r="M158" s="276" t="s">
        <v>359</v>
      </c>
      <c r="N158" s="276" t="s">
        <v>359</v>
      </c>
      <c r="O158" s="276" t="s">
        <v>359</v>
      </c>
      <c r="P158" s="276" t="s">
        <v>359</v>
      </c>
      <c r="Q158" s="276" t="s">
        <v>359</v>
      </c>
      <c r="R158" s="276" t="s">
        <v>359</v>
      </c>
      <c r="S158" s="276" t="s">
        <v>359</v>
      </c>
      <c r="T158" s="276" t="s">
        <v>359</v>
      </c>
      <c r="U158" s="276" t="s">
        <v>359</v>
      </c>
      <c r="V158" s="276" t="s">
        <v>359</v>
      </c>
      <c r="W158" s="276" t="s">
        <v>359</v>
      </c>
      <c r="X158" s="347" t="s">
        <v>359</v>
      </c>
      <c r="Y158" s="329">
        <f>UnObr1!F116</f>
        <v>0</v>
      </c>
      <c r="Z158" s="330"/>
      <c r="AA158" s="330"/>
      <c r="AB158" s="330"/>
      <c r="AC158" s="330"/>
      <c r="AD158" s="330"/>
      <c r="AE158" s="330"/>
      <c r="AF158" s="330"/>
      <c r="AG158" s="330"/>
      <c r="AH158" s="331"/>
      <c r="AI158" s="329">
        <f>UnObr1!G116</f>
        <v>0</v>
      </c>
      <c r="AJ158" s="330"/>
      <c r="AK158" s="330"/>
      <c r="AL158" s="330"/>
      <c r="AM158" s="330"/>
      <c r="AN158" s="330"/>
      <c r="AO158" s="330"/>
      <c r="AP158" s="330"/>
      <c r="AQ158" s="330"/>
      <c r="AR158" s="340"/>
    </row>
    <row r="159" spans="1:44" ht="11.45" customHeight="1">
      <c r="A159" s="344">
        <v>1108</v>
      </c>
      <c r="B159" s="345"/>
      <c r="C159" s="345"/>
      <c r="D159" s="285">
        <v>221800</v>
      </c>
      <c r="E159" s="285">
        <v>200000</v>
      </c>
      <c r="F159" s="285">
        <v>200000</v>
      </c>
      <c r="G159" s="285">
        <v>200000</v>
      </c>
      <c r="H159" s="276" t="s">
        <v>165</v>
      </c>
      <c r="I159" s="276" t="s">
        <v>359</v>
      </c>
      <c r="J159" s="276" t="s">
        <v>359</v>
      </c>
      <c r="K159" s="276" t="s">
        <v>359</v>
      </c>
      <c r="L159" s="276" t="s">
        <v>359</v>
      </c>
      <c r="M159" s="276" t="s">
        <v>359</v>
      </c>
      <c r="N159" s="276" t="s">
        <v>359</v>
      </c>
      <c r="O159" s="276" t="s">
        <v>359</v>
      </c>
      <c r="P159" s="276" t="s">
        <v>359</v>
      </c>
      <c r="Q159" s="276" t="s">
        <v>359</v>
      </c>
      <c r="R159" s="276" t="s">
        <v>359</v>
      </c>
      <c r="S159" s="276" t="s">
        <v>359</v>
      </c>
      <c r="T159" s="276" t="s">
        <v>359</v>
      </c>
      <c r="U159" s="276" t="s">
        <v>359</v>
      </c>
      <c r="V159" s="276" t="s">
        <v>359</v>
      </c>
      <c r="W159" s="276" t="s">
        <v>359</v>
      </c>
      <c r="X159" s="347" t="s">
        <v>359</v>
      </c>
      <c r="Y159" s="329">
        <f>UnObr1!F117</f>
        <v>0</v>
      </c>
      <c r="Z159" s="330"/>
      <c r="AA159" s="330"/>
      <c r="AB159" s="330"/>
      <c r="AC159" s="330"/>
      <c r="AD159" s="330"/>
      <c r="AE159" s="330"/>
      <c r="AF159" s="330"/>
      <c r="AG159" s="330"/>
      <c r="AH159" s="331"/>
      <c r="AI159" s="329">
        <f>UnObr1!G117</f>
        <v>0</v>
      </c>
      <c r="AJ159" s="330"/>
      <c r="AK159" s="330"/>
      <c r="AL159" s="330"/>
      <c r="AM159" s="330"/>
      <c r="AN159" s="330"/>
      <c r="AO159" s="330"/>
      <c r="AP159" s="330"/>
      <c r="AQ159" s="330"/>
      <c r="AR159" s="340"/>
    </row>
    <row r="160" spans="1:44" ht="11.45" customHeight="1">
      <c r="A160" s="341">
        <v>1109</v>
      </c>
      <c r="B160" s="342"/>
      <c r="C160" s="342"/>
      <c r="D160" s="286">
        <v>222000</v>
      </c>
      <c r="E160" s="286">
        <v>200000</v>
      </c>
      <c r="F160" s="286">
        <v>200000</v>
      </c>
      <c r="G160" s="286">
        <v>200000</v>
      </c>
      <c r="H160" s="272" t="s">
        <v>164</v>
      </c>
      <c r="I160" s="272" t="s">
        <v>359</v>
      </c>
      <c r="J160" s="272" t="s">
        <v>359</v>
      </c>
      <c r="K160" s="272" t="s">
        <v>359</v>
      </c>
      <c r="L160" s="272" t="s">
        <v>359</v>
      </c>
      <c r="M160" s="272" t="s">
        <v>359</v>
      </c>
      <c r="N160" s="272" t="s">
        <v>359</v>
      </c>
      <c r="O160" s="272" t="s">
        <v>359</v>
      </c>
      <c r="P160" s="272" t="s">
        <v>359</v>
      </c>
      <c r="Q160" s="272" t="s">
        <v>359</v>
      </c>
      <c r="R160" s="272" t="s">
        <v>359</v>
      </c>
      <c r="S160" s="272" t="s">
        <v>359</v>
      </c>
      <c r="T160" s="272" t="s">
        <v>359</v>
      </c>
      <c r="U160" s="272" t="s">
        <v>359</v>
      </c>
      <c r="V160" s="272" t="s">
        <v>359</v>
      </c>
      <c r="W160" s="272" t="s">
        <v>359</v>
      </c>
      <c r="X160" s="348" t="s">
        <v>359</v>
      </c>
      <c r="Y160" s="329">
        <f>UnObr1!F118</f>
        <v>0</v>
      </c>
      <c r="Z160" s="330"/>
      <c r="AA160" s="330"/>
      <c r="AB160" s="330"/>
      <c r="AC160" s="330"/>
      <c r="AD160" s="330"/>
      <c r="AE160" s="330"/>
      <c r="AF160" s="330"/>
      <c r="AG160" s="330"/>
      <c r="AH160" s="331"/>
      <c r="AI160" s="329">
        <f>UnObr1!G118</f>
        <v>0</v>
      </c>
      <c r="AJ160" s="330"/>
      <c r="AK160" s="330"/>
      <c r="AL160" s="330"/>
      <c r="AM160" s="330"/>
      <c r="AN160" s="330"/>
      <c r="AO160" s="330"/>
      <c r="AP160" s="330"/>
      <c r="AQ160" s="330"/>
      <c r="AR160" s="340"/>
    </row>
    <row r="161" spans="1:44" ht="23.1" customHeight="1">
      <c r="A161" s="360">
        <v>1110</v>
      </c>
      <c r="B161" s="361"/>
      <c r="C161" s="361"/>
      <c r="D161" s="362">
        <v>222100</v>
      </c>
      <c r="E161" s="362">
        <v>200000</v>
      </c>
      <c r="F161" s="362">
        <v>200000</v>
      </c>
      <c r="G161" s="362">
        <v>200000</v>
      </c>
      <c r="H161" s="363" t="s">
        <v>374</v>
      </c>
      <c r="I161" s="363" t="s">
        <v>359</v>
      </c>
      <c r="J161" s="363" t="s">
        <v>359</v>
      </c>
      <c r="K161" s="363" t="s">
        <v>359</v>
      </c>
      <c r="L161" s="363" t="s">
        <v>359</v>
      </c>
      <c r="M161" s="363" t="s">
        <v>359</v>
      </c>
      <c r="N161" s="363" t="s">
        <v>359</v>
      </c>
      <c r="O161" s="363" t="s">
        <v>359</v>
      </c>
      <c r="P161" s="363" t="s">
        <v>359</v>
      </c>
      <c r="Q161" s="363" t="s">
        <v>359</v>
      </c>
      <c r="R161" s="363" t="s">
        <v>359</v>
      </c>
      <c r="S161" s="363" t="s">
        <v>359</v>
      </c>
      <c r="T161" s="363" t="s">
        <v>359</v>
      </c>
      <c r="U161" s="363" t="s">
        <v>359</v>
      </c>
      <c r="V161" s="363" t="s">
        <v>359</v>
      </c>
      <c r="W161" s="363" t="s">
        <v>359</v>
      </c>
      <c r="X161" s="364" t="s">
        <v>359</v>
      </c>
      <c r="Y161" s="365">
        <f>UnObr1!F119</f>
        <v>0</v>
      </c>
      <c r="Z161" s="366"/>
      <c r="AA161" s="366"/>
      <c r="AB161" s="366"/>
      <c r="AC161" s="366"/>
      <c r="AD161" s="366"/>
      <c r="AE161" s="366"/>
      <c r="AF161" s="366"/>
      <c r="AG161" s="366"/>
      <c r="AH161" s="367"/>
      <c r="AI161" s="368">
        <f>UnObr1!G119</f>
        <v>0</v>
      </c>
      <c r="AJ161" s="369"/>
      <c r="AK161" s="369"/>
      <c r="AL161" s="369"/>
      <c r="AM161" s="369"/>
      <c r="AN161" s="369"/>
      <c r="AO161" s="369"/>
      <c r="AP161" s="369"/>
      <c r="AQ161" s="369"/>
      <c r="AR161" s="370"/>
    </row>
    <row r="162" spans="1:44" ht="23.1" customHeight="1">
      <c r="A162" s="263">
        <v>1111</v>
      </c>
      <c r="B162" s="264"/>
      <c r="C162" s="264"/>
      <c r="D162" s="287">
        <v>222200</v>
      </c>
      <c r="E162" s="287">
        <v>222300</v>
      </c>
      <c r="F162" s="287">
        <v>222300</v>
      </c>
      <c r="G162" s="287">
        <v>222300</v>
      </c>
      <c r="H162" s="268" t="s">
        <v>375</v>
      </c>
      <c r="I162" s="268" t="s">
        <v>161</v>
      </c>
      <c r="J162" s="268" t="s">
        <v>161</v>
      </c>
      <c r="K162" s="268" t="s">
        <v>161</v>
      </c>
      <c r="L162" s="268" t="s">
        <v>161</v>
      </c>
      <c r="M162" s="268" t="s">
        <v>161</v>
      </c>
      <c r="N162" s="268" t="s">
        <v>161</v>
      </c>
      <c r="O162" s="268" t="s">
        <v>161</v>
      </c>
      <c r="P162" s="268" t="s">
        <v>161</v>
      </c>
      <c r="Q162" s="268" t="s">
        <v>161</v>
      </c>
      <c r="R162" s="268" t="s">
        <v>161</v>
      </c>
      <c r="S162" s="268" t="s">
        <v>161</v>
      </c>
      <c r="T162" s="268" t="s">
        <v>161</v>
      </c>
      <c r="U162" s="268" t="s">
        <v>161</v>
      </c>
      <c r="V162" s="268" t="s">
        <v>161</v>
      </c>
      <c r="W162" s="268" t="s">
        <v>161</v>
      </c>
      <c r="X162" s="268" t="s">
        <v>161</v>
      </c>
      <c r="Y162" s="261">
        <f>UnObr1!F120</f>
        <v>0</v>
      </c>
      <c r="Z162" s="261"/>
      <c r="AA162" s="261"/>
      <c r="AB162" s="261"/>
      <c r="AC162" s="261"/>
      <c r="AD162" s="261"/>
      <c r="AE162" s="261"/>
      <c r="AF162" s="261"/>
      <c r="AG162" s="261"/>
      <c r="AH162" s="261"/>
      <c r="AI162" s="261">
        <f>UnObr1!G120</f>
        <v>0</v>
      </c>
      <c r="AJ162" s="261"/>
      <c r="AK162" s="261"/>
      <c r="AL162" s="261"/>
      <c r="AM162" s="261"/>
      <c r="AN162" s="261"/>
      <c r="AO162" s="261"/>
      <c r="AP162" s="261"/>
      <c r="AQ162" s="261"/>
      <c r="AR162" s="262"/>
    </row>
    <row r="163" spans="1:44" ht="23.1" customHeight="1">
      <c r="A163" s="263">
        <v>1112</v>
      </c>
      <c r="B163" s="264"/>
      <c r="C163" s="264"/>
      <c r="D163" s="287">
        <v>222300</v>
      </c>
      <c r="E163" s="287">
        <v>222300</v>
      </c>
      <c r="F163" s="287">
        <v>222300</v>
      </c>
      <c r="G163" s="287">
        <v>222300</v>
      </c>
      <c r="H163" s="268" t="s">
        <v>161</v>
      </c>
      <c r="I163" s="268" t="s">
        <v>161</v>
      </c>
      <c r="J163" s="268" t="s">
        <v>161</v>
      </c>
      <c r="K163" s="268" t="s">
        <v>161</v>
      </c>
      <c r="L163" s="268" t="s">
        <v>161</v>
      </c>
      <c r="M163" s="268" t="s">
        <v>161</v>
      </c>
      <c r="N163" s="268" t="s">
        <v>161</v>
      </c>
      <c r="O163" s="268" t="s">
        <v>161</v>
      </c>
      <c r="P163" s="268" t="s">
        <v>161</v>
      </c>
      <c r="Q163" s="268" t="s">
        <v>161</v>
      </c>
      <c r="R163" s="268" t="s">
        <v>161</v>
      </c>
      <c r="S163" s="268" t="s">
        <v>161</v>
      </c>
      <c r="T163" s="268" t="s">
        <v>161</v>
      </c>
      <c r="U163" s="268" t="s">
        <v>161</v>
      </c>
      <c r="V163" s="268" t="s">
        <v>161</v>
      </c>
      <c r="W163" s="268" t="s">
        <v>161</v>
      </c>
      <c r="X163" s="346" t="s">
        <v>161</v>
      </c>
      <c r="Y163" s="357">
        <f>UnObr1!F121</f>
        <v>0</v>
      </c>
      <c r="Z163" s="358"/>
      <c r="AA163" s="358"/>
      <c r="AB163" s="358"/>
      <c r="AC163" s="358"/>
      <c r="AD163" s="358"/>
      <c r="AE163" s="358"/>
      <c r="AF163" s="358"/>
      <c r="AG163" s="358"/>
      <c r="AH163" s="371"/>
      <c r="AI163" s="357">
        <f>UnObr1!G121</f>
        <v>0</v>
      </c>
      <c r="AJ163" s="358"/>
      <c r="AK163" s="358"/>
      <c r="AL163" s="358"/>
      <c r="AM163" s="358"/>
      <c r="AN163" s="358"/>
      <c r="AO163" s="358"/>
      <c r="AP163" s="358"/>
      <c r="AQ163" s="358"/>
      <c r="AR163" s="359"/>
    </row>
    <row r="164" spans="1:44" ht="23.1" customHeight="1">
      <c r="A164" s="263">
        <v>1113</v>
      </c>
      <c r="B164" s="264"/>
      <c r="C164" s="264"/>
      <c r="D164" s="287">
        <v>222400</v>
      </c>
      <c r="E164" s="287">
        <v>222300</v>
      </c>
      <c r="F164" s="287">
        <v>222300</v>
      </c>
      <c r="G164" s="287">
        <v>222300</v>
      </c>
      <c r="H164" s="268" t="s">
        <v>160</v>
      </c>
      <c r="I164" s="268" t="s">
        <v>161</v>
      </c>
      <c r="J164" s="268" t="s">
        <v>161</v>
      </c>
      <c r="K164" s="268" t="s">
        <v>161</v>
      </c>
      <c r="L164" s="268" t="s">
        <v>161</v>
      </c>
      <c r="M164" s="268" t="s">
        <v>161</v>
      </c>
      <c r="N164" s="268" t="s">
        <v>161</v>
      </c>
      <c r="O164" s="268" t="s">
        <v>161</v>
      </c>
      <c r="P164" s="268" t="s">
        <v>161</v>
      </c>
      <c r="Q164" s="268" t="s">
        <v>161</v>
      </c>
      <c r="R164" s="268" t="s">
        <v>161</v>
      </c>
      <c r="S164" s="268" t="s">
        <v>161</v>
      </c>
      <c r="T164" s="268" t="s">
        <v>161</v>
      </c>
      <c r="U164" s="268" t="s">
        <v>161</v>
      </c>
      <c r="V164" s="268" t="s">
        <v>161</v>
      </c>
      <c r="W164" s="268" t="s">
        <v>161</v>
      </c>
      <c r="X164" s="346" t="s">
        <v>161</v>
      </c>
      <c r="Y164" s="357">
        <f>UnObr1!F122</f>
        <v>0</v>
      </c>
      <c r="Z164" s="358"/>
      <c r="AA164" s="358"/>
      <c r="AB164" s="358"/>
      <c r="AC164" s="358"/>
      <c r="AD164" s="358"/>
      <c r="AE164" s="358"/>
      <c r="AF164" s="358"/>
      <c r="AG164" s="358"/>
      <c r="AH164" s="371"/>
      <c r="AI164" s="357">
        <f>UnObr1!G122</f>
        <v>0</v>
      </c>
      <c r="AJ164" s="358"/>
      <c r="AK164" s="358"/>
      <c r="AL164" s="358"/>
      <c r="AM164" s="358"/>
      <c r="AN164" s="358"/>
      <c r="AO164" s="358"/>
      <c r="AP164" s="358"/>
      <c r="AQ164" s="358"/>
      <c r="AR164" s="359"/>
    </row>
    <row r="165" spans="1:44" ht="23.1" customHeight="1">
      <c r="A165" s="263">
        <v>1114</v>
      </c>
      <c r="B165" s="264"/>
      <c r="C165" s="264"/>
      <c r="D165" s="287">
        <v>222500</v>
      </c>
      <c r="E165" s="287">
        <v>222300</v>
      </c>
      <c r="F165" s="287">
        <v>222300</v>
      </c>
      <c r="G165" s="287">
        <v>222300</v>
      </c>
      <c r="H165" s="268" t="s">
        <v>159</v>
      </c>
      <c r="I165" s="268" t="s">
        <v>161</v>
      </c>
      <c r="J165" s="268" t="s">
        <v>161</v>
      </c>
      <c r="K165" s="268" t="s">
        <v>161</v>
      </c>
      <c r="L165" s="268" t="s">
        <v>161</v>
      </c>
      <c r="M165" s="268" t="s">
        <v>161</v>
      </c>
      <c r="N165" s="268" t="s">
        <v>161</v>
      </c>
      <c r="O165" s="268" t="s">
        <v>161</v>
      </c>
      <c r="P165" s="268" t="s">
        <v>161</v>
      </c>
      <c r="Q165" s="268" t="s">
        <v>161</v>
      </c>
      <c r="R165" s="268" t="s">
        <v>161</v>
      </c>
      <c r="S165" s="268" t="s">
        <v>161</v>
      </c>
      <c r="T165" s="268" t="s">
        <v>161</v>
      </c>
      <c r="U165" s="268" t="s">
        <v>161</v>
      </c>
      <c r="V165" s="268" t="s">
        <v>161</v>
      </c>
      <c r="W165" s="268" t="s">
        <v>161</v>
      </c>
      <c r="X165" s="346" t="s">
        <v>161</v>
      </c>
      <c r="Y165" s="357">
        <f>UnObr1!F123</f>
        <v>0</v>
      </c>
      <c r="Z165" s="358"/>
      <c r="AA165" s="358"/>
      <c r="AB165" s="358"/>
      <c r="AC165" s="358"/>
      <c r="AD165" s="358"/>
      <c r="AE165" s="358"/>
      <c r="AF165" s="358"/>
      <c r="AG165" s="358"/>
      <c r="AH165" s="371"/>
      <c r="AI165" s="357">
        <f>UnObr1!G123</f>
        <v>0</v>
      </c>
      <c r="AJ165" s="358"/>
      <c r="AK165" s="358"/>
      <c r="AL165" s="358"/>
      <c r="AM165" s="358"/>
      <c r="AN165" s="358"/>
      <c r="AO165" s="358"/>
      <c r="AP165" s="358"/>
      <c r="AQ165" s="358"/>
      <c r="AR165" s="359"/>
    </row>
    <row r="166" spans="1:44" ht="23.1" customHeight="1">
      <c r="A166" s="263">
        <v>1115</v>
      </c>
      <c r="B166" s="264"/>
      <c r="C166" s="264"/>
      <c r="D166" s="285">
        <v>222600</v>
      </c>
      <c r="E166" s="285">
        <v>222300</v>
      </c>
      <c r="F166" s="285">
        <v>222300</v>
      </c>
      <c r="G166" s="285">
        <v>222300</v>
      </c>
      <c r="H166" s="276" t="s">
        <v>158</v>
      </c>
      <c r="I166" s="276" t="s">
        <v>161</v>
      </c>
      <c r="J166" s="276" t="s">
        <v>161</v>
      </c>
      <c r="K166" s="276" t="s">
        <v>161</v>
      </c>
      <c r="L166" s="276" t="s">
        <v>161</v>
      </c>
      <c r="M166" s="276" t="s">
        <v>161</v>
      </c>
      <c r="N166" s="276" t="s">
        <v>161</v>
      </c>
      <c r="O166" s="276" t="s">
        <v>161</v>
      </c>
      <c r="P166" s="276" t="s">
        <v>161</v>
      </c>
      <c r="Q166" s="276" t="s">
        <v>161</v>
      </c>
      <c r="R166" s="276" t="s">
        <v>161</v>
      </c>
      <c r="S166" s="276" t="s">
        <v>161</v>
      </c>
      <c r="T166" s="276" t="s">
        <v>161</v>
      </c>
      <c r="U166" s="276" t="s">
        <v>161</v>
      </c>
      <c r="V166" s="276" t="s">
        <v>161</v>
      </c>
      <c r="W166" s="276" t="s">
        <v>161</v>
      </c>
      <c r="X166" s="347" t="s">
        <v>161</v>
      </c>
      <c r="Y166" s="357">
        <f>UnObr1!F124</f>
        <v>0</v>
      </c>
      <c r="Z166" s="358"/>
      <c r="AA166" s="358"/>
      <c r="AB166" s="358"/>
      <c r="AC166" s="358"/>
      <c r="AD166" s="358"/>
      <c r="AE166" s="358"/>
      <c r="AF166" s="358"/>
      <c r="AG166" s="358"/>
      <c r="AH166" s="371"/>
      <c r="AI166" s="357">
        <f>UnObr1!G124</f>
        <v>0</v>
      </c>
      <c r="AJ166" s="358"/>
      <c r="AK166" s="358"/>
      <c r="AL166" s="358"/>
      <c r="AM166" s="358"/>
      <c r="AN166" s="358"/>
      <c r="AO166" s="358"/>
      <c r="AP166" s="358"/>
      <c r="AQ166" s="358"/>
      <c r="AR166" s="359"/>
    </row>
    <row r="167" spans="1:44" ht="23.1" customHeight="1">
      <c r="A167" s="255">
        <v>1116</v>
      </c>
      <c r="B167" s="256"/>
      <c r="C167" s="256"/>
      <c r="D167" s="286">
        <v>223000</v>
      </c>
      <c r="E167" s="286">
        <v>222300</v>
      </c>
      <c r="F167" s="286">
        <v>222300</v>
      </c>
      <c r="G167" s="286">
        <v>222300</v>
      </c>
      <c r="H167" s="272" t="s">
        <v>157</v>
      </c>
      <c r="I167" s="272" t="s">
        <v>161</v>
      </c>
      <c r="J167" s="272" t="s">
        <v>161</v>
      </c>
      <c r="K167" s="272" t="s">
        <v>161</v>
      </c>
      <c r="L167" s="272" t="s">
        <v>161</v>
      </c>
      <c r="M167" s="272" t="s">
        <v>161</v>
      </c>
      <c r="N167" s="272" t="s">
        <v>161</v>
      </c>
      <c r="O167" s="272" t="s">
        <v>161</v>
      </c>
      <c r="P167" s="272" t="s">
        <v>161</v>
      </c>
      <c r="Q167" s="272" t="s">
        <v>161</v>
      </c>
      <c r="R167" s="272" t="s">
        <v>161</v>
      </c>
      <c r="S167" s="272" t="s">
        <v>161</v>
      </c>
      <c r="T167" s="272" t="s">
        <v>161</v>
      </c>
      <c r="U167" s="272" t="s">
        <v>161</v>
      </c>
      <c r="V167" s="272" t="s">
        <v>161</v>
      </c>
      <c r="W167" s="272" t="s">
        <v>161</v>
      </c>
      <c r="X167" s="348" t="s">
        <v>161</v>
      </c>
      <c r="Y167" s="357">
        <f>UnObr1!F125</f>
        <v>0</v>
      </c>
      <c r="Z167" s="358"/>
      <c r="AA167" s="358"/>
      <c r="AB167" s="358"/>
      <c r="AC167" s="358"/>
      <c r="AD167" s="358"/>
      <c r="AE167" s="358"/>
      <c r="AF167" s="358"/>
      <c r="AG167" s="358"/>
      <c r="AH167" s="371"/>
      <c r="AI167" s="357">
        <f>UnObr1!G125</f>
        <v>0</v>
      </c>
      <c r="AJ167" s="358"/>
      <c r="AK167" s="358"/>
      <c r="AL167" s="358"/>
      <c r="AM167" s="358"/>
      <c r="AN167" s="358"/>
      <c r="AO167" s="358"/>
      <c r="AP167" s="358"/>
      <c r="AQ167" s="358"/>
      <c r="AR167" s="359"/>
    </row>
    <row r="168" spans="1:44" ht="12.75">
      <c r="A168" s="263">
        <v>1117</v>
      </c>
      <c r="B168" s="264"/>
      <c r="C168" s="264"/>
      <c r="D168" s="285">
        <v>223100</v>
      </c>
      <c r="E168" s="285">
        <v>222300</v>
      </c>
      <c r="F168" s="285">
        <v>222300</v>
      </c>
      <c r="G168" s="285">
        <v>222300</v>
      </c>
      <c r="H168" s="276" t="s">
        <v>156</v>
      </c>
      <c r="I168" s="276" t="s">
        <v>161</v>
      </c>
      <c r="J168" s="276" t="s">
        <v>161</v>
      </c>
      <c r="K168" s="276" t="s">
        <v>161</v>
      </c>
      <c r="L168" s="276" t="s">
        <v>161</v>
      </c>
      <c r="M168" s="276" t="s">
        <v>161</v>
      </c>
      <c r="N168" s="276" t="s">
        <v>161</v>
      </c>
      <c r="O168" s="276" t="s">
        <v>161</v>
      </c>
      <c r="P168" s="276" t="s">
        <v>161</v>
      </c>
      <c r="Q168" s="276" t="s">
        <v>161</v>
      </c>
      <c r="R168" s="276" t="s">
        <v>161</v>
      </c>
      <c r="S168" s="276" t="s">
        <v>161</v>
      </c>
      <c r="T168" s="276" t="s">
        <v>161</v>
      </c>
      <c r="U168" s="276" t="s">
        <v>161</v>
      </c>
      <c r="V168" s="276" t="s">
        <v>161</v>
      </c>
      <c r="W168" s="276" t="s">
        <v>161</v>
      </c>
      <c r="X168" s="347" t="s">
        <v>161</v>
      </c>
      <c r="Y168" s="357">
        <f>UnObr1!F126</f>
        <v>0</v>
      </c>
      <c r="Z168" s="358"/>
      <c r="AA168" s="358"/>
      <c r="AB168" s="358"/>
      <c r="AC168" s="358"/>
      <c r="AD168" s="358"/>
      <c r="AE168" s="358"/>
      <c r="AF168" s="358"/>
      <c r="AG168" s="358"/>
      <c r="AH168" s="371"/>
      <c r="AI168" s="357">
        <f>UnObr1!G126</f>
        <v>0</v>
      </c>
      <c r="AJ168" s="358"/>
      <c r="AK168" s="358"/>
      <c r="AL168" s="358"/>
      <c r="AM168" s="358"/>
      <c r="AN168" s="358"/>
      <c r="AO168" s="358"/>
      <c r="AP168" s="358"/>
      <c r="AQ168" s="358"/>
      <c r="AR168" s="359"/>
    </row>
    <row r="169" spans="1:44" ht="35.1" customHeight="1">
      <c r="A169" s="255">
        <v>1118</v>
      </c>
      <c r="B169" s="256"/>
      <c r="C169" s="256"/>
      <c r="D169" s="288">
        <v>230000</v>
      </c>
      <c r="E169" s="288">
        <v>222300</v>
      </c>
      <c r="F169" s="288">
        <v>222300</v>
      </c>
      <c r="G169" s="288">
        <v>222300</v>
      </c>
      <c r="H169" s="260" t="s">
        <v>155</v>
      </c>
      <c r="I169" s="260" t="s">
        <v>161</v>
      </c>
      <c r="J169" s="260" t="s">
        <v>161</v>
      </c>
      <c r="K169" s="260" t="s">
        <v>161</v>
      </c>
      <c r="L169" s="260" t="s">
        <v>161</v>
      </c>
      <c r="M169" s="260" t="s">
        <v>161</v>
      </c>
      <c r="N169" s="260" t="s">
        <v>161</v>
      </c>
      <c r="O169" s="260" t="s">
        <v>161</v>
      </c>
      <c r="P169" s="260" t="s">
        <v>161</v>
      </c>
      <c r="Q169" s="260" t="s">
        <v>161</v>
      </c>
      <c r="R169" s="260" t="s">
        <v>161</v>
      </c>
      <c r="S169" s="260" t="s">
        <v>161</v>
      </c>
      <c r="T169" s="260" t="s">
        <v>161</v>
      </c>
      <c r="U169" s="260" t="s">
        <v>161</v>
      </c>
      <c r="V169" s="260" t="s">
        <v>161</v>
      </c>
      <c r="W169" s="260" t="s">
        <v>161</v>
      </c>
      <c r="X169" s="343" t="s">
        <v>161</v>
      </c>
      <c r="Y169" s="357">
        <f>UnObr1!F127</f>
        <v>0</v>
      </c>
      <c r="Z169" s="358"/>
      <c r="AA169" s="358"/>
      <c r="AB169" s="358"/>
      <c r="AC169" s="358"/>
      <c r="AD169" s="358"/>
      <c r="AE169" s="358"/>
      <c r="AF169" s="358"/>
      <c r="AG169" s="358"/>
      <c r="AH169" s="371"/>
      <c r="AI169" s="357">
        <f>UnObr1!G127</f>
        <v>0</v>
      </c>
      <c r="AJ169" s="358"/>
      <c r="AK169" s="358"/>
      <c r="AL169" s="358"/>
      <c r="AM169" s="358"/>
      <c r="AN169" s="358"/>
      <c r="AO169" s="358"/>
      <c r="AP169" s="358"/>
      <c r="AQ169" s="358"/>
      <c r="AR169" s="359"/>
    </row>
    <row r="170" spans="1:44" ht="12.75">
      <c r="A170" s="255">
        <v>1119</v>
      </c>
      <c r="B170" s="256"/>
      <c r="C170" s="256"/>
      <c r="D170" s="286">
        <v>231000</v>
      </c>
      <c r="E170" s="286">
        <v>222300</v>
      </c>
      <c r="F170" s="286">
        <v>222300</v>
      </c>
      <c r="G170" s="286">
        <v>222300</v>
      </c>
      <c r="H170" s="272" t="s">
        <v>154</v>
      </c>
      <c r="I170" s="272" t="s">
        <v>161</v>
      </c>
      <c r="J170" s="272" t="s">
        <v>161</v>
      </c>
      <c r="K170" s="272" t="s">
        <v>161</v>
      </c>
      <c r="L170" s="272" t="s">
        <v>161</v>
      </c>
      <c r="M170" s="272" t="s">
        <v>161</v>
      </c>
      <c r="N170" s="272" t="s">
        <v>161</v>
      </c>
      <c r="O170" s="272" t="s">
        <v>161</v>
      </c>
      <c r="P170" s="272" t="s">
        <v>161</v>
      </c>
      <c r="Q170" s="272" t="s">
        <v>161</v>
      </c>
      <c r="R170" s="272" t="s">
        <v>161</v>
      </c>
      <c r="S170" s="272" t="s">
        <v>161</v>
      </c>
      <c r="T170" s="272" t="s">
        <v>161</v>
      </c>
      <c r="U170" s="272" t="s">
        <v>161</v>
      </c>
      <c r="V170" s="272" t="s">
        <v>161</v>
      </c>
      <c r="W170" s="272" t="s">
        <v>161</v>
      </c>
      <c r="X170" s="348" t="s">
        <v>161</v>
      </c>
      <c r="Y170" s="357">
        <f>UnObr1!F128</f>
        <v>0</v>
      </c>
      <c r="Z170" s="358"/>
      <c r="AA170" s="358"/>
      <c r="AB170" s="358"/>
      <c r="AC170" s="358"/>
      <c r="AD170" s="358"/>
      <c r="AE170" s="358"/>
      <c r="AF170" s="358"/>
      <c r="AG170" s="358"/>
      <c r="AH170" s="371"/>
      <c r="AI170" s="357">
        <f>UnObr1!G128</f>
        <v>0</v>
      </c>
      <c r="AJ170" s="358"/>
      <c r="AK170" s="358"/>
      <c r="AL170" s="358"/>
      <c r="AM170" s="358"/>
      <c r="AN170" s="358"/>
      <c r="AO170" s="358"/>
      <c r="AP170" s="358"/>
      <c r="AQ170" s="358"/>
      <c r="AR170" s="359"/>
    </row>
    <row r="171" spans="1:44" ht="12.75">
      <c r="A171" s="263">
        <v>1120</v>
      </c>
      <c r="B171" s="264"/>
      <c r="C171" s="264"/>
      <c r="D171" s="287">
        <v>231100</v>
      </c>
      <c r="E171" s="287">
        <v>222300</v>
      </c>
      <c r="F171" s="287">
        <v>222300</v>
      </c>
      <c r="G171" s="287">
        <v>222300</v>
      </c>
      <c r="H171" s="268" t="s">
        <v>153</v>
      </c>
      <c r="I171" s="268" t="s">
        <v>161</v>
      </c>
      <c r="J171" s="268" t="s">
        <v>161</v>
      </c>
      <c r="K171" s="268" t="s">
        <v>161</v>
      </c>
      <c r="L171" s="268" t="s">
        <v>161</v>
      </c>
      <c r="M171" s="268" t="s">
        <v>161</v>
      </c>
      <c r="N171" s="268" t="s">
        <v>161</v>
      </c>
      <c r="O171" s="268" t="s">
        <v>161</v>
      </c>
      <c r="P171" s="268" t="s">
        <v>161</v>
      </c>
      <c r="Q171" s="268" t="s">
        <v>161</v>
      </c>
      <c r="R171" s="268" t="s">
        <v>161</v>
      </c>
      <c r="S171" s="268" t="s">
        <v>161</v>
      </c>
      <c r="T171" s="268" t="s">
        <v>161</v>
      </c>
      <c r="U171" s="268" t="s">
        <v>161</v>
      </c>
      <c r="V171" s="268" t="s">
        <v>161</v>
      </c>
      <c r="W171" s="268" t="s">
        <v>161</v>
      </c>
      <c r="X171" s="346" t="s">
        <v>161</v>
      </c>
      <c r="Y171" s="357">
        <f>UnObr1!F129</f>
        <v>0</v>
      </c>
      <c r="Z171" s="358"/>
      <c r="AA171" s="358"/>
      <c r="AB171" s="358"/>
      <c r="AC171" s="358"/>
      <c r="AD171" s="358"/>
      <c r="AE171" s="358"/>
      <c r="AF171" s="358"/>
      <c r="AG171" s="358"/>
      <c r="AH171" s="371"/>
      <c r="AI171" s="357">
        <f>UnObr1!G129</f>
        <v>0</v>
      </c>
      <c r="AJ171" s="358"/>
      <c r="AK171" s="358"/>
      <c r="AL171" s="358"/>
      <c r="AM171" s="358"/>
      <c r="AN171" s="358"/>
      <c r="AO171" s="358"/>
      <c r="AP171" s="358"/>
      <c r="AQ171" s="358"/>
      <c r="AR171" s="359"/>
    </row>
    <row r="172" spans="1:44" ht="12.75">
      <c r="A172" s="263">
        <v>1121</v>
      </c>
      <c r="B172" s="264"/>
      <c r="C172" s="264"/>
      <c r="D172" s="287">
        <v>231200</v>
      </c>
      <c r="E172" s="287">
        <v>222300</v>
      </c>
      <c r="F172" s="287">
        <v>222300</v>
      </c>
      <c r="G172" s="287">
        <v>222300</v>
      </c>
      <c r="H172" s="268" t="s">
        <v>152</v>
      </c>
      <c r="I172" s="268" t="s">
        <v>161</v>
      </c>
      <c r="J172" s="268" t="s">
        <v>161</v>
      </c>
      <c r="K172" s="268" t="s">
        <v>161</v>
      </c>
      <c r="L172" s="268" t="s">
        <v>161</v>
      </c>
      <c r="M172" s="268" t="s">
        <v>161</v>
      </c>
      <c r="N172" s="268" t="s">
        <v>161</v>
      </c>
      <c r="O172" s="268" t="s">
        <v>161</v>
      </c>
      <c r="P172" s="268" t="s">
        <v>161</v>
      </c>
      <c r="Q172" s="268" t="s">
        <v>161</v>
      </c>
      <c r="R172" s="268" t="s">
        <v>161</v>
      </c>
      <c r="S172" s="268" t="s">
        <v>161</v>
      </c>
      <c r="T172" s="268" t="s">
        <v>161</v>
      </c>
      <c r="U172" s="268" t="s">
        <v>161</v>
      </c>
      <c r="V172" s="268" t="s">
        <v>161</v>
      </c>
      <c r="W172" s="268" t="s">
        <v>161</v>
      </c>
      <c r="X172" s="346" t="s">
        <v>161</v>
      </c>
      <c r="Y172" s="357">
        <f>UnObr1!F130</f>
        <v>0</v>
      </c>
      <c r="Z172" s="358"/>
      <c r="AA172" s="358"/>
      <c r="AB172" s="358"/>
      <c r="AC172" s="358"/>
      <c r="AD172" s="358"/>
      <c r="AE172" s="358"/>
      <c r="AF172" s="358"/>
      <c r="AG172" s="358"/>
      <c r="AH172" s="371"/>
      <c r="AI172" s="357">
        <f>UnObr1!G130</f>
        <v>0</v>
      </c>
      <c r="AJ172" s="358"/>
      <c r="AK172" s="358"/>
      <c r="AL172" s="358"/>
      <c r="AM172" s="358"/>
      <c r="AN172" s="358"/>
      <c r="AO172" s="358"/>
      <c r="AP172" s="358"/>
      <c r="AQ172" s="358"/>
      <c r="AR172" s="359"/>
    </row>
    <row r="173" spans="1:44" ht="23.1" customHeight="1">
      <c r="A173" s="263">
        <v>1122</v>
      </c>
      <c r="B173" s="264"/>
      <c r="C173" s="264"/>
      <c r="D173" s="287">
        <v>231300</v>
      </c>
      <c r="E173" s="287">
        <v>222300</v>
      </c>
      <c r="F173" s="287">
        <v>222300</v>
      </c>
      <c r="G173" s="287">
        <v>222300</v>
      </c>
      <c r="H173" s="268" t="s">
        <v>376</v>
      </c>
      <c r="I173" s="268" t="s">
        <v>161</v>
      </c>
      <c r="J173" s="268" t="s">
        <v>161</v>
      </c>
      <c r="K173" s="268" t="s">
        <v>161</v>
      </c>
      <c r="L173" s="268" t="s">
        <v>161</v>
      </c>
      <c r="M173" s="268" t="s">
        <v>161</v>
      </c>
      <c r="N173" s="268" t="s">
        <v>161</v>
      </c>
      <c r="O173" s="268" t="s">
        <v>161</v>
      </c>
      <c r="P173" s="268" t="s">
        <v>161</v>
      </c>
      <c r="Q173" s="268" t="s">
        <v>161</v>
      </c>
      <c r="R173" s="268" t="s">
        <v>161</v>
      </c>
      <c r="S173" s="268" t="s">
        <v>161</v>
      </c>
      <c r="T173" s="268" t="s">
        <v>161</v>
      </c>
      <c r="U173" s="268" t="s">
        <v>161</v>
      </c>
      <c r="V173" s="268" t="s">
        <v>161</v>
      </c>
      <c r="W173" s="268" t="s">
        <v>161</v>
      </c>
      <c r="X173" s="346" t="s">
        <v>161</v>
      </c>
      <c r="Y173" s="357">
        <f>UnObr1!F131</f>
        <v>0</v>
      </c>
      <c r="Z173" s="358"/>
      <c r="AA173" s="358"/>
      <c r="AB173" s="358"/>
      <c r="AC173" s="358"/>
      <c r="AD173" s="358"/>
      <c r="AE173" s="358"/>
      <c r="AF173" s="358"/>
      <c r="AG173" s="358"/>
      <c r="AH173" s="371"/>
      <c r="AI173" s="357">
        <f>UnObr1!G131</f>
        <v>0</v>
      </c>
      <c r="AJ173" s="358"/>
      <c r="AK173" s="358"/>
      <c r="AL173" s="358"/>
      <c r="AM173" s="358"/>
      <c r="AN173" s="358"/>
      <c r="AO173" s="358"/>
      <c r="AP173" s="358"/>
      <c r="AQ173" s="358"/>
      <c r="AR173" s="359"/>
    </row>
    <row r="174" spans="1:44" ht="35.1" customHeight="1">
      <c r="A174" s="263">
        <v>1123</v>
      </c>
      <c r="B174" s="264"/>
      <c r="C174" s="264"/>
      <c r="D174" s="287">
        <v>231400</v>
      </c>
      <c r="E174" s="287">
        <v>222300</v>
      </c>
      <c r="F174" s="287">
        <v>222300</v>
      </c>
      <c r="G174" s="287">
        <v>222300</v>
      </c>
      <c r="H174" s="268" t="s">
        <v>377</v>
      </c>
      <c r="I174" s="268" t="s">
        <v>161</v>
      </c>
      <c r="J174" s="268" t="s">
        <v>161</v>
      </c>
      <c r="K174" s="268" t="s">
        <v>161</v>
      </c>
      <c r="L174" s="268" t="s">
        <v>161</v>
      </c>
      <c r="M174" s="268" t="s">
        <v>161</v>
      </c>
      <c r="N174" s="268" t="s">
        <v>161</v>
      </c>
      <c r="O174" s="268" t="s">
        <v>161</v>
      </c>
      <c r="P174" s="268" t="s">
        <v>161</v>
      </c>
      <c r="Q174" s="268" t="s">
        <v>161</v>
      </c>
      <c r="R174" s="268" t="s">
        <v>161</v>
      </c>
      <c r="S174" s="268" t="s">
        <v>161</v>
      </c>
      <c r="T174" s="268" t="s">
        <v>161</v>
      </c>
      <c r="U174" s="268" t="s">
        <v>161</v>
      </c>
      <c r="V174" s="268" t="s">
        <v>161</v>
      </c>
      <c r="W174" s="268" t="s">
        <v>161</v>
      </c>
      <c r="X174" s="346" t="s">
        <v>161</v>
      </c>
      <c r="Y174" s="357">
        <f>UnObr1!F132</f>
        <v>0</v>
      </c>
      <c r="Z174" s="358"/>
      <c r="AA174" s="358"/>
      <c r="AB174" s="358"/>
      <c r="AC174" s="358"/>
      <c r="AD174" s="358"/>
      <c r="AE174" s="358"/>
      <c r="AF174" s="358"/>
      <c r="AG174" s="358"/>
      <c r="AH174" s="371"/>
      <c r="AI174" s="357">
        <f>UnObr1!G132</f>
        <v>0</v>
      </c>
      <c r="AJ174" s="358"/>
      <c r="AK174" s="358"/>
      <c r="AL174" s="358"/>
      <c r="AM174" s="358"/>
      <c r="AN174" s="358"/>
      <c r="AO174" s="358"/>
      <c r="AP174" s="358"/>
      <c r="AQ174" s="358"/>
      <c r="AR174" s="359"/>
    </row>
    <row r="175" spans="1:44" ht="23.1" customHeight="1">
      <c r="A175" s="263">
        <v>1124</v>
      </c>
      <c r="B175" s="264"/>
      <c r="C175" s="264"/>
      <c r="D175" s="285">
        <v>231500</v>
      </c>
      <c r="E175" s="285">
        <v>222300</v>
      </c>
      <c r="F175" s="285">
        <v>222300</v>
      </c>
      <c r="G175" s="285">
        <v>222300</v>
      </c>
      <c r="H175" s="276" t="s">
        <v>378</v>
      </c>
      <c r="I175" s="276" t="s">
        <v>161</v>
      </c>
      <c r="J175" s="276" t="s">
        <v>161</v>
      </c>
      <c r="K175" s="276" t="s">
        <v>161</v>
      </c>
      <c r="L175" s="276" t="s">
        <v>161</v>
      </c>
      <c r="M175" s="276" t="s">
        <v>161</v>
      </c>
      <c r="N175" s="276" t="s">
        <v>161</v>
      </c>
      <c r="O175" s="276" t="s">
        <v>161</v>
      </c>
      <c r="P175" s="276" t="s">
        <v>161</v>
      </c>
      <c r="Q175" s="276" t="s">
        <v>161</v>
      </c>
      <c r="R175" s="276" t="s">
        <v>161</v>
      </c>
      <c r="S175" s="276" t="s">
        <v>161</v>
      </c>
      <c r="T175" s="276" t="s">
        <v>161</v>
      </c>
      <c r="U175" s="276" t="s">
        <v>161</v>
      </c>
      <c r="V175" s="276" t="s">
        <v>161</v>
      </c>
      <c r="W175" s="276" t="s">
        <v>161</v>
      </c>
      <c r="X175" s="347" t="s">
        <v>161</v>
      </c>
      <c r="Y175" s="357">
        <f>UnObr1!F133</f>
        <v>0</v>
      </c>
      <c r="Z175" s="358"/>
      <c r="AA175" s="358"/>
      <c r="AB175" s="358"/>
      <c r="AC175" s="358"/>
      <c r="AD175" s="358"/>
      <c r="AE175" s="358"/>
      <c r="AF175" s="358"/>
      <c r="AG175" s="358"/>
      <c r="AH175" s="371"/>
      <c r="AI175" s="357">
        <f>UnObr1!G133</f>
        <v>0</v>
      </c>
      <c r="AJ175" s="358"/>
      <c r="AK175" s="358"/>
      <c r="AL175" s="358"/>
      <c r="AM175" s="358"/>
      <c r="AN175" s="358"/>
      <c r="AO175" s="358"/>
      <c r="AP175" s="358"/>
      <c r="AQ175" s="358"/>
      <c r="AR175" s="359"/>
    </row>
    <row r="176" spans="1:44" ht="23.1" customHeight="1">
      <c r="A176" s="255">
        <v>1125</v>
      </c>
      <c r="B176" s="256"/>
      <c r="C176" s="256"/>
      <c r="D176" s="286">
        <v>232000</v>
      </c>
      <c r="E176" s="286">
        <v>222300</v>
      </c>
      <c r="F176" s="286">
        <v>222300</v>
      </c>
      <c r="G176" s="286">
        <v>222300</v>
      </c>
      <c r="H176" s="272" t="s">
        <v>148</v>
      </c>
      <c r="I176" s="272" t="s">
        <v>161</v>
      </c>
      <c r="J176" s="272" t="s">
        <v>161</v>
      </c>
      <c r="K176" s="272" t="s">
        <v>161</v>
      </c>
      <c r="L176" s="272" t="s">
        <v>161</v>
      </c>
      <c r="M176" s="272" t="s">
        <v>161</v>
      </c>
      <c r="N176" s="272" t="s">
        <v>161</v>
      </c>
      <c r="O176" s="272" t="s">
        <v>161</v>
      </c>
      <c r="P176" s="272" t="s">
        <v>161</v>
      </c>
      <c r="Q176" s="272" t="s">
        <v>161</v>
      </c>
      <c r="R176" s="272" t="s">
        <v>161</v>
      </c>
      <c r="S176" s="272" t="s">
        <v>161</v>
      </c>
      <c r="T176" s="272" t="s">
        <v>161</v>
      </c>
      <c r="U176" s="272" t="s">
        <v>161</v>
      </c>
      <c r="V176" s="272" t="s">
        <v>161</v>
      </c>
      <c r="W176" s="272" t="s">
        <v>161</v>
      </c>
      <c r="X176" s="348" t="s">
        <v>161</v>
      </c>
      <c r="Y176" s="357">
        <f>UnObr1!F134</f>
        <v>0</v>
      </c>
      <c r="Z176" s="358"/>
      <c r="AA176" s="358"/>
      <c r="AB176" s="358"/>
      <c r="AC176" s="358"/>
      <c r="AD176" s="358"/>
      <c r="AE176" s="358"/>
      <c r="AF176" s="358"/>
      <c r="AG176" s="358"/>
      <c r="AH176" s="371"/>
      <c r="AI176" s="357">
        <f>UnObr1!G134</f>
        <v>0</v>
      </c>
      <c r="AJ176" s="358"/>
      <c r="AK176" s="358"/>
      <c r="AL176" s="358"/>
      <c r="AM176" s="358"/>
      <c r="AN176" s="358"/>
      <c r="AO176" s="358"/>
      <c r="AP176" s="358"/>
      <c r="AQ176" s="358"/>
      <c r="AR176" s="359"/>
    </row>
    <row r="177" spans="1:45" ht="12.75">
      <c r="A177" s="263">
        <v>1126</v>
      </c>
      <c r="B177" s="264"/>
      <c r="C177" s="264"/>
      <c r="D177" s="287">
        <v>232100</v>
      </c>
      <c r="E177" s="287">
        <v>222300</v>
      </c>
      <c r="F177" s="287">
        <v>222300</v>
      </c>
      <c r="G177" s="287">
        <v>222300</v>
      </c>
      <c r="H177" s="268" t="s">
        <v>147</v>
      </c>
      <c r="I177" s="268" t="s">
        <v>161</v>
      </c>
      <c r="J177" s="268" t="s">
        <v>161</v>
      </c>
      <c r="K177" s="268" t="s">
        <v>161</v>
      </c>
      <c r="L177" s="268" t="s">
        <v>161</v>
      </c>
      <c r="M177" s="268" t="s">
        <v>161</v>
      </c>
      <c r="N177" s="268" t="s">
        <v>161</v>
      </c>
      <c r="O177" s="268" t="s">
        <v>161</v>
      </c>
      <c r="P177" s="268" t="s">
        <v>161</v>
      </c>
      <c r="Q177" s="268" t="s">
        <v>161</v>
      </c>
      <c r="R177" s="268" t="s">
        <v>161</v>
      </c>
      <c r="S177" s="268" t="s">
        <v>161</v>
      </c>
      <c r="T177" s="268" t="s">
        <v>161</v>
      </c>
      <c r="U177" s="268" t="s">
        <v>161</v>
      </c>
      <c r="V177" s="268" t="s">
        <v>161</v>
      </c>
      <c r="W177" s="268" t="s">
        <v>161</v>
      </c>
      <c r="X177" s="346" t="s">
        <v>161</v>
      </c>
      <c r="Y177" s="357">
        <f>UnObr1!F135</f>
        <v>0</v>
      </c>
      <c r="Z177" s="358"/>
      <c r="AA177" s="358"/>
      <c r="AB177" s="358"/>
      <c r="AC177" s="358"/>
      <c r="AD177" s="358"/>
      <c r="AE177" s="358"/>
      <c r="AF177" s="358"/>
      <c r="AG177" s="358"/>
      <c r="AH177" s="371"/>
      <c r="AI177" s="357">
        <f>UnObr1!G135</f>
        <v>0</v>
      </c>
      <c r="AJ177" s="358"/>
      <c r="AK177" s="358"/>
      <c r="AL177" s="358"/>
      <c r="AM177" s="358"/>
      <c r="AN177" s="358"/>
      <c r="AO177" s="358"/>
      <c r="AP177" s="358"/>
      <c r="AQ177" s="358"/>
      <c r="AR177" s="359"/>
    </row>
    <row r="178" spans="1:45" ht="21.6" customHeight="1">
      <c r="A178" s="263">
        <v>1127</v>
      </c>
      <c r="B178" s="264"/>
      <c r="C178" s="264"/>
      <c r="D178" s="287">
        <v>232200</v>
      </c>
      <c r="E178" s="287">
        <v>222300</v>
      </c>
      <c r="F178" s="287">
        <v>222300</v>
      </c>
      <c r="G178" s="287">
        <v>222300</v>
      </c>
      <c r="H178" s="268" t="s">
        <v>146</v>
      </c>
      <c r="I178" s="268" t="s">
        <v>161</v>
      </c>
      <c r="J178" s="268" t="s">
        <v>161</v>
      </c>
      <c r="K178" s="268" t="s">
        <v>161</v>
      </c>
      <c r="L178" s="268" t="s">
        <v>161</v>
      </c>
      <c r="M178" s="268" t="s">
        <v>161</v>
      </c>
      <c r="N178" s="268" t="s">
        <v>161</v>
      </c>
      <c r="O178" s="268" t="s">
        <v>161</v>
      </c>
      <c r="P178" s="268" t="s">
        <v>161</v>
      </c>
      <c r="Q178" s="268" t="s">
        <v>161</v>
      </c>
      <c r="R178" s="268" t="s">
        <v>161</v>
      </c>
      <c r="S178" s="268" t="s">
        <v>161</v>
      </c>
      <c r="T178" s="268" t="s">
        <v>161</v>
      </c>
      <c r="U178" s="268" t="s">
        <v>161</v>
      </c>
      <c r="V178" s="268" t="s">
        <v>161</v>
      </c>
      <c r="W178" s="268" t="s">
        <v>161</v>
      </c>
      <c r="X178" s="346" t="s">
        <v>161</v>
      </c>
      <c r="Y178" s="357">
        <f>UnObr1!F136</f>
        <v>0</v>
      </c>
      <c r="Z178" s="358"/>
      <c r="AA178" s="358"/>
      <c r="AB178" s="358"/>
      <c r="AC178" s="358"/>
      <c r="AD178" s="358"/>
      <c r="AE178" s="358"/>
      <c r="AF178" s="358"/>
      <c r="AG178" s="358"/>
      <c r="AH178" s="371"/>
      <c r="AI178" s="357">
        <f>UnObr1!G136</f>
        <v>0</v>
      </c>
      <c r="AJ178" s="358"/>
      <c r="AK178" s="358"/>
      <c r="AL178" s="358"/>
      <c r="AM178" s="358"/>
      <c r="AN178" s="358"/>
      <c r="AO178" s="358"/>
      <c r="AP178" s="358"/>
      <c r="AQ178" s="358"/>
      <c r="AR178" s="359"/>
    </row>
    <row r="179" spans="1:45" ht="23.1" customHeight="1">
      <c r="A179" s="263">
        <v>1128</v>
      </c>
      <c r="B179" s="264"/>
      <c r="C179" s="264"/>
      <c r="D179" s="287">
        <v>232300</v>
      </c>
      <c r="E179" s="287">
        <v>222300</v>
      </c>
      <c r="F179" s="287">
        <v>222300</v>
      </c>
      <c r="G179" s="287">
        <v>222300</v>
      </c>
      <c r="H179" s="268" t="s">
        <v>379</v>
      </c>
      <c r="I179" s="268" t="s">
        <v>161</v>
      </c>
      <c r="J179" s="268" t="s">
        <v>161</v>
      </c>
      <c r="K179" s="268" t="s">
        <v>161</v>
      </c>
      <c r="L179" s="268" t="s">
        <v>161</v>
      </c>
      <c r="M179" s="268" t="s">
        <v>161</v>
      </c>
      <c r="N179" s="268" t="s">
        <v>161</v>
      </c>
      <c r="O179" s="268" t="s">
        <v>161</v>
      </c>
      <c r="P179" s="268" t="s">
        <v>161</v>
      </c>
      <c r="Q179" s="268" t="s">
        <v>161</v>
      </c>
      <c r="R179" s="268" t="s">
        <v>161</v>
      </c>
      <c r="S179" s="268" t="s">
        <v>161</v>
      </c>
      <c r="T179" s="268" t="s">
        <v>161</v>
      </c>
      <c r="U179" s="268" t="s">
        <v>161</v>
      </c>
      <c r="V179" s="268" t="s">
        <v>161</v>
      </c>
      <c r="W179" s="268" t="s">
        <v>161</v>
      </c>
      <c r="X179" s="346" t="s">
        <v>161</v>
      </c>
      <c r="Y179" s="357">
        <f>UnObr1!F137</f>
        <v>0</v>
      </c>
      <c r="Z179" s="358"/>
      <c r="AA179" s="358"/>
      <c r="AB179" s="358"/>
      <c r="AC179" s="358"/>
      <c r="AD179" s="358"/>
      <c r="AE179" s="358"/>
      <c r="AF179" s="358"/>
      <c r="AG179" s="358"/>
      <c r="AH179" s="371"/>
      <c r="AI179" s="357">
        <f>UnObr1!G137</f>
        <v>0</v>
      </c>
      <c r="AJ179" s="358"/>
      <c r="AK179" s="358"/>
      <c r="AL179" s="358"/>
      <c r="AM179" s="358"/>
      <c r="AN179" s="358"/>
      <c r="AO179" s="358"/>
      <c r="AP179" s="358"/>
      <c r="AQ179" s="358"/>
      <c r="AR179" s="359"/>
    </row>
    <row r="180" spans="1:45" ht="21" customHeight="1">
      <c r="A180" s="263">
        <v>1129</v>
      </c>
      <c r="B180" s="264"/>
      <c r="C180" s="264"/>
      <c r="D180" s="287">
        <v>232400</v>
      </c>
      <c r="E180" s="287">
        <v>222300</v>
      </c>
      <c r="F180" s="287">
        <v>222300</v>
      </c>
      <c r="G180" s="287">
        <v>222300</v>
      </c>
      <c r="H180" s="268" t="s">
        <v>380</v>
      </c>
      <c r="I180" s="268" t="s">
        <v>161</v>
      </c>
      <c r="J180" s="268" t="s">
        <v>161</v>
      </c>
      <c r="K180" s="268" t="s">
        <v>161</v>
      </c>
      <c r="L180" s="268" t="s">
        <v>161</v>
      </c>
      <c r="M180" s="268" t="s">
        <v>161</v>
      </c>
      <c r="N180" s="268" t="s">
        <v>161</v>
      </c>
      <c r="O180" s="268" t="s">
        <v>161</v>
      </c>
      <c r="P180" s="268" t="s">
        <v>161</v>
      </c>
      <c r="Q180" s="268" t="s">
        <v>161</v>
      </c>
      <c r="R180" s="268" t="s">
        <v>161</v>
      </c>
      <c r="S180" s="268" t="s">
        <v>161</v>
      </c>
      <c r="T180" s="268" t="s">
        <v>161</v>
      </c>
      <c r="U180" s="268" t="s">
        <v>161</v>
      </c>
      <c r="V180" s="268" t="s">
        <v>161</v>
      </c>
      <c r="W180" s="268" t="s">
        <v>161</v>
      </c>
      <c r="X180" s="346" t="s">
        <v>161</v>
      </c>
      <c r="Y180" s="357">
        <f>UnObr1!F138</f>
        <v>0</v>
      </c>
      <c r="Z180" s="358"/>
      <c r="AA180" s="358"/>
      <c r="AB180" s="358"/>
      <c r="AC180" s="358"/>
      <c r="AD180" s="358"/>
      <c r="AE180" s="358"/>
      <c r="AF180" s="358"/>
      <c r="AG180" s="358"/>
      <c r="AH180" s="371"/>
      <c r="AI180" s="357">
        <f>UnObr1!G138</f>
        <v>0</v>
      </c>
      <c r="AJ180" s="358"/>
      <c r="AK180" s="358"/>
      <c r="AL180" s="358"/>
      <c r="AM180" s="358"/>
      <c r="AN180" s="358"/>
      <c r="AO180" s="358"/>
      <c r="AP180" s="358"/>
      <c r="AQ180" s="358"/>
      <c r="AR180" s="359"/>
    </row>
    <row r="181" spans="1:45" ht="23.1" customHeight="1">
      <c r="A181" s="263">
        <v>1130</v>
      </c>
      <c r="B181" s="264"/>
      <c r="C181" s="264"/>
      <c r="D181" s="285">
        <v>232500</v>
      </c>
      <c r="E181" s="285">
        <v>222300</v>
      </c>
      <c r="F181" s="285">
        <v>222300</v>
      </c>
      <c r="G181" s="285">
        <v>222300</v>
      </c>
      <c r="H181" s="276" t="s">
        <v>381</v>
      </c>
      <c r="I181" s="276" t="s">
        <v>161</v>
      </c>
      <c r="J181" s="276" t="s">
        <v>161</v>
      </c>
      <c r="K181" s="276" t="s">
        <v>161</v>
      </c>
      <c r="L181" s="276" t="s">
        <v>161</v>
      </c>
      <c r="M181" s="276" t="s">
        <v>161</v>
      </c>
      <c r="N181" s="276" t="s">
        <v>161</v>
      </c>
      <c r="O181" s="276" t="s">
        <v>161</v>
      </c>
      <c r="P181" s="276" t="s">
        <v>161</v>
      </c>
      <c r="Q181" s="276" t="s">
        <v>161</v>
      </c>
      <c r="R181" s="276" t="s">
        <v>161</v>
      </c>
      <c r="S181" s="276" t="s">
        <v>161</v>
      </c>
      <c r="T181" s="276" t="s">
        <v>161</v>
      </c>
      <c r="U181" s="276" t="s">
        <v>161</v>
      </c>
      <c r="V181" s="276" t="s">
        <v>161</v>
      </c>
      <c r="W181" s="276" t="s">
        <v>161</v>
      </c>
      <c r="X181" s="347" t="s">
        <v>161</v>
      </c>
      <c r="Y181" s="357">
        <f>UnObr1!F139</f>
        <v>0</v>
      </c>
      <c r="Z181" s="358"/>
      <c r="AA181" s="358"/>
      <c r="AB181" s="358"/>
      <c r="AC181" s="358"/>
      <c r="AD181" s="358"/>
      <c r="AE181" s="358"/>
      <c r="AF181" s="358"/>
      <c r="AG181" s="358"/>
      <c r="AH181" s="371"/>
      <c r="AI181" s="357">
        <f>UnObr1!G139</f>
        <v>0</v>
      </c>
      <c r="AJ181" s="358"/>
      <c r="AK181" s="358"/>
      <c r="AL181" s="358"/>
      <c r="AM181" s="358"/>
      <c r="AN181" s="358"/>
      <c r="AO181" s="358"/>
      <c r="AP181" s="358"/>
      <c r="AQ181" s="358"/>
      <c r="AR181" s="359"/>
    </row>
    <row r="182" spans="1:45" ht="23.1" customHeight="1">
      <c r="A182" s="255">
        <v>1131</v>
      </c>
      <c r="B182" s="256"/>
      <c r="C182" s="256"/>
      <c r="D182" s="286">
        <v>233000</v>
      </c>
      <c r="E182" s="286">
        <v>222300</v>
      </c>
      <c r="F182" s="286">
        <v>222300</v>
      </c>
      <c r="G182" s="286">
        <v>222300</v>
      </c>
      <c r="H182" s="272" t="s">
        <v>142</v>
      </c>
      <c r="I182" s="272" t="s">
        <v>161</v>
      </c>
      <c r="J182" s="272" t="s">
        <v>161</v>
      </c>
      <c r="K182" s="272" t="s">
        <v>161</v>
      </c>
      <c r="L182" s="272" t="s">
        <v>161</v>
      </c>
      <c r="M182" s="272" t="s">
        <v>161</v>
      </c>
      <c r="N182" s="272" t="s">
        <v>161</v>
      </c>
      <c r="O182" s="272" t="s">
        <v>161</v>
      </c>
      <c r="P182" s="272" t="s">
        <v>161</v>
      </c>
      <c r="Q182" s="272" t="s">
        <v>161</v>
      </c>
      <c r="R182" s="272" t="s">
        <v>161</v>
      </c>
      <c r="S182" s="272" t="s">
        <v>161</v>
      </c>
      <c r="T182" s="272" t="s">
        <v>161</v>
      </c>
      <c r="U182" s="272" t="s">
        <v>161</v>
      </c>
      <c r="V182" s="272" t="s">
        <v>161</v>
      </c>
      <c r="W182" s="272" t="s">
        <v>161</v>
      </c>
      <c r="X182" s="348" t="s">
        <v>161</v>
      </c>
      <c r="Y182" s="357">
        <f>UnObr1!F140</f>
        <v>0</v>
      </c>
      <c r="Z182" s="358"/>
      <c r="AA182" s="358"/>
      <c r="AB182" s="358"/>
      <c r="AC182" s="358"/>
      <c r="AD182" s="358"/>
      <c r="AE182" s="358"/>
      <c r="AF182" s="358"/>
      <c r="AG182" s="358"/>
      <c r="AH182" s="371"/>
      <c r="AI182" s="357">
        <f>UnObr1!G140</f>
        <v>0</v>
      </c>
      <c r="AJ182" s="358"/>
      <c r="AK182" s="358"/>
      <c r="AL182" s="358"/>
      <c r="AM182" s="358"/>
      <c r="AN182" s="358"/>
      <c r="AO182" s="358"/>
      <c r="AP182" s="358"/>
      <c r="AQ182" s="358"/>
      <c r="AR182" s="359"/>
    </row>
    <row r="183" spans="1:45" ht="23.1" customHeight="1">
      <c r="A183" s="263">
        <v>1132</v>
      </c>
      <c r="B183" s="264"/>
      <c r="C183" s="264"/>
      <c r="D183" s="287">
        <v>233100</v>
      </c>
      <c r="E183" s="287">
        <v>222300</v>
      </c>
      <c r="F183" s="287">
        <v>222300</v>
      </c>
      <c r="G183" s="287">
        <v>222300</v>
      </c>
      <c r="H183" s="268" t="s">
        <v>141</v>
      </c>
      <c r="I183" s="268" t="s">
        <v>161</v>
      </c>
      <c r="J183" s="268" t="s">
        <v>161</v>
      </c>
      <c r="K183" s="268" t="s">
        <v>161</v>
      </c>
      <c r="L183" s="268" t="s">
        <v>161</v>
      </c>
      <c r="M183" s="268" t="s">
        <v>161</v>
      </c>
      <c r="N183" s="268" t="s">
        <v>161</v>
      </c>
      <c r="O183" s="268" t="s">
        <v>161</v>
      </c>
      <c r="P183" s="268" t="s">
        <v>161</v>
      </c>
      <c r="Q183" s="268" t="s">
        <v>161</v>
      </c>
      <c r="R183" s="268" t="s">
        <v>161</v>
      </c>
      <c r="S183" s="268" t="s">
        <v>161</v>
      </c>
      <c r="T183" s="268" t="s">
        <v>161</v>
      </c>
      <c r="U183" s="268" t="s">
        <v>161</v>
      </c>
      <c r="V183" s="268" t="s">
        <v>161</v>
      </c>
      <c r="W183" s="268" t="s">
        <v>161</v>
      </c>
      <c r="X183" s="346" t="s">
        <v>161</v>
      </c>
      <c r="Y183" s="357">
        <f>UnObr1!F141</f>
        <v>0</v>
      </c>
      <c r="Z183" s="358"/>
      <c r="AA183" s="358"/>
      <c r="AB183" s="358"/>
      <c r="AC183" s="358"/>
      <c r="AD183" s="358"/>
      <c r="AE183" s="358"/>
      <c r="AF183" s="358"/>
      <c r="AG183" s="358"/>
      <c r="AH183" s="371"/>
      <c r="AI183" s="357">
        <f>UnObr1!G141</f>
        <v>0</v>
      </c>
      <c r="AJ183" s="358"/>
      <c r="AK183" s="358"/>
      <c r="AL183" s="358"/>
      <c r="AM183" s="358"/>
      <c r="AN183" s="358"/>
      <c r="AO183" s="358"/>
      <c r="AP183" s="358"/>
      <c r="AQ183" s="358"/>
      <c r="AR183" s="359"/>
    </row>
    <row r="184" spans="1:45" ht="23.1" customHeight="1" thickBot="1">
      <c r="A184" s="263">
        <v>1133</v>
      </c>
      <c r="B184" s="264"/>
      <c r="C184" s="264"/>
      <c r="D184" s="287">
        <v>233200</v>
      </c>
      <c r="E184" s="287">
        <v>222300</v>
      </c>
      <c r="F184" s="287">
        <v>222300</v>
      </c>
      <c r="G184" s="287">
        <v>222300</v>
      </c>
      <c r="H184" s="268" t="s">
        <v>140</v>
      </c>
      <c r="I184" s="268" t="s">
        <v>161</v>
      </c>
      <c r="J184" s="268" t="s">
        <v>161</v>
      </c>
      <c r="K184" s="268" t="s">
        <v>161</v>
      </c>
      <c r="L184" s="268" t="s">
        <v>161</v>
      </c>
      <c r="M184" s="268" t="s">
        <v>161</v>
      </c>
      <c r="N184" s="268" t="s">
        <v>161</v>
      </c>
      <c r="O184" s="268" t="s">
        <v>161</v>
      </c>
      <c r="P184" s="268" t="s">
        <v>161</v>
      </c>
      <c r="Q184" s="268" t="s">
        <v>161</v>
      </c>
      <c r="R184" s="268" t="s">
        <v>161</v>
      </c>
      <c r="S184" s="268" t="s">
        <v>161</v>
      </c>
      <c r="T184" s="268" t="s">
        <v>161</v>
      </c>
      <c r="U184" s="268" t="s">
        <v>161</v>
      </c>
      <c r="V184" s="268" t="s">
        <v>161</v>
      </c>
      <c r="W184" s="268" t="s">
        <v>161</v>
      </c>
      <c r="X184" s="346" t="s">
        <v>161</v>
      </c>
      <c r="Y184" s="357">
        <f>UnObr1!F142</f>
        <v>0</v>
      </c>
      <c r="Z184" s="358"/>
      <c r="AA184" s="358"/>
      <c r="AB184" s="358"/>
      <c r="AC184" s="358"/>
      <c r="AD184" s="358"/>
      <c r="AE184" s="358"/>
      <c r="AF184" s="358"/>
      <c r="AG184" s="358"/>
      <c r="AH184" s="371"/>
      <c r="AI184" s="357">
        <f>UnObr1!G142</f>
        <v>0</v>
      </c>
      <c r="AJ184" s="358"/>
      <c r="AK184" s="358"/>
      <c r="AL184" s="358"/>
      <c r="AM184" s="358"/>
      <c r="AN184" s="358"/>
      <c r="AO184" s="358"/>
      <c r="AP184" s="358"/>
      <c r="AQ184" s="358"/>
      <c r="AR184" s="359"/>
    </row>
    <row r="185" spans="1:45" ht="13.9" customHeight="1">
      <c r="A185" s="205" t="s">
        <v>334</v>
      </c>
      <c r="B185" s="206"/>
      <c r="C185" s="207"/>
      <c r="D185" s="206" t="s">
        <v>335</v>
      </c>
      <c r="E185" s="294"/>
      <c r="F185" s="294"/>
      <c r="G185" s="295"/>
      <c r="H185" s="209" t="s">
        <v>204</v>
      </c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7" t="s">
        <v>203</v>
      </c>
      <c r="Z185" s="297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297"/>
      <c r="AL185" s="297"/>
      <c r="AM185" s="297"/>
      <c r="AN185" s="297"/>
      <c r="AO185" s="297"/>
      <c r="AP185" s="297"/>
      <c r="AQ185" s="298"/>
      <c r="AR185" s="299"/>
    </row>
    <row r="186" spans="1:45" ht="13.9" customHeight="1">
      <c r="A186" s="213"/>
      <c r="B186" s="214"/>
      <c r="C186" s="215"/>
      <c r="D186" s="300"/>
      <c r="E186" s="300"/>
      <c r="F186" s="300"/>
      <c r="G186" s="301"/>
      <c r="H186" s="302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4"/>
      <c r="Z186" s="304"/>
      <c r="AA186" s="304"/>
      <c r="AB186" s="304"/>
      <c r="AC186" s="304"/>
      <c r="AD186" s="304"/>
      <c r="AE186" s="304"/>
      <c r="AF186" s="304"/>
      <c r="AG186" s="304"/>
      <c r="AH186" s="304"/>
      <c r="AI186" s="304"/>
      <c r="AJ186" s="304"/>
      <c r="AK186" s="304"/>
      <c r="AL186" s="304"/>
      <c r="AM186" s="304"/>
      <c r="AN186" s="304"/>
      <c r="AO186" s="304"/>
      <c r="AP186" s="304"/>
      <c r="AQ186" s="305"/>
      <c r="AR186" s="306"/>
    </row>
    <row r="187" spans="1:45" ht="13.9" customHeight="1">
      <c r="A187" s="213"/>
      <c r="B187" s="214"/>
      <c r="C187" s="215"/>
      <c r="D187" s="300"/>
      <c r="E187" s="300"/>
      <c r="F187" s="300"/>
      <c r="G187" s="301"/>
      <c r="H187" s="302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4" t="s">
        <v>202</v>
      </c>
      <c r="Z187" s="307"/>
      <c r="AA187" s="307"/>
      <c r="AB187" s="307"/>
      <c r="AC187" s="307"/>
      <c r="AD187" s="307"/>
      <c r="AE187" s="307"/>
      <c r="AF187" s="307"/>
      <c r="AG187" s="307"/>
      <c r="AH187" s="307"/>
      <c r="AI187" s="256" t="s">
        <v>201</v>
      </c>
      <c r="AJ187" s="307"/>
      <c r="AK187" s="307"/>
      <c r="AL187" s="307"/>
      <c r="AM187" s="307"/>
      <c r="AN187" s="307"/>
      <c r="AO187" s="307"/>
      <c r="AP187" s="307"/>
      <c r="AQ187" s="307"/>
      <c r="AR187" s="308"/>
    </row>
    <row r="188" spans="1:45" ht="5.0999999999999996" customHeight="1">
      <c r="A188" s="309"/>
      <c r="B188" s="310"/>
      <c r="C188" s="311"/>
      <c r="D188" s="312"/>
      <c r="E188" s="312"/>
      <c r="F188" s="312"/>
      <c r="G188" s="313"/>
      <c r="H188" s="314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  <c r="X188" s="315"/>
      <c r="Y188" s="307"/>
      <c r="Z188" s="307"/>
      <c r="AA188" s="307"/>
      <c r="AB188" s="307"/>
      <c r="AC188" s="307"/>
      <c r="AD188" s="307"/>
      <c r="AE188" s="307"/>
      <c r="AF188" s="307"/>
      <c r="AG188" s="307"/>
      <c r="AH188" s="307"/>
      <c r="AI188" s="307"/>
      <c r="AJ188" s="307"/>
      <c r="AK188" s="307"/>
      <c r="AL188" s="307"/>
      <c r="AM188" s="307"/>
      <c r="AN188" s="307"/>
      <c r="AO188" s="307"/>
      <c r="AP188" s="307"/>
      <c r="AQ188" s="307"/>
      <c r="AR188" s="308"/>
    </row>
    <row r="189" spans="1:45" ht="13.9" customHeight="1" thickBot="1">
      <c r="A189" s="316">
        <v>1</v>
      </c>
      <c r="B189" s="317"/>
      <c r="C189" s="318"/>
      <c r="D189" s="319">
        <v>2</v>
      </c>
      <c r="E189" s="317"/>
      <c r="F189" s="317"/>
      <c r="G189" s="318"/>
      <c r="H189" s="320">
        <v>3</v>
      </c>
      <c r="I189" s="32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2">
        <v>4</v>
      </c>
      <c r="Z189" s="323"/>
      <c r="AA189" s="323"/>
      <c r="AB189" s="323"/>
      <c r="AC189" s="323"/>
      <c r="AD189" s="323"/>
      <c r="AE189" s="323"/>
      <c r="AF189" s="323"/>
      <c r="AG189" s="323"/>
      <c r="AH189" s="323">
        <v>5</v>
      </c>
      <c r="AI189" s="291">
        <v>5</v>
      </c>
      <c r="AJ189" s="323"/>
      <c r="AK189" s="323"/>
      <c r="AL189" s="323"/>
      <c r="AM189" s="323"/>
      <c r="AN189" s="323"/>
      <c r="AO189" s="323"/>
      <c r="AP189" s="323"/>
      <c r="AQ189" s="324"/>
      <c r="AR189" s="325"/>
    </row>
    <row r="190" spans="1:45" ht="34.5" customHeight="1">
      <c r="A190" s="263">
        <v>1134</v>
      </c>
      <c r="B190" s="264"/>
      <c r="C190" s="264"/>
      <c r="D190" s="287">
        <v>233300</v>
      </c>
      <c r="E190" s="287">
        <v>222300</v>
      </c>
      <c r="F190" s="287">
        <v>222300</v>
      </c>
      <c r="G190" s="287">
        <v>222300</v>
      </c>
      <c r="H190" s="268" t="s">
        <v>382</v>
      </c>
      <c r="I190" s="268" t="s">
        <v>161</v>
      </c>
      <c r="J190" s="268" t="s">
        <v>161</v>
      </c>
      <c r="K190" s="268" t="s">
        <v>161</v>
      </c>
      <c r="L190" s="268" t="s">
        <v>161</v>
      </c>
      <c r="M190" s="268" t="s">
        <v>161</v>
      </c>
      <c r="N190" s="268" t="s">
        <v>161</v>
      </c>
      <c r="O190" s="268" t="s">
        <v>161</v>
      </c>
      <c r="P190" s="268" t="s">
        <v>161</v>
      </c>
      <c r="Q190" s="268" t="s">
        <v>161</v>
      </c>
      <c r="R190" s="268" t="s">
        <v>161</v>
      </c>
      <c r="S190" s="268" t="s">
        <v>161</v>
      </c>
      <c r="T190" s="268" t="s">
        <v>161</v>
      </c>
      <c r="U190" s="268" t="s">
        <v>161</v>
      </c>
      <c r="V190" s="268" t="s">
        <v>161</v>
      </c>
      <c r="W190" s="268" t="s">
        <v>161</v>
      </c>
      <c r="X190" s="346" t="s">
        <v>161</v>
      </c>
      <c r="Y190" s="357">
        <f>UnObr1!F143</f>
        <v>0</v>
      </c>
      <c r="Z190" s="358"/>
      <c r="AA190" s="358"/>
      <c r="AB190" s="358"/>
      <c r="AC190" s="358"/>
      <c r="AD190" s="358"/>
      <c r="AE190" s="358"/>
      <c r="AF190" s="358"/>
      <c r="AG190" s="358"/>
      <c r="AH190" s="371"/>
      <c r="AI190" s="357">
        <f>UnObr1!G143</f>
        <v>0</v>
      </c>
      <c r="AJ190" s="358"/>
      <c r="AK190" s="358"/>
      <c r="AL190" s="358"/>
      <c r="AM190" s="358"/>
      <c r="AN190" s="358"/>
      <c r="AO190" s="358"/>
      <c r="AP190" s="358"/>
      <c r="AQ190" s="358"/>
      <c r="AR190" s="359"/>
    </row>
    <row r="191" spans="1:45" ht="23.1" customHeight="1">
      <c r="A191" s="263">
        <v>1135</v>
      </c>
      <c r="B191" s="264"/>
      <c r="C191" s="264"/>
      <c r="D191" s="287">
        <v>233400</v>
      </c>
      <c r="E191" s="287">
        <v>222300</v>
      </c>
      <c r="F191" s="287">
        <v>222300</v>
      </c>
      <c r="G191" s="287">
        <v>222300</v>
      </c>
      <c r="H191" s="268" t="s">
        <v>383</v>
      </c>
      <c r="I191" s="268" t="s">
        <v>161</v>
      </c>
      <c r="J191" s="268" t="s">
        <v>161</v>
      </c>
      <c r="K191" s="268" t="s">
        <v>161</v>
      </c>
      <c r="L191" s="268" t="s">
        <v>161</v>
      </c>
      <c r="M191" s="268" t="s">
        <v>161</v>
      </c>
      <c r="N191" s="268" t="s">
        <v>161</v>
      </c>
      <c r="O191" s="268" t="s">
        <v>161</v>
      </c>
      <c r="P191" s="268" t="s">
        <v>161</v>
      </c>
      <c r="Q191" s="268" t="s">
        <v>161</v>
      </c>
      <c r="R191" s="268" t="s">
        <v>161</v>
      </c>
      <c r="S191" s="268" t="s">
        <v>161</v>
      </c>
      <c r="T191" s="268" t="s">
        <v>161</v>
      </c>
      <c r="U191" s="268" t="s">
        <v>161</v>
      </c>
      <c r="V191" s="268" t="s">
        <v>161</v>
      </c>
      <c r="W191" s="268" t="s">
        <v>161</v>
      </c>
      <c r="X191" s="346" t="s">
        <v>161</v>
      </c>
      <c r="Y191" s="357">
        <f>UnObr1!F144</f>
        <v>0</v>
      </c>
      <c r="Z191" s="358"/>
      <c r="AA191" s="358"/>
      <c r="AB191" s="358"/>
      <c r="AC191" s="358"/>
      <c r="AD191" s="358"/>
      <c r="AE191" s="358"/>
      <c r="AF191" s="358"/>
      <c r="AG191" s="358"/>
      <c r="AH191" s="371"/>
      <c r="AI191" s="357">
        <f>UnObr1!G144</f>
        <v>0</v>
      </c>
      <c r="AJ191" s="358"/>
      <c r="AK191" s="358"/>
      <c r="AL191" s="358"/>
      <c r="AM191" s="358"/>
      <c r="AN191" s="358"/>
      <c r="AO191" s="358"/>
      <c r="AP191" s="358"/>
      <c r="AQ191" s="358"/>
      <c r="AR191" s="359"/>
    </row>
    <row r="192" spans="1:45" ht="23.1" customHeight="1">
      <c r="A192" s="263">
        <v>1136</v>
      </c>
      <c r="B192" s="264"/>
      <c r="C192" s="264"/>
      <c r="D192" s="285">
        <v>233500</v>
      </c>
      <c r="E192" s="285">
        <v>222300</v>
      </c>
      <c r="F192" s="285">
        <v>222300</v>
      </c>
      <c r="G192" s="285">
        <v>222300</v>
      </c>
      <c r="H192" s="276" t="s">
        <v>384</v>
      </c>
      <c r="I192" s="276" t="s">
        <v>161</v>
      </c>
      <c r="J192" s="276" t="s">
        <v>161</v>
      </c>
      <c r="K192" s="276" t="s">
        <v>161</v>
      </c>
      <c r="L192" s="276" t="s">
        <v>161</v>
      </c>
      <c r="M192" s="276" t="s">
        <v>161</v>
      </c>
      <c r="N192" s="276" t="s">
        <v>161</v>
      </c>
      <c r="O192" s="276" t="s">
        <v>161</v>
      </c>
      <c r="P192" s="276" t="s">
        <v>161</v>
      </c>
      <c r="Q192" s="276" t="s">
        <v>161</v>
      </c>
      <c r="R192" s="276" t="s">
        <v>161</v>
      </c>
      <c r="S192" s="276" t="s">
        <v>161</v>
      </c>
      <c r="T192" s="276" t="s">
        <v>161</v>
      </c>
      <c r="U192" s="276" t="s">
        <v>161</v>
      </c>
      <c r="V192" s="276" t="s">
        <v>161</v>
      </c>
      <c r="W192" s="276" t="s">
        <v>161</v>
      </c>
      <c r="X192" s="347" t="s">
        <v>161</v>
      </c>
      <c r="Y192" s="357">
        <f>UnObr1!F145</f>
        <v>0</v>
      </c>
      <c r="Z192" s="358"/>
      <c r="AA192" s="358"/>
      <c r="AB192" s="358"/>
      <c r="AC192" s="358"/>
      <c r="AD192" s="358"/>
      <c r="AE192" s="358"/>
      <c r="AF192" s="358"/>
      <c r="AG192" s="358"/>
      <c r="AH192" s="371"/>
      <c r="AI192" s="357">
        <f>UnObr1!G145</f>
        <v>0</v>
      </c>
      <c r="AJ192" s="358"/>
      <c r="AK192" s="358"/>
      <c r="AL192" s="358"/>
      <c r="AM192" s="358"/>
      <c r="AN192" s="358"/>
      <c r="AO192" s="358"/>
      <c r="AP192" s="358"/>
      <c r="AQ192" s="358"/>
      <c r="AR192" s="359"/>
      <c r="AS192" s="372"/>
    </row>
    <row r="193" spans="1:45" ht="33" customHeight="1">
      <c r="A193" s="255">
        <v>1137</v>
      </c>
      <c r="B193" s="256"/>
      <c r="C193" s="256"/>
      <c r="D193" s="286">
        <v>234000</v>
      </c>
      <c r="E193" s="286">
        <v>222300</v>
      </c>
      <c r="F193" s="286">
        <v>222300</v>
      </c>
      <c r="G193" s="286">
        <v>222300</v>
      </c>
      <c r="H193" s="272" t="s">
        <v>385</v>
      </c>
      <c r="I193" s="272" t="s">
        <v>161</v>
      </c>
      <c r="J193" s="272" t="s">
        <v>161</v>
      </c>
      <c r="K193" s="272" t="s">
        <v>161</v>
      </c>
      <c r="L193" s="272" t="s">
        <v>161</v>
      </c>
      <c r="M193" s="272" t="s">
        <v>161</v>
      </c>
      <c r="N193" s="272" t="s">
        <v>161</v>
      </c>
      <c r="O193" s="272" t="s">
        <v>161</v>
      </c>
      <c r="P193" s="272" t="s">
        <v>161</v>
      </c>
      <c r="Q193" s="272" t="s">
        <v>161</v>
      </c>
      <c r="R193" s="272" t="s">
        <v>161</v>
      </c>
      <c r="S193" s="272" t="s">
        <v>161</v>
      </c>
      <c r="T193" s="272" t="s">
        <v>161</v>
      </c>
      <c r="U193" s="272" t="s">
        <v>161</v>
      </c>
      <c r="V193" s="272" t="s">
        <v>161</v>
      </c>
      <c r="W193" s="272" t="s">
        <v>161</v>
      </c>
      <c r="X193" s="348" t="s">
        <v>161</v>
      </c>
      <c r="Y193" s="357">
        <f>UnObr1!F146</f>
        <v>0</v>
      </c>
      <c r="Z193" s="358"/>
      <c r="AA193" s="358"/>
      <c r="AB193" s="358"/>
      <c r="AC193" s="358"/>
      <c r="AD193" s="358"/>
      <c r="AE193" s="358"/>
      <c r="AF193" s="358"/>
      <c r="AG193" s="358"/>
      <c r="AH193" s="371"/>
      <c r="AI193" s="357">
        <f>UnObr1!G146</f>
        <v>0</v>
      </c>
      <c r="AJ193" s="358"/>
      <c r="AK193" s="358"/>
      <c r="AL193" s="358"/>
      <c r="AM193" s="358"/>
      <c r="AN193" s="358"/>
      <c r="AO193" s="358"/>
      <c r="AP193" s="358"/>
      <c r="AQ193" s="358"/>
      <c r="AR193" s="359"/>
      <c r="AS193" s="372"/>
    </row>
    <row r="194" spans="1:45" ht="23.1" customHeight="1">
      <c r="A194" s="263">
        <v>1138</v>
      </c>
      <c r="B194" s="264"/>
      <c r="C194" s="264"/>
      <c r="D194" s="287">
        <v>234100</v>
      </c>
      <c r="E194" s="287">
        <v>222300</v>
      </c>
      <c r="F194" s="287">
        <v>222300</v>
      </c>
      <c r="G194" s="287">
        <v>222300</v>
      </c>
      <c r="H194" s="268" t="s">
        <v>386</v>
      </c>
      <c r="I194" s="268" t="s">
        <v>161</v>
      </c>
      <c r="J194" s="268" t="s">
        <v>161</v>
      </c>
      <c r="K194" s="268" t="s">
        <v>161</v>
      </c>
      <c r="L194" s="268" t="s">
        <v>161</v>
      </c>
      <c r="M194" s="268" t="s">
        <v>161</v>
      </c>
      <c r="N194" s="268" t="s">
        <v>161</v>
      </c>
      <c r="O194" s="268" t="s">
        <v>161</v>
      </c>
      <c r="P194" s="268" t="s">
        <v>161</v>
      </c>
      <c r="Q194" s="268" t="s">
        <v>161</v>
      </c>
      <c r="R194" s="268" t="s">
        <v>161</v>
      </c>
      <c r="S194" s="268" t="s">
        <v>161</v>
      </c>
      <c r="T194" s="268" t="s">
        <v>161</v>
      </c>
      <c r="U194" s="268" t="s">
        <v>161</v>
      </c>
      <c r="V194" s="268" t="s">
        <v>161</v>
      </c>
      <c r="W194" s="268" t="s">
        <v>161</v>
      </c>
      <c r="X194" s="346" t="s">
        <v>161</v>
      </c>
      <c r="Y194" s="357">
        <f>UnObr1!F147</f>
        <v>0</v>
      </c>
      <c r="Z194" s="358"/>
      <c r="AA194" s="358"/>
      <c r="AB194" s="358"/>
      <c r="AC194" s="358"/>
      <c r="AD194" s="358"/>
      <c r="AE194" s="358"/>
      <c r="AF194" s="358"/>
      <c r="AG194" s="358"/>
      <c r="AH194" s="371"/>
      <c r="AI194" s="357">
        <f>UnObr1!G147</f>
        <v>0</v>
      </c>
      <c r="AJ194" s="358"/>
      <c r="AK194" s="358"/>
      <c r="AL194" s="358"/>
      <c r="AM194" s="358"/>
      <c r="AN194" s="358"/>
      <c r="AO194" s="358"/>
      <c r="AP194" s="358"/>
      <c r="AQ194" s="358"/>
      <c r="AR194" s="359"/>
      <c r="AS194" s="372"/>
    </row>
    <row r="195" spans="1:45" ht="21.95" customHeight="1">
      <c r="A195" s="263">
        <v>1139</v>
      </c>
      <c r="B195" s="264"/>
      <c r="C195" s="264"/>
      <c r="D195" s="287">
        <v>234200</v>
      </c>
      <c r="E195" s="287">
        <v>222300</v>
      </c>
      <c r="F195" s="287">
        <v>222300</v>
      </c>
      <c r="G195" s="287">
        <v>222300</v>
      </c>
      <c r="H195" s="268" t="s">
        <v>387</v>
      </c>
      <c r="I195" s="268" t="s">
        <v>161</v>
      </c>
      <c r="J195" s="268" t="s">
        <v>161</v>
      </c>
      <c r="K195" s="268" t="s">
        <v>161</v>
      </c>
      <c r="L195" s="268" t="s">
        <v>161</v>
      </c>
      <c r="M195" s="268" t="s">
        <v>161</v>
      </c>
      <c r="N195" s="268" t="s">
        <v>161</v>
      </c>
      <c r="O195" s="268" t="s">
        <v>161</v>
      </c>
      <c r="P195" s="268" t="s">
        <v>161</v>
      </c>
      <c r="Q195" s="268" t="s">
        <v>161</v>
      </c>
      <c r="R195" s="268" t="s">
        <v>161</v>
      </c>
      <c r="S195" s="268" t="s">
        <v>161</v>
      </c>
      <c r="T195" s="268" t="s">
        <v>161</v>
      </c>
      <c r="U195" s="268" t="s">
        <v>161</v>
      </c>
      <c r="V195" s="268" t="s">
        <v>161</v>
      </c>
      <c r="W195" s="268" t="s">
        <v>161</v>
      </c>
      <c r="X195" s="346" t="s">
        <v>161</v>
      </c>
      <c r="Y195" s="357">
        <f>UnObr1!F148</f>
        <v>0</v>
      </c>
      <c r="Z195" s="358"/>
      <c r="AA195" s="358"/>
      <c r="AB195" s="358"/>
      <c r="AC195" s="358"/>
      <c r="AD195" s="358"/>
      <c r="AE195" s="358"/>
      <c r="AF195" s="358"/>
      <c r="AG195" s="358"/>
      <c r="AH195" s="371"/>
      <c r="AI195" s="357">
        <f>UnObr1!G148</f>
        <v>0</v>
      </c>
      <c r="AJ195" s="358"/>
      <c r="AK195" s="358"/>
      <c r="AL195" s="358"/>
      <c r="AM195" s="358"/>
      <c r="AN195" s="358"/>
      <c r="AO195" s="358"/>
      <c r="AP195" s="358"/>
      <c r="AQ195" s="358"/>
      <c r="AR195" s="359"/>
    </row>
    <row r="196" spans="1:45" ht="23.1" customHeight="1">
      <c r="A196" s="263">
        <v>1140</v>
      </c>
      <c r="B196" s="264"/>
      <c r="C196" s="264"/>
      <c r="D196" s="285">
        <v>234300</v>
      </c>
      <c r="E196" s="285">
        <v>222300</v>
      </c>
      <c r="F196" s="285">
        <v>222300</v>
      </c>
      <c r="G196" s="285">
        <v>222300</v>
      </c>
      <c r="H196" s="276" t="s">
        <v>388</v>
      </c>
      <c r="I196" s="276" t="s">
        <v>161</v>
      </c>
      <c r="J196" s="276" t="s">
        <v>161</v>
      </c>
      <c r="K196" s="276" t="s">
        <v>161</v>
      </c>
      <c r="L196" s="276" t="s">
        <v>161</v>
      </c>
      <c r="M196" s="276" t="s">
        <v>161</v>
      </c>
      <c r="N196" s="276" t="s">
        <v>161</v>
      </c>
      <c r="O196" s="276" t="s">
        <v>161</v>
      </c>
      <c r="P196" s="276" t="s">
        <v>161</v>
      </c>
      <c r="Q196" s="276" t="s">
        <v>161</v>
      </c>
      <c r="R196" s="276" t="s">
        <v>161</v>
      </c>
      <c r="S196" s="276" t="s">
        <v>161</v>
      </c>
      <c r="T196" s="276" t="s">
        <v>161</v>
      </c>
      <c r="U196" s="276" t="s">
        <v>161</v>
      </c>
      <c r="V196" s="276" t="s">
        <v>161</v>
      </c>
      <c r="W196" s="276" t="s">
        <v>161</v>
      </c>
      <c r="X196" s="347" t="s">
        <v>161</v>
      </c>
      <c r="Y196" s="357">
        <f>UnObr1!F149</f>
        <v>0</v>
      </c>
      <c r="Z196" s="358"/>
      <c r="AA196" s="358"/>
      <c r="AB196" s="358"/>
      <c r="AC196" s="358"/>
      <c r="AD196" s="358"/>
      <c r="AE196" s="358"/>
      <c r="AF196" s="358"/>
      <c r="AG196" s="358"/>
      <c r="AH196" s="371"/>
      <c r="AI196" s="357">
        <f>UnObr1!G149</f>
        <v>0</v>
      </c>
      <c r="AJ196" s="358"/>
      <c r="AK196" s="358"/>
      <c r="AL196" s="358"/>
      <c r="AM196" s="358"/>
      <c r="AN196" s="358"/>
      <c r="AO196" s="358"/>
      <c r="AP196" s="358"/>
      <c r="AQ196" s="358"/>
      <c r="AR196" s="359"/>
    </row>
    <row r="197" spans="1:45" ht="22.5" customHeight="1">
      <c r="A197" s="255">
        <v>1141</v>
      </c>
      <c r="B197" s="256"/>
      <c r="C197" s="256"/>
      <c r="D197" s="286">
        <v>235000</v>
      </c>
      <c r="E197" s="286">
        <v>222300</v>
      </c>
      <c r="F197" s="286">
        <v>222300</v>
      </c>
      <c r="G197" s="286">
        <v>222300</v>
      </c>
      <c r="H197" s="272" t="s">
        <v>389</v>
      </c>
      <c r="I197" s="272" t="s">
        <v>161</v>
      </c>
      <c r="J197" s="272" t="s">
        <v>161</v>
      </c>
      <c r="K197" s="272" t="s">
        <v>161</v>
      </c>
      <c r="L197" s="272" t="s">
        <v>161</v>
      </c>
      <c r="M197" s="272" t="s">
        <v>161</v>
      </c>
      <c r="N197" s="272" t="s">
        <v>161</v>
      </c>
      <c r="O197" s="272" t="s">
        <v>161</v>
      </c>
      <c r="P197" s="272" t="s">
        <v>161</v>
      </c>
      <c r="Q197" s="272" t="s">
        <v>161</v>
      </c>
      <c r="R197" s="272" t="s">
        <v>161</v>
      </c>
      <c r="S197" s="272" t="s">
        <v>161</v>
      </c>
      <c r="T197" s="272" t="s">
        <v>161</v>
      </c>
      <c r="U197" s="272" t="s">
        <v>161</v>
      </c>
      <c r="V197" s="272" t="s">
        <v>161</v>
      </c>
      <c r="W197" s="272" t="s">
        <v>161</v>
      </c>
      <c r="X197" s="348" t="s">
        <v>161</v>
      </c>
      <c r="Y197" s="357">
        <f>UnObr1!F150</f>
        <v>0</v>
      </c>
      <c r="Z197" s="358"/>
      <c r="AA197" s="358"/>
      <c r="AB197" s="358"/>
      <c r="AC197" s="358"/>
      <c r="AD197" s="358"/>
      <c r="AE197" s="358"/>
      <c r="AF197" s="358"/>
      <c r="AG197" s="358"/>
      <c r="AH197" s="371"/>
      <c r="AI197" s="357">
        <f>UnObr1!G150</f>
        <v>0</v>
      </c>
      <c r="AJ197" s="358"/>
      <c r="AK197" s="358"/>
      <c r="AL197" s="358"/>
      <c r="AM197" s="358"/>
      <c r="AN197" s="358"/>
      <c r="AO197" s="358"/>
      <c r="AP197" s="358"/>
      <c r="AQ197" s="358"/>
      <c r="AR197" s="359"/>
    </row>
    <row r="198" spans="1:45" ht="12.75">
      <c r="A198" s="373">
        <v>1142</v>
      </c>
      <c r="B198" s="374"/>
      <c r="C198" s="374"/>
      <c r="D198" s="362">
        <v>235100</v>
      </c>
      <c r="E198" s="362">
        <v>222300</v>
      </c>
      <c r="F198" s="362">
        <v>222300</v>
      </c>
      <c r="G198" s="362">
        <v>222300</v>
      </c>
      <c r="H198" s="363" t="s">
        <v>131</v>
      </c>
      <c r="I198" s="363" t="s">
        <v>161</v>
      </c>
      <c r="J198" s="363" t="s">
        <v>161</v>
      </c>
      <c r="K198" s="363" t="s">
        <v>161</v>
      </c>
      <c r="L198" s="363" t="s">
        <v>161</v>
      </c>
      <c r="M198" s="363" t="s">
        <v>161</v>
      </c>
      <c r="N198" s="363" t="s">
        <v>161</v>
      </c>
      <c r="O198" s="363" t="s">
        <v>161</v>
      </c>
      <c r="P198" s="363" t="s">
        <v>161</v>
      </c>
      <c r="Q198" s="363" t="s">
        <v>161</v>
      </c>
      <c r="R198" s="363" t="s">
        <v>161</v>
      </c>
      <c r="S198" s="363" t="s">
        <v>161</v>
      </c>
      <c r="T198" s="363" t="s">
        <v>161</v>
      </c>
      <c r="U198" s="363" t="s">
        <v>161</v>
      </c>
      <c r="V198" s="363" t="s">
        <v>161</v>
      </c>
      <c r="W198" s="363" t="s">
        <v>161</v>
      </c>
      <c r="X198" s="364" t="s">
        <v>161</v>
      </c>
      <c r="Y198" s="368">
        <f>UnObr1!F151</f>
        <v>0</v>
      </c>
      <c r="Z198" s="369"/>
      <c r="AA198" s="369"/>
      <c r="AB198" s="369"/>
      <c r="AC198" s="369"/>
      <c r="AD198" s="369"/>
      <c r="AE198" s="369"/>
      <c r="AF198" s="369"/>
      <c r="AG198" s="369"/>
      <c r="AH198" s="375"/>
      <c r="AI198" s="368">
        <f>UnObr1!G151</f>
        <v>0</v>
      </c>
      <c r="AJ198" s="369"/>
      <c r="AK198" s="369"/>
      <c r="AL198" s="369"/>
      <c r="AM198" s="369"/>
      <c r="AN198" s="369"/>
      <c r="AO198" s="369"/>
      <c r="AP198" s="369"/>
      <c r="AQ198" s="369"/>
      <c r="AR198" s="370"/>
    </row>
    <row r="199" spans="1:45" ht="12.75">
      <c r="A199" s="264">
        <v>1143</v>
      </c>
      <c r="B199" s="264"/>
      <c r="C199" s="264"/>
      <c r="D199" s="287">
        <v>235200</v>
      </c>
      <c r="E199" s="287">
        <v>235300</v>
      </c>
      <c r="F199" s="287">
        <v>235300</v>
      </c>
      <c r="G199" s="287">
        <v>235300</v>
      </c>
      <c r="H199" s="268" t="s">
        <v>130</v>
      </c>
      <c r="I199" s="268" t="s">
        <v>129</v>
      </c>
      <c r="J199" s="268" t="s">
        <v>129</v>
      </c>
      <c r="K199" s="268" t="s">
        <v>129</v>
      </c>
      <c r="L199" s="268" t="s">
        <v>129</v>
      </c>
      <c r="M199" s="268" t="s">
        <v>129</v>
      </c>
      <c r="N199" s="268" t="s">
        <v>129</v>
      </c>
      <c r="O199" s="268" t="s">
        <v>129</v>
      </c>
      <c r="P199" s="268" t="s">
        <v>129</v>
      </c>
      <c r="Q199" s="268" t="s">
        <v>129</v>
      </c>
      <c r="R199" s="268" t="s">
        <v>129</v>
      </c>
      <c r="S199" s="268" t="s">
        <v>129</v>
      </c>
      <c r="T199" s="268" t="s">
        <v>129</v>
      </c>
      <c r="U199" s="268" t="s">
        <v>129</v>
      </c>
      <c r="V199" s="268" t="s">
        <v>129</v>
      </c>
      <c r="W199" s="268" t="s">
        <v>129</v>
      </c>
      <c r="X199" s="268" t="s">
        <v>129</v>
      </c>
      <c r="Y199" s="261">
        <f>UnObr1!F152</f>
        <v>0</v>
      </c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>
        <f>UnObr1!G152</f>
        <v>0</v>
      </c>
      <c r="AJ199" s="261"/>
      <c r="AK199" s="261"/>
      <c r="AL199" s="261"/>
      <c r="AM199" s="261"/>
      <c r="AN199" s="261"/>
      <c r="AO199" s="261"/>
      <c r="AP199" s="261"/>
      <c r="AQ199" s="261"/>
      <c r="AR199" s="261"/>
    </row>
    <row r="200" spans="1:45" ht="23.1" customHeight="1">
      <c r="A200" s="263">
        <v>1144</v>
      </c>
      <c r="B200" s="264"/>
      <c r="C200" s="264"/>
      <c r="D200" s="287">
        <v>235300</v>
      </c>
      <c r="E200" s="287">
        <v>235300</v>
      </c>
      <c r="F200" s="287">
        <v>235300</v>
      </c>
      <c r="G200" s="287">
        <v>235300</v>
      </c>
      <c r="H200" s="268" t="s">
        <v>390</v>
      </c>
      <c r="I200" s="268" t="s">
        <v>129</v>
      </c>
      <c r="J200" s="268" t="s">
        <v>129</v>
      </c>
      <c r="K200" s="268" t="s">
        <v>129</v>
      </c>
      <c r="L200" s="268" t="s">
        <v>129</v>
      </c>
      <c r="M200" s="268" t="s">
        <v>129</v>
      </c>
      <c r="N200" s="268" t="s">
        <v>129</v>
      </c>
      <c r="O200" s="268" t="s">
        <v>129</v>
      </c>
      <c r="P200" s="268" t="s">
        <v>129</v>
      </c>
      <c r="Q200" s="268" t="s">
        <v>129</v>
      </c>
      <c r="R200" s="268" t="s">
        <v>129</v>
      </c>
      <c r="S200" s="268" t="s">
        <v>129</v>
      </c>
      <c r="T200" s="268" t="s">
        <v>129</v>
      </c>
      <c r="U200" s="268" t="s">
        <v>129</v>
      </c>
      <c r="V200" s="268" t="s">
        <v>129</v>
      </c>
      <c r="W200" s="268" t="s">
        <v>129</v>
      </c>
      <c r="X200" s="346" t="s">
        <v>129</v>
      </c>
      <c r="Y200" s="357">
        <f>UnObr1!F153</f>
        <v>0</v>
      </c>
      <c r="Z200" s="358"/>
      <c r="AA200" s="358"/>
      <c r="AB200" s="358"/>
      <c r="AC200" s="358"/>
      <c r="AD200" s="358"/>
      <c r="AE200" s="358"/>
      <c r="AF200" s="358"/>
      <c r="AG200" s="358"/>
      <c r="AH200" s="371"/>
      <c r="AI200" s="357">
        <f>UnObr1!G153</f>
        <v>0</v>
      </c>
      <c r="AJ200" s="358"/>
      <c r="AK200" s="358"/>
      <c r="AL200" s="358"/>
      <c r="AM200" s="358"/>
      <c r="AN200" s="358"/>
      <c r="AO200" s="358"/>
      <c r="AP200" s="358"/>
      <c r="AQ200" s="358"/>
      <c r="AR200" s="359"/>
    </row>
    <row r="201" spans="1:45" ht="29.45" customHeight="1">
      <c r="A201" s="263">
        <v>1145</v>
      </c>
      <c r="B201" s="264"/>
      <c r="C201" s="264"/>
      <c r="D201" s="287">
        <v>235400</v>
      </c>
      <c r="E201" s="287">
        <v>235300</v>
      </c>
      <c r="F201" s="287">
        <v>235300</v>
      </c>
      <c r="G201" s="287">
        <v>235300</v>
      </c>
      <c r="H201" s="268" t="s">
        <v>391</v>
      </c>
      <c r="I201" s="268" t="s">
        <v>129</v>
      </c>
      <c r="J201" s="268" t="s">
        <v>129</v>
      </c>
      <c r="K201" s="268" t="s">
        <v>129</v>
      </c>
      <c r="L201" s="268" t="s">
        <v>129</v>
      </c>
      <c r="M201" s="268" t="s">
        <v>129</v>
      </c>
      <c r="N201" s="268" t="s">
        <v>129</v>
      </c>
      <c r="O201" s="268" t="s">
        <v>129</v>
      </c>
      <c r="P201" s="268" t="s">
        <v>129</v>
      </c>
      <c r="Q201" s="268" t="s">
        <v>129</v>
      </c>
      <c r="R201" s="268" t="s">
        <v>129</v>
      </c>
      <c r="S201" s="268" t="s">
        <v>129</v>
      </c>
      <c r="T201" s="268" t="s">
        <v>129</v>
      </c>
      <c r="U201" s="268" t="s">
        <v>129</v>
      </c>
      <c r="V201" s="268" t="s">
        <v>129</v>
      </c>
      <c r="W201" s="268" t="s">
        <v>129</v>
      </c>
      <c r="X201" s="346" t="s">
        <v>129</v>
      </c>
      <c r="Y201" s="357">
        <f>UnObr1!F154</f>
        <v>0</v>
      </c>
      <c r="Z201" s="358"/>
      <c r="AA201" s="358"/>
      <c r="AB201" s="358"/>
      <c r="AC201" s="358"/>
      <c r="AD201" s="358"/>
      <c r="AE201" s="358"/>
      <c r="AF201" s="358"/>
      <c r="AG201" s="358"/>
      <c r="AH201" s="371"/>
      <c r="AI201" s="357">
        <f>UnObr1!G154</f>
        <v>0</v>
      </c>
      <c r="AJ201" s="358"/>
      <c r="AK201" s="358"/>
      <c r="AL201" s="358"/>
      <c r="AM201" s="358"/>
      <c r="AN201" s="358"/>
      <c r="AO201" s="358"/>
      <c r="AP201" s="358"/>
      <c r="AQ201" s="358"/>
      <c r="AR201" s="359"/>
    </row>
    <row r="202" spans="1:45" ht="23.1" customHeight="1">
      <c r="A202" s="263">
        <v>1146</v>
      </c>
      <c r="B202" s="264"/>
      <c r="C202" s="264"/>
      <c r="D202" s="285">
        <v>235500</v>
      </c>
      <c r="E202" s="285">
        <v>235300</v>
      </c>
      <c r="F202" s="285">
        <v>235300</v>
      </c>
      <c r="G202" s="285">
        <v>235300</v>
      </c>
      <c r="H202" s="276" t="s">
        <v>392</v>
      </c>
      <c r="I202" s="276" t="s">
        <v>129</v>
      </c>
      <c r="J202" s="276" t="s">
        <v>129</v>
      </c>
      <c r="K202" s="276" t="s">
        <v>129</v>
      </c>
      <c r="L202" s="276" t="s">
        <v>129</v>
      </c>
      <c r="M202" s="276" t="s">
        <v>129</v>
      </c>
      <c r="N202" s="276" t="s">
        <v>129</v>
      </c>
      <c r="O202" s="276" t="s">
        <v>129</v>
      </c>
      <c r="P202" s="276" t="s">
        <v>129</v>
      </c>
      <c r="Q202" s="276" t="s">
        <v>129</v>
      </c>
      <c r="R202" s="276" t="s">
        <v>129</v>
      </c>
      <c r="S202" s="276" t="s">
        <v>129</v>
      </c>
      <c r="T202" s="276" t="s">
        <v>129</v>
      </c>
      <c r="U202" s="276" t="s">
        <v>129</v>
      </c>
      <c r="V202" s="276" t="s">
        <v>129</v>
      </c>
      <c r="W202" s="276" t="s">
        <v>129</v>
      </c>
      <c r="X202" s="347" t="s">
        <v>129</v>
      </c>
      <c r="Y202" s="357">
        <f>UnObr1!F155</f>
        <v>0</v>
      </c>
      <c r="Z202" s="358"/>
      <c r="AA202" s="358"/>
      <c r="AB202" s="358"/>
      <c r="AC202" s="358"/>
      <c r="AD202" s="358"/>
      <c r="AE202" s="358"/>
      <c r="AF202" s="358"/>
      <c r="AG202" s="358"/>
      <c r="AH202" s="371"/>
      <c r="AI202" s="357">
        <f>UnObr1!G155</f>
        <v>0</v>
      </c>
      <c r="AJ202" s="358"/>
      <c r="AK202" s="358"/>
      <c r="AL202" s="358"/>
      <c r="AM202" s="358"/>
      <c r="AN202" s="358"/>
      <c r="AO202" s="358"/>
      <c r="AP202" s="358"/>
      <c r="AQ202" s="358"/>
      <c r="AR202" s="359"/>
    </row>
    <row r="203" spans="1:45" ht="23.1" customHeight="1">
      <c r="A203" s="255">
        <v>1147</v>
      </c>
      <c r="B203" s="256"/>
      <c r="C203" s="256"/>
      <c r="D203" s="286">
        <v>236000</v>
      </c>
      <c r="E203" s="286">
        <v>235300</v>
      </c>
      <c r="F203" s="286">
        <v>235300</v>
      </c>
      <c r="G203" s="286">
        <v>235300</v>
      </c>
      <c r="H203" s="272" t="s">
        <v>126</v>
      </c>
      <c r="I203" s="272" t="s">
        <v>129</v>
      </c>
      <c r="J203" s="272" t="s">
        <v>129</v>
      </c>
      <c r="K203" s="272" t="s">
        <v>129</v>
      </c>
      <c r="L203" s="272" t="s">
        <v>129</v>
      </c>
      <c r="M203" s="272" t="s">
        <v>129</v>
      </c>
      <c r="N203" s="272" t="s">
        <v>129</v>
      </c>
      <c r="O203" s="272" t="s">
        <v>129</v>
      </c>
      <c r="P203" s="272" t="s">
        <v>129</v>
      </c>
      <c r="Q203" s="272" t="s">
        <v>129</v>
      </c>
      <c r="R203" s="272" t="s">
        <v>129</v>
      </c>
      <c r="S203" s="272" t="s">
        <v>129</v>
      </c>
      <c r="T203" s="272" t="s">
        <v>129</v>
      </c>
      <c r="U203" s="272" t="s">
        <v>129</v>
      </c>
      <c r="V203" s="272" t="s">
        <v>129</v>
      </c>
      <c r="W203" s="272" t="s">
        <v>129</v>
      </c>
      <c r="X203" s="348" t="s">
        <v>129</v>
      </c>
      <c r="Y203" s="357">
        <f>UnObr1!F156</f>
        <v>0</v>
      </c>
      <c r="Z203" s="358"/>
      <c r="AA203" s="358"/>
      <c r="AB203" s="358"/>
      <c r="AC203" s="358"/>
      <c r="AD203" s="358"/>
      <c r="AE203" s="358"/>
      <c r="AF203" s="358"/>
      <c r="AG203" s="358"/>
      <c r="AH203" s="371"/>
      <c r="AI203" s="357">
        <f>UnObr1!G156</f>
        <v>0</v>
      </c>
      <c r="AJ203" s="358"/>
      <c r="AK203" s="358"/>
      <c r="AL203" s="358"/>
      <c r="AM203" s="358"/>
      <c r="AN203" s="358"/>
      <c r="AO203" s="358"/>
      <c r="AP203" s="358"/>
      <c r="AQ203" s="358"/>
      <c r="AR203" s="359"/>
    </row>
    <row r="204" spans="1:45" ht="23.1" customHeight="1">
      <c r="A204" s="263">
        <v>1148</v>
      </c>
      <c r="B204" s="264"/>
      <c r="C204" s="264"/>
      <c r="D204" s="287">
        <v>236100</v>
      </c>
      <c r="E204" s="287">
        <v>235300</v>
      </c>
      <c r="F204" s="287">
        <v>235300</v>
      </c>
      <c r="G204" s="287">
        <v>235300</v>
      </c>
      <c r="H204" s="268" t="s">
        <v>125</v>
      </c>
      <c r="I204" s="268" t="s">
        <v>129</v>
      </c>
      <c r="J204" s="268" t="s">
        <v>129</v>
      </c>
      <c r="K204" s="268" t="s">
        <v>129</v>
      </c>
      <c r="L204" s="268" t="s">
        <v>129</v>
      </c>
      <c r="M204" s="268" t="s">
        <v>129</v>
      </c>
      <c r="N204" s="268" t="s">
        <v>129</v>
      </c>
      <c r="O204" s="268" t="s">
        <v>129</v>
      </c>
      <c r="P204" s="268" t="s">
        <v>129</v>
      </c>
      <c r="Q204" s="268" t="s">
        <v>129</v>
      </c>
      <c r="R204" s="268" t="s">
        <v>129</v>
      </c>
      <c r="S204" s="268" t="s">
        <v>129</v>
      </c>
      <c r="T204" s="268" t="s">
        <v>129</v>
      </c>
      <c r="U204" s="268" t="s">
        <v>129</v>
      </c>
      <c r="V204" s="268" t="s">
        <v>129</v>
      </c>
      <c r="W204" s="268" t="s">
        <v>129</v>
      </c>
      <c r="X204" s="346" t="s">
        <v>129</v>
      </c>
      <c r="Y204" s="357">
        <f>UnObr1!F157</f>
        <v>0</v>
      </c>
      <c r="Z204" s="358"/>
      <c r="AA204" s="358"/>
      <c r="AB204" s="358"/>
      <c r="AC204" s="358"/>
      <c r="AD204" s="358"/>
      <c r="AE204" s="358"/>
      <c r="AF204" s="358"/>
      <c r="AG204" s="358"/>
      <c r="AH204" s="371"/>
      <c r="AI204" s="357">
        <f>UnObr1!G157</f>
        <v>0</v>
      </c>
      <c r="AJ204" s="358"/>
      <c r="AK204" s="358"/>
      <c r="AL204" s="358"/>
      <c r="AM204" s="358"/>
      <c r="AN204" s="358"/>
      <c r="AO204" s="358"/>
      <c r="AP204" s="358"/>
      <c r="AQ204" s="358"/>
      <c r="AR204" s="359"/>
    </row>
    <row r="205" spans="1:45" ht="23.1" customHeight="1">
      <c r="A205" s="263">
        <v>1149</v>
      </c>
      <c r="B205" s="264"/>
      <c r="C205" s="264"/>
      <c r="D205" s="287">
        <v>236200</v>
      </c>
      <c r="E205" s="287">
        <v>235300</v>
      </c>
      <c r="F205" s="287">
        <v>235300</v>
      </c>
      <c r="G205" s="287">
        <v>235300</v>
      </c>
      <c r="H205" s="268" t="s">
        <v>393</v>
      </c>
      <c r="I205" s="268" t="s">
        <v>129</v>
      </c>
      <c r="J205" s="268" t="s">
        <v>129</v>
      </c>
      <c r="K205" s="268" t="s">
        <v>129</v>
      </c>
      <c r="L205" s="268" t="s">
        <v>129</v>
      </c>
      <c r="M205" s="268" t="s">
        <v>129</v>
      </c>
      <c r="N205" s="268" t="s">
        <v>129</v>
      </c>
      <c r="O205" s="268" t="s">
        <v>129</v>
      </c>
      <c r="P205" s="268" t="s">
        <v>129</v>
      </c>
      <c r="Q205" s="268" t="s">
        <v>129</v>
      </c>
      <c r="R205" s="268" t="s">
        <v>129</v>
      </c>
      <c r="S205" s="268" t="s">
        <v>129</v>
      </c>
      <c r="T205" s="268" t="s">
        <v>129</v>
      </c>
      <c r="U205" s="268" t="s">
        <v>129</v>
      </c>
      <c r="V205" s="268" t="s">
        <v>129</v>
      </c>
      <c r="W205" s="268" t="s">
        <v>129</v>
      </c>
      <c r="X205" s="346" t="s">
        <v>129</v>
      </c>
      <c r="Y205" s="357">
        <f>UnObr1!F158</f>
        <v>0</v>
      </c>
      <c r="Z205" s="358"/>
      <c r="AA205" s="358"/>
      <c r="AB205" s="358"/>
      <c r="AC205" s="358"/>
      <c r="AD205" s="358"/>
      <c r="AE205" s="358"/>
      <c r="AF205" s="358"/>
      <c r="AG205" s="358"/>
      <c r="AH205" s="371"/>
      <c r="AI205" s="357">
        <f>UnObr1!G158</f>
        <v>0</v>
      </c>
      <c r="AJ205" s="358"/>
      <c r="AK205" s="358"/>
      <c r="AL205" s="358"/>
      <c r="AM205" s="358"/>
      <c r="AN205" s="358"/>
      <c r="AO205" s="358"/>
      <c r="AP205" s="358"/>
      <c r="AQ205" s="358"/>
      <c r="AR205" s="359"/>
    </row>
    <row r="206" spans="1:45" ht="29.45" customHeight="1">
      <c r="A206" s="263">
        <v>1150</v>
      </c>
      <c r="B206" s="264"/>
      <c r="C206" s="264"/>
      <c r="D206" s="287">
        <v>236300</v>
      </c>
      <c r="E206" s="287">
        <v>235300</v>
      </c>
      <c r="F206" s="287">
        <v>235300</v>
      </c>
      <c r="G206" s="287">
        <v>235300</v>
      </c>
      <c r="H206" s="268" t="s">
        <v>394</v>
      </c>
      <c r="I206" s="268" t="s">
        <v>129</v>
      </c>
      <c r="J206" s="268" t="s">
        <v>129</v>
      </c>
      <c r="K206" s="268" t="s">
        <v>129</v>
      </c>
      <c r="L206" s="268" t="s">
        <v>129</v>
      </c>
      <c r="M206" s="268" t="s">
        <v>129</v>
      </c>
      <c r="N206" s="268" t="s">
        <v>129</v>
      </c>
      <c r="O206" s="268" t="s">
        <v>129</v>
      </c>
      <c r="P206" s="268" t="s">
        <v>129</v>
      </c>
      <c r="Q206" s="268" t="s">
        <v>129</v>
      </c>
      <c r="R206" s="268" t="s">
        <v>129</v>
      </c>
      <c r="S206" s="268" t="s">
        <v>129</v>
      </c>
      <c r="T206" s="268" t="s">
        <v>129</v>
      </c>
      <c r="U206" s="268" t="s">
        <v>129</v>
      </c>
      <c r="V206" s="268" t="s">
        <v>129</v>
      </c>
      <c r="W206" s="268" t="s">
        <v>129</v>
      </c>
      <c r="X206" s="346" t="s">
        <v>129</v>
      </c>
      <c r="Y206" s="357">
        <f>UnObr1!F159</f>
        <v>0</v>
      </c>
      <c r="Z206" s="358"/>
      <c r="AA206" s="358"/>
      <c r="AB206" s="358"/>
      <c r="AC206" s="358"/>
      <c r="AD206" s="358"/>
      <c r="AE206" s="358"/>
      <c r="AF206" s="358"/>
      <c r="AG206" s="358"/>
      <c r="AH206" s="371"/>
      <c r="AI206" s="357">
        <f>UnObr1!G159</f>
        <v>0</v>
      </c>
      <c r="AJ206" s="358"/>
      <c r="AK206" s="358"/>
      <c r="AL206" s="358"/>
      <c r="AM206" s="358"/>
      <c r="AN206" s="358"/>
      <c r="AO206" s="358"/>
      <c r="AP206" s="358"/>
      <c r="AQ206" s="358"/>
      <c r="AR206" s="359"/>
    </row>
    <row r="207" spans="1:45" ht="32.450000000000003" customHeight="1">
      <c r="A207" s="263">
        <v>1151</v>
      </c>
      <c r="B207" s="264"/>
      <c r="C207" s="264"/>
      <c r="D207" s="287">
        <v>236400</v>
      </c>
      <c r="E207" s="287">
        <v>235300</v>
      </c>
      <c r="F207" s="287">
        <v>235300</v>
      </c>
      <c r="G207" s="287">
        <v>235300</v>
      </c>
      <c r="H207" s="268" t="s">
        <v>395</v>
      </c>
      <c r="I207" s="268" t="s">
        <v>129</v>
      </c>
      <c r="J207" s="268" t="s">
        <v>129</v>
      </c>
      <c r="K207" s="268" t="s">
        <v>129</v>
      </c>
      <c r="L207" s="268" t="s">
        <v>129</v>
      </c>
      <c r="M207" s="268" t="s">
        <v>129</v>
      </c>
      <c r="N207" s="268" t="s">
        <v>129</v>
      </c>
      <c r="O207" s="268" t="s">
        <v>129</v>
      </c>
      <c r="P207" s="268" t="s">
        <v>129</v>
      </c>
      <c r="Q207" s="268" t="s">
        <v>129</v>
      </c>
      <c r="R207" s="268" t="s">
        <v>129</v>
      </c>
      <c r="S207" s="268" t="s">
        <v>129</v>
      </c>
      <c r="T207" s="268" t="s">
        <v>129</v>
      </c>
      <c r="U207" s="268" t="s">
        <v>129</v>
      </c>
      <c r="V207" s="268" t="s">
        <v>129</v>
      </c>
      <c r="W207" s="268" t="s">
        <v>129</v>
      </c>
      <c r="X207" s="346" t="s">
        <v>129</v>
      </c>
      <c r="Y207" s="357">
        <f>UnObr1!F160</f>
        <v>0</v>
      </c>
      <c r="Z207" s="358"/>
      <c r="AA207" s="358"/>
      <c r="AB207" s="358"/>
      <c r="AC207" s="358"/>
      <c r="AD207" s="358"/>
      <c r="AE207" s="358"/>
      <c r="AF207" s="358"/>
      <c r="AG207" s="358"/>
      <c r="AH207" s="371"/>
      <c r="AI207" s="357">
        <f>UnObr1!G160</f>
        <v>0</v>
      </c>
      <c r="AJ207" s="358"/>
      <c r="AK207" s="358"/>
      <c r="AL207" s="358"/>
      <c r="AM207" s="358"/>
      <c r="AN207" s="358"/>
      <c r="AO207" s="358"/>
      <c r="AP207" s="358"/>
      <c r="AQ207" s="358"/>
      <c r="AR207" s="359"/>
    </row>
    <row r="208" spans="1:45" ht="23.1" customHeight="1">
      <c r="A208" s="263">
        <v>1152</v>
      </c>
      <c r="B208" s="264"/>
      <c r="C208" s="264"/>
      <c r="D208" s="285">
        <v>236500</v>
      </c>
      <c r="E208" s="285">
        <v>235300</v>
      </c>
      <c r="F208" s="285">
        <v>235300</v>
      </c>
      <c r="G208" s="285">
        <v>235300</v>
      </c>
      <c r="H208" s="276" t="s">
        <v>396</v>
      </c>
      <c r="I208" s="276" t="s">
        <v>129</v>
      </c>
      <c r="J208" s="276" t="s">
        <v>129</v>
      </c>
      <c r="K208" s="276" t="s">
        <v>129</v>
      </c>
      <c r="L208" s="276" t="s">
        <v>129</v>
      </c>
      <c r="M208" s="276" t="s">
        <v>129</v>
      </c>
      <c r="N208" s="276" t="s">
        <v>129</v>
      </c>
      <c r="O208" s="276" t="s">
        <v>129</v>
      </c>
      <c r="P208" s="276" t="s">
        <v>129</v>
      </c>
      <c r="Q208" s="276" t="s">
        <v>129</v>
      </c>
      <c r="R208" s="276" t="s">
        <v>129</v>
      </c>
      <c r="S208" s="276" t="s">
        <v>129</v>
      </c>
      <c r="T208" s="276" t="s">
        <v>129</v>
      </c>
      <c r="U208" s="276" t="s">
        <v>129</v>
      </c>
      <c r="V208" s="276" t="s">
        <v>129</v>
      </c>
      <c r="W208" s="276" t="s">
        <v>129</v>
      </c>
      <c r="X208" s="347" t="s">
        <v>129</v>
      </c>
      <c r="Y208" s="357">
        <f>UnObr1!F161</f>
        <v>0</v>
      </c>
      <c r="Z208" s="358"/>
      <c r="AA208" s="358"/>
      <c r="AB208" s="358"/>
      <c r="AC208" s="358"/>
      <c r="AD208" s="358"/>
      <c r="AE208" s="358"/>
      <c r="AF208" s="358"/>
      <c r="AG208" s="358"/>
      <c r="AH208" s="371"/>
      <c r="AI208" s="357">
        <f>UnObr1!G161</f>
        <v>0</v>
      </c>
      <c r="AJ208" s="358"/>
      <c r="AK208" s="358"/>
      <c r="AL208" s="358"/>
      <c r="AM208" s="358"/>
      <c r="AN208" s="358"/>
      <c r="AO208" s="358"/>
      <c r="AP208" s="358"/>
      <c r="AQ208" s="358"/>
      <c r="AR208" s="359"/>
    </row>
    <row r="209" spans="1:44" ht="23.1" customHeight="1">
      <c r="A209" s="255">
        <v>1153</v>
      </c>
      <c r="B209" s="256"/>
      <c r="C209" s="256"/>
      <c r="D209" s="286">
        <v>237000</v>
      </c>
      <c r="E209" s="286">
        <v>235300</v>
      </c>
      <c r="F209" s="286">
        <v>235300</v>
      </c>
      <c r="G209" s="286">
        <v>235300</v>
      </c>
      <c r="H209" s="272" t="s">
        <v>120</v>
      </c>
      <c r="I209" s="272" t="s">
        <v>129</v>
      </c>
      <c r="J209" s="272" t="s">
        <v>129</v>
      </c>
      <c r="K209" s="272" t="s">
        <v>129</v>
      </c>
      <c r="L209" s="272" t="s">
        <v>129</v>
      </c>
      <c r="M209" s="272" t="s">
        <v>129</v>
      </c>
      <c r="N209" s="272" t="s">
        <v>129</v>
      </c>
      <c r="O209" s="272" t="s">
        <v>129</v>
      </c>
      <c r="P209" s="272" t="s">
        <v>129</v>
      </c>
      <c r="Q209" s="272" t="s">
        <v>129</v>
      </c>
      <c r="R209" s="272" t="s">
        <v>129</v>
      </c>
      <c r="S209" s="272" t="s">
        <v>129</v>
      </c>
      <c r="T209" s="272" t="s">
        <v>129</v>
      </c>
      <c r="U209" s="272" t="s">
        <v>129</v>
      </c>
      <c r="V209" s="272" t="s">
        <v>129</v>
      </c>
      <c r="W209" s="272" t="s">
        <v>129</v>
      </c>
      <c r="X209" s="348" t="s">
        <v>129</v>
      </c>
      <c r="Y209" s="357">
        <f>UnObr1!F162</f>
        <v>0</v>
      </c>
      <c r="Z209" s="358"/>
      <c r="AA209" s="358"/>
      <c r="AB209" s="358"/>
      <c r="AC209" s="358"/>
      <c r="AD209" s="358"/>
      <c r="AE209" s="358"/>
      <c r="AF209" s="358"/>
      <c r="AG209" s="358"/>
      <c r="AH209" s="371"/>
      <c r="AI209" s="357">
        <f>UnObr1!G162</f>
        <v>0</v>
      </c>
      <c r="AJ209" s="358"/>
      <c r="AK209" s="358"/>
      <c r="AL209" s="358"/>
      <c r="AM209" s="358"/>
      <c r="AN209" s="358"/>
      <c r="AO209" s="358"/>
      <c r="AP209" s="358"/>
      <c r="AQ209" s="358"/>
      <c r="AR209" s="359"/>
    </row>
    <row r="210" spans="1:44" ht="20.45" customHeight="1">
      <c r="A210" s="263">
        <v>1154</v>
      </c>
      <c r="B210" s="264"/>
      <c r="C210" s="264"/>
      <c r="D210" s="287">
        <v>237100</v>
      </c>
      <c r="E210" s="287">
        <v>235300</v>
      </c>
      <c r="F210" s="287">
        <v>235300</v>
      </c>
      <c r="G210" s="287">
        <v>235300</v>
      </c>
      <c r="H210" s="268" t="s">
        <v>119</v>
      </c>
      <c r="I210" s="268" t="s">
        <v>129</v>
      </c>
      <c r="J210" s="268" t="s">
        <v>129</v>
      </c>
      <c r="K210" s="268" t="s">
        <v>129</v>
      </c>
      <c r="L210" s="268" t="s">
        <v>129</v>
      </c>
      <c r="M210" s="268" t="s">
        <v>129</v>
      </c>
      <c r="N210" s="268" t="s">
        <v>129</v>
      </c>
      <c r="O210" s="268" t="s">
        <v>129</v>
      </c>
      <c r="P210" s="268" t="s">
        <v>129</v>
      </c>
      <c r="Q210" s="268" t="s">
        <v>129</v>
      </c>
      <c r="R210" s="268" t="s">
        <v>129</v>
      </c>
      <c r="S210" s="268" t="s">
        <v>129</v>
      </c>
      <c r="T210" s="268" t="s">
        <v>129</v>
      </c>
      <c r="U210" s="268" t="s">
        <v>129</v>
      </c>
      <c r="V210" s="268" t="s">
        <v>129</v>
      </c>
      <c r="W210" s="268" t="s">
        <v>129</v>
      </c>
      <c r="X210" s="346" t="s">
        <v>129</v>
      </c>
      <c r="Y210" s="357">
        <f>UnObr1!F163</f>
        <v>0</v>
      </c>
      <c r="Z210" s="358"/>
      <c r="AA210" s="358"/>
      <c r="AB210" s="358"/>
      <c r="AC210" s="358"/>
      <c r="AD210" s="358"/>
      <c r="AE210" s="358"/>
      <c r="AF210" s="358"/>
      <c r="AG210" s="358"/>
      <c r="AH210" s="371"/>
      <c r="AI210" s="357">
        <f>UnObr1!G163</f>
        <v>0</v>
      </c>
      <c r="AJ210" s="358"/>
      <c r="AK210" s="358"/>
      <c r="AL210" s="358"/>
      <c r="AM210" s="358"/>
      <c r="AN210" s="358"/>
      <c r="AO210" s="358"/>
      <c r="AP210" s="358"/>
      <c r="AQ210" s="358"/>
      <c r="AR210" s="359"/>
    </row>
    <row r="211" spans="1:44" ht="23.1" customHeight="1">
      <c r="A211" s="263">
        <v>1155</v>
      </c>
      <c r="B211" s="264"/>
      <c r="C211" s="264"/>
      <c r="D211" s="287">
        <v>237200</v>
      </c>
      <c r="E211" s="287">
        <v>235300</v>
      </c>
      <c r="F211" s="287">
        <v>235300</v>
      </c>
      <c r="G211" s="287">
        <v>235300</v>
      </c>
      <c r="H211" s="268" t="s">
        <v>397</v>
      </c>
      <c r="I211" s="268" t="s">
        <v>129</v>
      </c>
      <c r="J211" s="268" t="s">
        <v>129</v>
      </c>
      <c r="K211" s="268" t="s">
        <v>129</v>
      </c>
      <c r="L211" s="268" t="s">
        <v>129</v>
      </c>
      <c r="M211" s="268" t="s">
        <v>129</v>
      </c>
      <c r="N211" s="268" t="s">
        <v>129</v>
      </c>
      <c r="O211" s="268" t="s">
        <v>129</v>
      </c>
      <c r="P211" s="268" t="s">
        <v>129</v>
      </c>
      <c r="Q211" s="268" t="s">
        <v>129</v>
      </c>
      <c r="R211" s="268" t="s">
        <v>129</v>
      </c>
      <c r="S211" s="268" t="s">
        <v>129</v>
      </c>
      <c r="T211" s="268" t="s">
        <v>129</v>
      </c>
      <c r="U211" s="268" t="s">
        <v>129</v>
      </c>
      <c r="V211" s="268" t="s">
        <v>129</v>
      </c>
      <c r="W211" s="268" t="s">
        <v>129</v>
      </c>
      <c r="X211" s="346" t="s">
        <v>129</v>
      </c>
      <c r="Y211" s="357">
        <f>UnObr1!F164</f>
        <v>0</v>
      </c>
      <c r="Z211" s="358"/>
      <c r="AA211" s="358"/>
      <c r="AB211" s="358"/>
      <c r="AC211" s="358"/>
      <c r="AD211" s="358"/>
      <c r="AE211" s="358"/>
      <c r="AF211" s="358"/>
      <c r="AG211" s="358"/>
      <c r="AH211" s="371"/>
      <c r="AI211" s="357">
        <f>UnObr1!G164</f>
        <v>0</v>
      </c>
      <c r="AJ211" s="358"/>
      <c r="AK211" s="358"/>
      <c r="AL211" s="358"/>
      <c r="AM211" s="358"/>
      <c r="AN211" s="358"/>
      <c r="AO211" s="358"/>
      <c r="AP211" s="358"/>
      <c r="AQ211" s="358"/>
      <c r="AR211" s="359"/>
    </row>
    <row r="212" spans="1:44" ht="12.2" customHeight="1">
      <c r="A212" s="263">
        <v>1156</v>
      </c>
      <c r="B212" s="264"/>
      <c r="C212" s="264"/>
      <c r="D212" s="287">
        <v>237300</v>
      </c>
      <c r="E212" s="287">
        <v>235300</v>
      </c>
      <c r="F212" s="287">
        <v>235300</v>
      </c>
      <c r="G212" s="287">
        <v>235300</v>
      </c>
      <c r="H212" s="268" t="s">
        <v>117</v>
      </c>
      <c r="I212" s="268" t="s">
        <v>129</v>
      </c>
      <c r="J212" s="268" t="s">
        <v>129</v>
      </c>
      <c r="K212" s="268" t="s">
        <v>129</v>
      </c>
      <c r="L212" s="268" t="s">
        <v>129</v>
      </c>
      <c r="M212" s="268" t="s">
        <v>129</v>
      </c>
      <c r="N212" s="268" t="s">
        <v>129</v>
      </c>
      <c r="O212" s="268" t="s">
        <v>129</v>
      </c>
      <c r="P212" s="268" t="s">
        <v>129</v>
      </c>
      <c r="Q212" s="268" t="s">
        <v>129</v>
      </c>
      <c r="R212" s="268" t="s">
        <v>129</v>
      </c>
      <c r="S212" s="268" t="s">
        <v>129</v>
      </c>
      <c r="T212" s="268" t="s">
        <v>129</v>
      </c>
      <c r="U212" s="268" t="s">
        <v>129</v>
      </c>
      <c r="V212" s="268" t="s">
        <v>129</v>
      </c>
      <c r="W212" s="268" t="s">
        <v>129</v>
      </c>
      <c r="X212" s="346" t="s">
        <v>129</v>
      </c>
      <c r="Y212" s="357">
        <f>UnObr1!F165</f>
        <v>0</v>
      </c>
      <c r="Z212" s="358"/>
      <c r="AA212" s="358"/>
      <c r="AB212" s="358"/>
      <c r="AC212" s="358"/>
      <c r="AD212" s="358"/>
      <c r="AE212" s="358"/>
      <c r="AF212" s="358"/>
      <c r="AG212" s="358"/>
      <c r="AH212" s="371"/>
      <c r="AI212" s="357">
        <f>UnObr1!G165</f>
        <v>0</v>
      </c>
      <c r="AJ212" s="358"/>
      <c r="AK212" s="358"/>
      <c r="AL212" s="358"/>
      <c r="AM212" s="358"/>
      <c r="AN212" s="358"/>
      <c r="AO212" s="358"/>
      <c r="AP212" s="358"/>
      <c r="AQ212" s="358"/>
      <c r="AR212" s="359"/>
    </row>
    <row r="213" spans="1:44" ht="23.1" customHeight="1">
      <c r="A213" s="263">
        <v>1157</v>
      </c>
      <c r="B213" s="264"/>
      <c r="C213" s="264"/>
      <c r="D213" s="287">
        <v>237400</v>
      </c>
      <c r="E213" s="287">
        <v>235300</v>
      </c>
      <c r="F213" s="287">
        <v>235300</v>
      </c>
      <c r="G213" s="287">
        <v>235300</v>
      </c>
      <c r="H213" s="268" t="s">
        <v>398</v>
      </c>
      <c r="I213" s="268" t="s">
        <v>129</v>
      </c>
      <c r="J213" s="268" t="s">
        <v>129</v>
      </c>
      <c r="K213" s="268" t="s">
        <v>129</v>
      </c>
      <c r="L213" s="268" t="s">
        <v>129</v>
      </c>
      <c r="M213" s="268" t="s">
        <v>129</v>
      </c>
      <c r="N213" s="268" t="s">
        <v>129</v>
      </c>
      <c r="O213" s="268" t="s">
        <v>129</v>
      </c>
      <c r="P213" s="268" t="s">
        <v>129</v>
      </c>
      <c r="Q213" s="268" t="s">
        <v>129</v>
      </c>
      <c r="R213" s="268" t="s">
        <v>129</v>
      </c>
      <c r="S213" s="268" t="s">
        <v>129</v>
      </c>
      <c r="T213" s="268" t="s">
        <v>129</v>
      </c>
      <c r="U213" s="268" t="s">
        <v>129</v>
      </c>
      <c r="V213" s="268" t="s">
        <v>129</v>
      </c>
      <c r="W213" s="268" t="s">
        <v>129</v>
      </c>
      <c r="X213" s="346" t="s">
        <v>129</v>
      </c>
      <c r="Y213" s="357">
        <f>UnObr1!F166</f>
        <v>0</v>
      </c>
      <c r="Z213" s="358"/>
      <c r="AA213" s="358"/>
      <c r="AB213" s="358"/>
      <c r="AC213" s="358"/>
      <c r="AD213" s="358"/>
      <c r="AE213" s="358"/>
      <c r="AF213" s="358"/>
      <c r="AG213" s="358"/>
      <c r="AH213" s="371"/>
      <c r="AI213" s="357">
        <f>UnObr1!G166</f>
        <v>0</v>
      </c>
      <c r="AJ213" s="358"/>
      <c r="AK213" s="358"/>
      <c r="AL213" s="358"/>
      <c r="AM213" s="358"/>
      <c r="AN213" s="358"/>
      <c r="AO213" s="358"/>
      <c r="AP213" s="358"/>
      <c r="AQ213" s="358"/>
      <c r="AR213" s="359"/>
    </row>
    <row r="214" spans="1:44" ht="23.1" customHeight="1">
      <c r="A214" s="263">
        <v>1158</v>
      </c>
      <c r="B214" s="264"/>
      <c r="C214" s="264"/>
      <c r="D214" s="287">
        <v>237500</v>
      </c>
      <c r="E214" s="287">
        <v>235300</v>
      </c>
      <c r="F214" s="287">
        <v>235300</v>
      </c>
      <c r="G214" s="287">
        <v>235300</v>
      </c>
      <c r="H214" s="268" t="s">
        <v>399</v>
      </c>
      <c r="I214" s="268" t="s">
        <v>129</v>
      </c>
      <c r="J214" s="268" t="s">
        <v>129</v>
      </c>
      <c r="K214" s="268" t="s">
        <v>129</v>
      </c>
      <c r="L214" s="268" t="s">
        <v>129</v>
      </c>
      <c r="M214" s="268" t="s">
        <v>129</v>
      </c>
      <c r="N214" s="268" t="s">
        <v>129</v>
      </c>
      <c r="O214" s="268" t="s">
        <v>129</v>
      </c>
      <c r="P214" s="268" t="s">
        <v>129</v>
      </c>
      <c r="Q214" s="268" t="s">
        <v>129</v>
      </c>
      <c r="R214" s="268" t="s">
        <v>129</v>
      </c>
      <c r="S214" s="268" t="s">
        <v>129</v>
      </c>
      <c r="T214" s="268" t="s">
        <v>129</v>
      </c>
      <c r="U214" s="268" t="s">
        <v>129</v>
      </c>
      <c r="V214" s="268" t="s">
        <v>129</v>
      </c>
      <c r="W214" s="268" t="s">
        <v>129</v>
      </c>
      <c r="X214" s="346" t="s">
        <v>129</v>
      </c>
      <c r="Y214" s="357">
        <f>UnObr1!F167</f>
        <v>0</v>
      </c>
      <c r="Z214" s="358"/>
      <c r="AA214" s="358"/>
      <c r="AB214" s="358"/>
      <c r="AC214" s="358"/>
      <c r="AD214" s="358"/>
      <c r="AE214" s="358"/>
      <c r="AF214" s="358"/>
      <c r="AG214" s="358"/>
      <c r="AH214" s="371"/>
      <c r="AI214" s="357">
        <f>UnObr1!G167</f>
        <v>0</v>
      </c>
      <c r="AJ214" s="358"/>
      <c r="AK214" s="358"/>
      <c r="AL214" s="358"/>
      <c r="AM214" s="358"/>
      <c r="AN214" s="358"/>
      <c r="AO214" s="358"/>
      <c r="AP214" s="358"/>
      <c r="AQ214" s="358"/>
      <c r="AR214" s="359"/>
    </row>
    <row r="215" spans="1:44" ht="34.5" customHeight="1">
      <c r="A215" s="263">
        <v>1159</v>
      </c>
      <c r="B215" s="264"/>
      <c r="C215" s="264"/>
      <c r="D215" s="287">
        <v>237600</v>
      </c>
      <c r="E215" s="287">
        <v>235300</v>
      </c>
      <c r="F215" s="287">
        <v>235300</v>
      </c>
      <c r="G215" s="287">
        <v>235300</v>
      </c>
      <c r="H215" s="268" t="s">
        <v>400</v>
      </c>
      <c r="I215" s="268" t="s">
        <v>129</v>
      </c>
      <c r="J215" s="268" t="s">
        <v>129</v>
      </c>
      <c r="K215" s="268" t="s">
        <v>129</v>
      </c>
      <c r="L215" s="268" t="s">
        <v>129</v>
      </c>
      <c r="M215" s="268" t="s">
        <v>129</v>
      </c>
      <c r="N215" s="268" t="s">
        <v>129</v>
      </c>
      <c r="O215" s="268" t="s">
        <v>129</v>
      </c>
      <c r="P215" s="268" t="s">
        <v>129</v>
      </c>
      <c r="Q215" s="268" t="s">
        <v>129</v>
      </c>
      <c r="R215" s="268" t="s">
        <v>129</v>
      </c>
      <c r="S215" s="268" t="s">
        <v>129</v>
      </c>
      <c r="T215" s="268" t="s">
        <v>129</v>
      </c>
      <c r="U215" s="268" t="s">
        <v>129</v>
      </c>
      <c r="V215" s="268" t="s">
        <v>129</v>
      </c>
      <c r="W215" s="268" t="s">
        <v>129</v>
      </c>
      <c r="X215" s="346" t="s">
        <v>129</v>
      </c>
      <c r="Y215" s="357">
        <f>UnObr1!F168</f>
        <v>0</v>
      </c>
      <c r="Z215" s="358"/>
      <c r="AA215" s="358"/>
      <c r="AB215" s="358"/>
      <c r="AC215" s="358"/>
      <c r="AD215" s="358"/>
      <c r="AE215" s="358"/>
      <c r="AF215" s="358"/>
      <c r="AG215" s="358"/>
      <c r="AH215" s="371"/>
      <c r="AI215" s="357">
        <f>UnObr1!G168</f>
        <v>0</v>
      </c>
      <c r="AJ215" s="358"/>
      <c r="AK215" s="358"/>
      <c r="AL215" s="358"/>
      <c r="AM215" s="358"/>
      <c r="AN215" s="358"/>
      <c r="AO215" s="358"/>
      <c r="AP215" s="358"/>
      <c r="AQ215" s="358"/>
      <c r="AR215" s="359"/>
    </row>
    <row r="216" spans="1:44" ht="24.75" customHeight="1" thickBot="1">
      <c r="A216" s="263">
        <v>1160</v>
      </c>
      <c r="B216" s="264"/>
      <c r="C216" s="264"/>
      <c r="D216" s="285">
        <v>237700</v>
      </c>
      <c r="E216" s="285">
        <v>235300</v>
      </c>
      <c r="F216" s="285">
        <v>235300</v>
      </c>
      <c r="G216" s="285">
        <v>235300</v>
      </c>
      <c r="H216" s="276" t="s">
        <v>401</v>
      </c>
      <c r="I216" s="276" t="s">
        <v>129</v>
      </c>
      <c r="J216" s="276" t="s">
        <v>129</v>
      </c>
      <c r="K216" s="276" t="s">
        <v>129</v>
      </c>
      <c r="L216" s="276" t="s">
        <v>129</v>
      </c>
      <c r="M216" s="276" t="s">
        <v>129</v>
      </c>
      <c r="N216" s="276" t="s">
        <v>129</v>
      </c>
      <c r="O216" s="276" t="s">
        <v>129</v>
      </c>
      <c r="P216" s="276" t="s">
        <v>129</v>
      </c>
      <c r="Q216" s="276" t="s">
        <v>129</v>
      </c>
      <c r="R216" s="276" t="s">
        <v>129</v>
      </c>
      <c r="S216" s="276" t="s">
        <v>129</v>
      </c>
      <c r="T216" s="276" t="s">
        <v>129</v>
      </c>
      <c r="U216" s="276" t="s">
        <v>129</v>
      </c>
      <c r="V216" s="276" t="s">
        <v>129</v>
      </c>
      <c r="W216" s="276" t="s">
        <v>129</v>
      </c>
      <c r="X216" s="347" t="s">
        <v>129</v>
      </c>
      <c r="Y216" s="357">
        <f>UnObr1!F169</f>
        <v>0</v>
      </c>
      <c r="Z216" s="358"/>
      <c r="AA216" s="358"/>
      <c r="AB216" s="358"/>
      <c r="AC216" s="358"/>
      <c r="AD216" s="358"/>
      <c r="AE216" s="358"/>
      <c r="AF216" s="358"/>
      <c r="AG216" s="358"/>
      <c r="AH216" s="371"/>
      <c r="AI216" s="357">
        <f>UnObr1!G169</f>
        <v>0</v>
      </c>
      <c r="AJ216" s="358"/>
      <c r="AK216" s="358"/>
      <c r="AL216" s="358"/>
      <c r="AM216" s="358"/>
      <c r="AN216" s="358"/>
      <c r="AO216" s="358"/>
      <c r="AP216" s="358"/>
      <c r="AQ216" s="358"/>
      <c r="AR216" s="359"/>
    </row>
    <row r="217" spans="1:44" ht="13.9" customHeight="1">
      <c r="A217" s="205" t="s">
        <v>334</v>
      </c>
      <c r="B217" s="206"/>
      <c r="C217" s="207"/>
      <c r="D217" s="206" t="s">
        <v>335</v>
      </c>
      <c r="E217" s="294"/>
      <c r="F217" s="294"/>
      <c r="G217" s="295"/>
      <c r="H217" s="209" t="s">
        <v>204</v>
      </c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297" t="s">
        <v>203</v>
      </c>
      <c r="Z217" s="297"/>
      <c r="AA217" s="297"/>
      <c r="AB217" s="297"/>
      <c r="AC217" s="297"/>
      <c r="AD217" s="297"/>
      <c r="AE217" s="297"/>
      <c r="AF217" s="297"/>
      <c r="AG217" s="297"/>
      <c r="AH217" s="297"/>
      <c r="AI217" s="297"/>
      <c r="AJ217" s="297"/>
      <c r="AK217" s="297"/>
      <c r="AL217" s="297"/>
      <c r="AM217" s="297"/>
      <c r="AN217" s="297"/>
      <c r="AO217" s="297"/>
      <c r="AP217" s="297"/>
      <c r="AQ217" s="298"/>
      <c r="AR217" s="299"/>
    </row>
    <row r="218" spans="1:44" ht="13.9" customHeight="1">
      <c r="A218" s="213"/>
      <c r="B218" s="214"/>
      <c r="C218" s="215"/>
      <c r="D218" s="300"/>
      <c r="E218" s="300"/>
      <c r="F218" s="300"/>
      <c r="G218" s="301"/>
      <c r="H218" s="302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4"/>
      <c r="Z218" s="304"/>
      <c r="AA218" s="304"/>
      <c r="AB218" s="304"/>
      <c r="AC218" s="304"/>
      <c r="AD218" s="304"/>
      <c r="AE218" s="304"/>
      <c r="AF218" s="304"/>
      <c r="AG218" s="304"/>
      <c r="AH218" s="304"/>
      <c r="AI218" s="304"/>
      <c r="AJ218" s="304"/>
      <c r="AK218" s="304"/>
      <c r="AL218" s="304"/>
      <c r="AM218" s="304"/>
      <c r="AN218" s="304"/>
      <c r="AO218" s="304"/>
      <c r="AP218" s="304"/>
      <c r="AQ218" s="305"/>
      <c r="AR218" s="306"/>
    </row>
    <row r="219" spans="1:44" ht="13.9" customHeight="1">
      <c r="A219" s="213"/>
      <c r="B219" s="214"/>
      <c r="C219" s="215"/>
      <c r="D219" s="300"/>
      <c r="E219" s="300"/>
      <c r="F219" s="300"/>
      <c r="G219" s="301"/>
      <c r="H219" s="302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4" t="s">
        <v>202</v>
      </c>
      <c r="Z219" s="307"/>
      <c r="AA219" s="307"/>
      <c r="AB219" s="307"/>
      <c r="AC219" s="307"/>
      <c r="AD219" s="307"/>
      <c r="AE219" s="307"/>
      <c r="AF219" s="307"/>
      <c r="AG219" s="307"/>
      <c r="AH219" s="307"/>
      <c r="AI219" s="256" t="s">
        <v>201</v>
      </c>
      <c r="AJ219" s="307"/>
      <c r="AK219" s="307"/>
      <c r="AL219" s="307"/>
      <c r="AM219" s="307"/>
      <c r="AN219" s="307"/>
      <c r="AO219" s="307"/>
      <c r="AP219" s="307"/>
      <c r="AQ219" s="307"/>
      <c r="AR219" s="308"/>
    </row>
    <row r="220" spans="1:44" ht="5.0999999999999996" customHeight="1">
      <c r="A220" s="309"/>
      <c r="B220" s="310"/>
      <c r="C220" s="311"/>
      <c r="D220" s="312"/>
      <c r="E220" s="312"/>
      <c r="F220" s="312"/>
      <c r="G220" s="313"/>
      <c r="H220" s="314"/>
      <c r="I220" s="315"/>
      <c r="J220" s="315"/>
      <c r="K220" s="315"/>
      <c r="L220" s="315"/>
      <c r="M220" s="315"/>
      <c r="N220" s="315"/>
      <c r="O220" s="315"/>
      <c r="P220" s="315"/>
      <c r="Q220" s="315"/>
      <c r="R220" s="315"/>
      <c r="S220" s="315"/>
      <c r="T220" s="315"/>
      <c r="U220" s="315"/>
      <c r="V220" s="315"/>
      <c r="W220" s="315"/>
      <c r="X220" s="315"/>
      <c r="Y220" s="307"/>
      <c r="Z220" s="307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07"/>
      <c r="AK220" s="307"/>
      <c r="AL220" s="307"/>
      <c r="AM220" s="307"/>
      <c r="AN220" s="307"/>
      <c r="AO220" s="307"/>
      <c r="AP220" s="307"/>
      <c r="AQ220" s="307"/>
      <c r="AR220" s="308"/>
    </row>
    <row r="221" spans="1:44" ht="13.9" customHeight="1" thickBot="1">
      <c r="A221" s="316">
        <v>1</v>
      </c>
      <c r="B221" s="317"/>
      <c r="C221" s="318"/>
      <c r="D221" s="319">
        <v>2</v>
      </c>
      <c r="E221" s="317"/>
      <c r="F221" s="317"/>
      <c r="G221" s="318"/>
      <c r="H221" s="320">
        <v>3</v>
      </c>
      <c r="I221" s="321"/>
      <c r="J221" s="321"/>
      <c r="K221" s="321"/>
      <c r="L221" s="321"/>
      <c r="M221" s="321"/>
      <c r="N221" s="321"/>
      <c r="O221" s="321"/>
      <c r="P221" s="321"/>
      <c r="Q221" s="321"/>
      <c r="R221" s="321"/>
      <c r="S221" s="321"/>
      <c r="T221" s="321"/>
      <c r="U221" s="321"/>
      <c r="V221" s="321"/>
      <c r="W221" s="321"/>
      <c r="X221" s="321"/>
      <c r="Y221" s="322">
        <v>4</v>
      </c>
      <c r="Z221" s="323"/>
      <c r="AA221" s="323"/>
      <c r="AB221" s="323"/>
      <c r="AC221" s="323"/>
      <c r="AD221" s="323"/>
      <c r="AE221" s="323"/>
      <c r="AF221" s="323"/>
      <c r="AG221" s="323"/>
      <c r="AH221" s="323">
        <v>5</v>
      </c>
      <c r="AI221" s="291">
        <v>5</v>
      </c>
      <c r="AJ221" s="323"/>
      <c r="AK221" s="323"/>
      <c r="AL221" s="323"/>
      <c r="AM221" s="323"/>
      <c r="AN221" s="323"/>
      <c r="AO221" s="323"/>
      <c r="AP221" s="323"/>
      <c r="AQ221" s="324"/>
      <c r="AR221" s="325"/>
    </row>
    <row r="222" spans="1:44" ht="23.1" customHeight="1">
      <c r="A222" s="255">
        <v>1161</v>
      </c>
      <c r="B222" s="256"/>
      <c r="C222" s="256"/>
      <c r="D222" s="286">
        <v>238000</v>
      </c>
      <c r="E222" s="286">
        <v>235300</v>
      </c>
      <c r="F222" s="286">
        <v>235300</v>
      </c>
      <c r="G222" s="286">
        <v>235300</v>
      </c>
      <c r="H222" s="272" t="s">
        <v>112</v>
      </c>
      <c r="I222" s="272" t="s">
        <v>129</v>
      </c>
      <c r="J222" s="272" t="s">
        <v>129</v>
      </c>
      <c r="K222" s="272" t="s">
        <v>129</v>
      </c>
      <c r="L222" s="272" t="s">
        <v>129</v>
      </c>
      <c r="M222" s="272" t="s">
        <v>129</v>
      </c>
      <c r="N222" s="272" t="s">
        <v>129</v>
      </c>
      <c r="O222" s="272" t="s">
        <v>129</v>
      </c>
      <c r="P222" s="272" t="s">
        <v>129</v>
      </c>
      <c r="Q222" s="272" t="s">
        <v>129</v>
      </c>
      <c r="R222" s="272" t="s">
        <v>129</v>
      </c>
      <c r="S222" s="272" t="s">
        <v>129</v>
      </c>
      <c r="T222" s="272" t="s">
        <v>129</v>
      </c>
      <c r="U222" s="272" t="s">
        <v>129</v>
      </c>
      <c r="V222" s="272" t="s">
        <v>129</v>
      </c>
      <c r="W222" s="272" t="s">
        <v>129</v>
      </c>
      <c r="X222" s="348" t="s">
        <v>129</v>
      </c>
      <c r="Y222" s="357">
        <f>UnObr1!F170</f>
        <v>0</v>
      </c>
      <c r="Z222" s="358"/>
      <c r="AA222" s="358"/>
      <c r="AB222" s="358"/>
      <c r="AC222" s="358"/>
      <c r="AD222" s="358"/>
      <c r="AE222" s="358"/>
      <c r="AF222" s="358"/>
      <c r="AG222" s="358"/>
      <c r="AH222" s="371"/>
      <c r="AI222" s="357">
        <f>UnObr1!G170</f>
        <v>0</v>
      </c>
      <c r="AJ222" s="358"/>
      <c r="AK222" s="358"/>
      <c r="AL222" s="358"/>
      <c r="AM222" s="358"/>
      <c r="AN222" s="358"/>
      <c r="AO222" s="358"/>
      <c r="AP222" s="358"/>
      <c r="AQ222" s="358"/>
      <c r="AR222" s="359"/>
    </row>
    <row r="223" spans="1:44" ht="23.1" customHeight="1">
      <c r="A223" s="263">
        <v>1162</v>
      </c>
      <c r="B223" s="264"/>
      <c r="C223" s="264"/>
      <c r="D223" s="287">
        <v>238100</v>
      </c>
      <c r="E223" s="287">
        <v>235300</v>
      </c>
      <c r="F223" s="287">
        <v>235300</v>
      </c>
      <c r="G223" s="287">
        <v>235300</v>
      </c>
      <c r="H223" s="268" t="s">
        <v>111</v>
      </c>
      <c r="I223" s="268" t="s">
        <v>129</v>
      </c>
      <c r="J223" s="268" t="s">
        <v>129</v>
      </c>
      <c r="K223" s="268" t="s">
        <v>129</v>
      </c>
      <c r="L223" s="268" t="s">
        <v>129</v>
      </c>
      <c r="M223" s="268" t="s">
        <v>129</v>
      </c>
      <c r="N223" s="268" t="s">
        <v>129</v>
      </c>
      <c r="O223" s="268" t="s">
        <v>129</v>
      </c>
      <c r="P223" s="268" t="s">
        <v>129</v>
      </c>
      <c r="Q223" s="268" t="s">
        <v>129</v>
      </c>
      <c r="R223" s="268" t="s">
        <v>129</v>
      </c>
      <c r="S223" s="268" t="s">
        <v>129</v>
      </c>
      <c r="T223" s="268" t="s">
        <v>129</v>
      </c>
      <c r="U223" s="268" t="s">
        <v>129</v>
      </c>
      <c r="V223" s="268" t="s">
        <v>129</v>
      </c>
      <c r="W223" s="268" t="s">
        <v>129</v>
      </c>
      <c r="X223" s="346" t="s">
        <v>129</v>
      </c>
      <c r="Y223" s="357">
        <f>UnObr1!F171</f>
        <v>0</v>
      </c>
      <c r="Z223" s="358"/>
      <c r="AA223" s="358"/>
      <c r="AB223" s="358"/>
      <c r="AC223" s="358"/>
      <c r="AD223" s="358"/>
      <c r="AE223" s="358"/>
      <c r="AF223" s="358"/>
      <c r="AG223" s="358"/>
      <c r="AH223" s="371"/>
      <c r="AI223" s="357">
        <f>UnObr1!G171</f>
        <v>0</v>
      </c>
      <c r="AJ223" s="358"/>
      <c r="AK223" s="358"/>
      <c r="AL223" s="358"/>
      <c r="AM223" s="358"/>
      <c r="AN223" s="358"/>
      <c r="AO223" s="358"/>
      <c r="AP223" s="358"/>
      <c r="AQ223" s="358"/>
      <c r="AR223" s="359"/>
    </row>
    <row r="224" spans="1:44" ht="23.1" customHeight="1">
      <c r="A224" s="263">
        <v>1163</v>
      </c>
      <c r="B224" s="264"/>
      <c r="C224" s="264"/>
      <c r="D224" s="287">
        <v>238200</v>
      </c>
      <c r="E224" s="287">
        <v>235300</v>
      </c>
      <c r="F224" s="287">
        <v>235300</v>
      </c>
      <c r="G224" s="287">
        <v>235300</v>
      </c>
      <c r="H224" s="268" t="s">
        <v>110</v>
      </c>
      <c r="I224" s="268" t="s">
        <v>129</v>
      </c>
      <c r="J224" s="268" t="s">
        <v>129</v>
      </c>
      <c r="K224" s="268" t="s">
        <v>129</v>
      </c>
      <c r="L224" s="268" t="s">
        <v>129</v>
      </c>
      <c r="M224" s="268" t="s">
        <v>129</v>
      </c>
      <c r="N224" s="268" t="s">
        <v>129</v>
      </c>
      <c r="O224" s="268" t="s">
        <v>129</v>
      </c>
      <c r="P224" s="268" t="s">
        <v>129</v>
      </c>
      <c r="Q224" s="268" t="s">
        <v>129</v>
      </c>
      <c r="R224" s="268" t="s">
        <v>129</v>
      </c>
      <c r="S224" s="268" t="s">
        <v>129</v>
      </c>
      <c r="T224" s="268" t="s">
        <v>129</v>
      </c>
      <c r="U224" s="268" t="s">
        <v>129</v>
      </c>
      <c r="V224" s="268" t="s">
        <v>129</v>
      </c>
      <c r="W224" s="268" t="s">
        <v>129</v>
      </c>
      <c r="X224" s="346" t="s">
        <v>129</v>
      </c>
      <c r="Y224" s="357">
        <f>UnObr1!F172</f>
        <v>0</v>
      </c>
      <c r="Z224" s="358"/>
      <c r="AA224" s="358"/>
      <c r="AB224" s="358"/>
      <c r="AC224" s="358"/>
      <c r="AD224" s="358"/>
      <c r="AE224" s="358"/>
      <c r="AF224" s="358"/>
      <c r="AG224" s="358"/>
      <c r="AH224" s="371"/>
      <c r="AI224" s="357">
        <f>UnObr1!G172</f>
        <v>0</v>
      </c>
      <c r="AJ224" s="358"/>
      <c r="AK224" s="358"/>
      <c r="AL224" s="358"/>
      <c r="AM224" s="358"/>
      <c r="AN224" s="358"/>
      <c r="AO224" s="358"/>
      <c r="AP224" s="358"/>
      <c r="AQ224" s="358"/>
      <c r="AR224" s="359"/>
    </row>
    <row r="225" spans="1:44" ht="24.95" customHeight="1">
      <c r="A225" s="263">
        <v>1164</v>
      </c>
      <c r="B225" s="264"/>
      <c r="C225" s="264"/>
      <c r="D225" s="287">
        <v>238300</v>
      </c>
      <c r="E225" s="287">
        <v>235300</v>
      </c>
      <c r="F225" s="287">
        <v>235300</v>
      </c>
      <c r="G225" s="287">
        <v>235300</v>
      </c>
      <c r="H225" s="268" t="s">
        <v>109</v>
      </c>
      <c r="I225" s="268" t="s">
        <v>129</v>
      </c>
      <c r="J225" s="268" t="s">
        <v>129</v>
      </c>
      <c r="K225" s="268" t="s">
        <v>129</v>
      </c>
      <c r="L225" s="268" t="s">
        <v>129</v>
      </c>
      <c r="M225" s="268" t="s">
        <v>129</v>
      </c>
      <c r="N225" s="268" t="s">
        <v>129</v>
      </c>
      <c r="O225" s="268" t="s">
        <v>129</v>
      </c>
      <c r="P225" s="268" t="s">
        <v>129</v>
      </c>
      <c r="Q225" s="268" t="s">
        <v>129</v>
      </c>
      <c r="R225" s="268" t="s">
        <v>129</v>
      </c>
      <c r="S225" s="268" t="s">
        <v>129</v>
      </c>
      <c r="T225" s="268" t="s">
        <v>129</v>
      </c>
      <c r="U225" s="268" t="s">
        <v>129</v>
      </c>
      <c r="V225" s="268" t="s">
        <v>129</v>
      </c>
      <c r="W225" s="268" t="s">
        <v>129</v>
      </c>
      <c r="X225" s="346" t="s">
        <v>129</v>
      </c>
      <c r="Y225" s="357">
        <f>UnObr1!F173</f>
        <v>0</v>
      </c>
      <c r="Z225" s="358"/>
      <c r="AA225" s="358"/>
      <c r="AB225" s="358"/>
      <c r="AC225" s="358"/>
      <c r="AD225" s="358"/>
      <c r="AE225" s="358"/>
      <c r="AF225" s="358"/>
      <c r="AG225" s="358"/>
      <c r="AH225" s="371"/>
      <c r="AI225" s="357">
        <f>UnObr1!G173</f>
        <v>0</v>
      </c>
      <c r="AJ225" s="358"/>
      <c r="AK225" s="358"/>
      <c r="AL225" s="358"/>
      <c r="AM225" s="358"/>
      <c r="AN225" s="358"/>
      <c r="AO225" s="358"/>
      <c r="AP225" s="358"/>
      <c r="AQ225" s="358"/>
      <c r="AR225" s="359"/>
    </row>
    <row r="226" spans="1:44" ht="23.1" customHeight="1">
      <c r="A226" s="263">
        <v>1165</v>
      </c>
      <c r="B226" s="264"/>
      <c r="C226" s="264"/>
      <c r="D226" s="287">
        <v>238400</v>
      </c>
      <c r="E226" s="287">
        <v>235300</v>
      </c>
      <c r="F226" s="287">
        <v>235300</v>
      </c>
      <c r="G226" s="287">
        <v>235300</v>
      </c>
      <c r="H226" s="268" t="s">
        <v>402</v>
      </c>
      <c r="I226" s="268" t="s">
        <v>129</v>
      </c>
      <c r="J226" s="268" t="s">
        <v>129</v>
      </c>
      <c r="K226" s="268" t="s">
        <v>129</v>
      </c>
      <c r="L226" s="268" t="s">
        <v>129</v>
      </c>
      <c r="M226" s="268" t="s">
        <v>129</v>
      </c>
      <c r="N226" s="268" t="s">
        <v>129</v>
      </c>
      <c r="O226" s="268" t="s">
        <v>129</v>
      </c>
      <c r="P226" s="268" t="s">
        <v>129</v>
      </c>
      <c r="Q226" s="268" t="s">
        <v>129</v>
      </c>
      <c r="R226" s="268" t="s">
        <v>129</v>
      </c>
      <c r="S226" s="268" t="s">
        <v>129</v>
      </c>
      <c r="T226" s="268" t="s">
        <v>129</v>
      </c>
      <c r="U226" s="268" t="s">
        <v>129</v>
      </c>
      <c r="V226" s="268" t="s">
        <v>129</v>
      </c>
      <c r="W226" s="268" t="s">
        <v>129</v>
      </c>
      <c r="X226" s="346" t="s">
        <v>129</v>
      </c>
      <c r="Y226" s="357">
        <f>UnObr1!F174</f>
        <v>0</v>
      </c>
      <c r="Z226" s="358"/>
      <c r="AA226" s="358"/>
      <c r="AB226" s="358"/>
      <c r="AC226" s="358"/>
      <c r="AD226" s="358"/>
      <c r="AE226" s="358"/>
      <c r="AF226" s="358"/>
      <c r="AG226" s="358"/>
      <c r="AH226" s="371"/>
      <c r="AI226" s="357">
        <f>UnObr1!G174</f>
        <v>0</v>
      </c>
      <c r="AJ226" s="358"/>
      <c r="AK226" s="358"/>
      <c r="AL226" s="358"/>
      <c r="AM226" s="358"/>
      <c r="AN226" s="358"/>
      <c r="AO226" s="358"/>
      <c r="AP226" s="358"/>
      <c r="AQ226" s="358"/>
      <c r="AR226" s="359"/>
    </row>
    <row r="227" spans="1:44" ht="24.6" customHeight="1">
      <c r="A227" s="263">
        <v>1166</v>
      </c>
      <c r="B227" s="264"/>
      <c r="C227" s="264"/>
      <c r="D227" s="285">
        <v>238500</v>
      </c>
      <c r="E227" s="285">
        <v>235300</v>
      </c>
      <c r="F227" s="285">
        <v>235300</v>
      </c>
      <c r="G227" s="285">
        <v>235300</v>
      </c>
      <c r="H227" s="276" t="s">
        <v>403</v>
      </c>
      <c r="I227" s="276" t="s">
        <v>129</v>
      </c>
      <c r="J227" s="276" t="s">
        <v>129</v>
      </c>
      <c r="K227" s="276" t="s">
        <v>129</v>
      </c>
      <c r="L227" s="276" t="s">
        <v>129</v>
      </c>
      <c r="M227" s="276" t="s">
        <v>129</v>
      </c>
      <c r="N227" s="276" t="s">
        <v>129</v>
      </c>
      <c r="O227" s="276" t="s">
        <v>129</v>
      </c>
      <c r="P227" s="276" t="s">
        <v>129</v>
      </c>
      <c r="Q227" s="276" t="s">
        <v>129</v>
      </c>
      <c r="R227" s="276" t="s">
        <v>129</v>
      </c>
      <c r="S227" s="276" t="s">
        <v>129</v>
      </c>
      <c r="T227" s="276" t="s">
        <v>129</v>
      </c>
      <c r="U227" s="276" t="s">
        <v>129</v>
      </c>
      <c r="V227" s="276" t="s">
        <v>129</v>
      </c>
      <c r="W227" s="276" t="s">
        <v>129</v>
      </c>
      <c r="X227" s="347" t="s">
        <v>129</v>
      </c>
      <c r="Y227" s="357">
        <f>UnObr1!F175</f>
        <v>0</v>
      </c>
      <c r="Z227" s="358"/>
      <c r="AA227" s="358"/>
      <c r="AB227" s="358"/>
      <c r="AC227" s="358"/>
      <c r="AD227" s="358"/>
      <c r="AE227" s="358"/>
      <c r="AF227" s="358"/>
      <c r="AG227" s="358"/>
      <c r="AH227" s="371"/>
      <c r="AI227" s="357">
        <f>UnObr1!G175</f>
        <v>0</v>
      </c>
      <c r="AJ227" s="358"/>
      <c r="AK227" s="358"/>
      <c r="AL227" s="358"/>
      <c r="AM227" s="358"/>
      <c r="AN227" s="358"/>
      <c r="AO227" s="358"/>
      <c r="AP227" s="358"/>
      <c r="AQ227" s="358"/>
      <c r="AR227" s="359"/>
    </row>
    <row r="228" spans="1:44" ht="23.25" customHeight="1">
      <c r="A228" s="255">
        <v>1167</v>
      </c>
      <c r="B228" s="256"/>
      <c r="C228" s="256"/>
      <c r="D228" s="286">
        <v>239000</v>
      </c>
      <c r="E228" s="286">
        <v>235300</v>
      </c>
      <c r="F228" s="286">
        <v>235300</v>
      </c>
      <c r="G228" s="286">
        <v>235300</v>
      </c>
      <c r="H228" s="272" t="s">
        <v>106</v>
      </c>
      <c r="I228" s="272" t="s">
        <v>129</v>
      </c>
      <c r="J228" s="272" t="s">
        <v>129</v>
      </c>
      <c r="K228" s="272" t="s">
        <v>129</v>
      </c>
      <c r="L228" s="272" t="s">
        <v>129</v>
      </c>
      <c r="M228" s="272" t="s">
        <v>129</v>
      </c>
      <c r="N228" s="272" t="s">
        <v>129</v>
      </c>
      <c r="O228" s="272" t="s">
        <v>129</v>
      </c>
      <c r="P228" s="272" t="s">
        <v>129</v>
      </c>
      <c r="Q228" s="272" t="s">
        <v>129</v>
      </c>
      <c r="R228" s="272" t="s">
        <v>129</v>
      </c>
      <c r="S228" s="272" t="s">
        <v>129</v>
      </c>
      <c r="T228" s="272" t="s">
        <v>129</v>
      </c>
      <c r="U228" s="272" t="s">
        <v>129</v>
      </c>
      <c r="V228" s="272" t="s">
        <v>129</v>
      </c>
      <c r="W228" s="272" t="s">
        <v>129</v>
      </c>
      <c r="X228" s="348" t="s">
        <v>129</v>
      </c>
      <c r="Y228" s="357">
        <f>UnObr1!F176</f>
        <v>0</v>
      </c>
      <c r="Z228" s="358"/>
      <c r="AA228" s="358"/>
      <c r="AB228" s="358"/>
      <c r="AC228" s="358"/>
      <c r="AD228" s="358"/>
      <c r="AE228" s="358"/>
      <c r="AF228" s="358"/>
      <c r="AG228" s="358"/>
      <c r="AH228" s="371"/>
      <c r="AI228" s="357">
        <f>UnObr1!G176</f>
        <v>0</v>
      </c>
      <c r="AJ228" s="358"/>
      <c r="AK228" s="358"/>
      <c r="AL228" s="358"/>
      <c r="AM228" s="358"/>
      <c r="AN228" s="358"/>
      <c r="AO228" s="358"/>
      <c r="AP228" s="358"/>
      <c r="AQ228" s="358"/>
      <c r="AR228" s="359"/>
    </row>
    <row r="229" spans="1:44" ht="18.600000000000001" customHeight="1">
      <c r="A229" s="263">
        <v>1168</v>
      </c>
      <c r="B229" s="264"/>
      <c r="C229" s="264"/>
      <c r="D229" s="285">
        <v>239100</v>
      </c>
      <c r="E229" s="285">
        <v>235300</v>
      </c>
      <c r="F229" s="285">
        <v>235300</v>
      </c>
      <c r="G229" s="285">
        <v>235300</v>
      </c>
      <c r="H229" s="276" t="s">
        <v>105</v>
      </c>
      <c r="I229" s="276" t="s">
        <v>129</v>
      </c>
      <c r="J229" s="276" t="s">
        <v>129</v>
      </c>
      <c r="K229" s="276" t="s">
        <v>129</v>
      </c>
      <c r="L229" s="276" t="s">
        <v>129</v>
      </c>
      <c r="M229" s="276" t="s">
        <v>129</v>
      </c>
      <c r="N229" s="276" t="s">
        <v>129</v>
      </c>
      <c r="O229" s="276" t="s">
        <v>129</v>
      </c>
      <c r="P229" s="276" t="s">
        <v>129</v>
      </c>
      <c r="Q229" s="276" t="s">
        <v>129</v>
      </c>
      <c r="R229" s="276" t="s">
        <v>129</v>
      </c>
      <c r="S229" s="276" t="s">
        <v>129</v>
      </c>
      <c r="T229" s="276" t="s">
        <v>129</v>
      </c>
      <c r="U229" s="276" t="s">
        <v>129</v>
      </c>
      <c r="V229" s="276" t="s">
        <v>129</v>
      </c>
      <c r="W229" s="276" t="s">
        <v>129</v>
      </c>
      <c r="X229" s="347" t="s">
        <v>129</v>
      </c>
      <c r="Y229" s="357">
        <f>UnObr1!F177</f>
        <v>0</v>
      </c>
      <c r="Z229" s="358"/>
      <c r="AA229" s="358"/>
      <c r="AB229" s="358"/>
      <c r="AC229" s="358"/>
      <c r="AD229" s="358"/>
      <c r="AE229" s="358"/>
      <c r="AF229" s="358"/>
      <c r="AG229" s="358"/>
      <c r="AH229" s="371"/>
      <c r="AI229" s="357">
        <f>UnObr1!G177</f>
        <v>0</v>
      </c>
      <c r="AJ229" s="358"/>
      <c r="AK229" s="358"/>
      <c r="AL229" s="358"/>
      <c r="AM229" s="358"/>
      <c r="AN229" s="358"/>
      <c r="AO229" s="358"/>
      <c r="AP229" s="358"/>
      <c r="AQ229" s="358"/>
      <c r="AR229" s="359"/>
    </row>
    <row r="230" spans="1:44" ht="21.6" customHeight="1">
      <c r="A230" s="263">
        <v>1169</v>
      </c>
      <c r="B230" s="264"/>
      <c r="C230" s="264"/>
      <c r="D230" s="285">
        <v>239200</v>
      </c>
      <c r="E230" s="285">
        <v>235300</v>
      </c>
      <c r="F230" s="285">
        <v>235300</v>
      </c>
      <c r="G230" s="285">
        <v>235300</v>
      </c>
      <c r="H230" s="276" t="s">
        <v>404</v>
      </c>
      <c r="I230" s="276" t="s">
        <v>129</v>
      </c>
      <c r="J230" s="276" t="s">
        <v>129</v>
      </c>
      <c r="K230" s="276" t="s">
        <v>129</v>
      </c>
      <c r="L230" s="276" t="s">
        <v>129</v>
      </c>
      <c r="M230" s="276" t="s">
        <v>129</v>
      </c>
      <c r="N230" s="276" t="s">
        <v>129</v>
      </c>
      <c r="O230" s="276" t="s">
        <v>129</v>
      </c>
      <c r="P230" s="276" t="s">
        <v>129</v>
      </c>
      <c r="Q230" s="276" t="s">
        <v>129</v>
      </c>
      <c r="R230" s="276" t="s">
        <v>129</v>
      </c>
      <c r="S230" s="276" t="s">
        <v>129</v>
      </c>
      <c r="T230" s="276" t="s">
        <v>129</v>
      </c>
      <c r="U230" s="276" t="s">
        <v>129</v>
      </c>
      <c r="V230" s="276" t="s">
        <v>129</v>
      </c>
      <c r="W230" s="276" t="s">
        <v>129</v>
      </c>
      <c r="X230" s="347" t="s">
        <v>129</v>
      </c>
      <c r="Y230" s="357">
        <f>UnObr1!F178</f>
        <v>0</v>
      </c>
      <c r="Z230" s="358"/>
      <c r="AA230" s="358"/>
      <c r="AB230" s="358"/>
      <c r="AC230" s="358"/>
      <c r="AD230" s="358"/>
      <c r="AE230" s="358"/>
      <c r="AF230" s="358"/>
      <c r="AG230" s="358"/>
      <c r="AH230" s="371"/>
      <c r="AI230" s="357">
        <f>UnObr1!G178</f>
        <v>0</v>
      </c>
      <c r="AJ230" s="358"/>
      <c r="AK230" s="358"/>
      <c r="AL230" s="358"/>
      <c r="AM230" s="358"/>
      <c r="AN230" s="358"/>
      <c r="AO230" s="358"/>
      <c r="AP230" s="358"/>
      <c r="AQ230" s="358"/>
      <c r="AR230" s="359"/>
    </row>
    <row r="231" spans="1:44" ht="21" customHeight="1">
      <c r="A231" s="263">
        <v>1170</v>
      </c>
      <c r="B231" s="264"/>
      <c r="C231" s="264"/>
      <c r="D231" s="285">
        <v>239300</v>
      </c>
      <c r="E231" s="285">
        <v>235300</v>
      </c>
      <c r="F231" s="285">
        <v>235300</v>
      </c>
      <c r="G231" s="285">
        <v>235300</v>
      </c>
      <c r="H231" s="276" t="s">
        <v>405</v>
      </c>
      <c r="I231" s="276" t="s">
        <v>129</v>
      </c>
      <c r="J231" s="276" t="s">
        <v>129</v>
      </c>
      <c r="K231" s="276" t="s">
        <v>129</v>
      </c>
      <c r="L231" s="276" t="s">
        <v>129</v>
      </c>
      <c r="M231" s="276" t="s">
        <v>129</v>
      </c>
      <c r="N231" s="276" t="s">
        <v>129</v>
      </c>
      <c r="O231" s="276" t="s">
        <v>129</v>
      </c>
      <c r="P231" s="276" t="s">
        <v>129</v>
      </c>
      <c r="Q231" s="276" t="s">
        <v>129</v>
      </c>
      <c r="R231" s="276" t="s">
        <v>129</v>
      </c>
      <c r="S231" s="276" t="s">
        <v>129</v>
      </c>
      <c r="T231" s="276" t="s">
        <v>129</v>
      </c>
      <c r="U231" s="276" t="s">
        <v>129</v>
      </c>
      <c r="V231" s="276" t="s">
        <v>129</v>
      </c>
      <c r="W231" s="276" t="s">
        <v>129</v>
      </c>
      <c r="X231" s="347" t="s">
        <v>129</v>
      </c>
      <c r="Y231" s="357">
        <f>UnObr1!F179</f>
        <v>0</v>
      </c>
      <c r="Z231" s="358"/>
      <c r="AA231" s="358"/>
      <c r="AB231" s="358"/>
      <c r="AC231" s="358"/>
      <c r="AD231" s="358"/>
      <c r="AE231" s="358"/>
      <c r="AF231" s="358"/>
      <c r="AG231" s="358"/>
      <c r="AH231" s="371"/>
      <c r="AI231" s="357">
        <f>UnObr1!G179</f>
        <v>0</v>
      </c>
      <c r="AJ231" s="358"/>
      <c r="AK231" s="358"/>
      <c r="AL231" s="358"/>
      <c r="AM231" s="358"/>
      <c r="AN231" s="358"/>
      <c r="AO231" s="358"/>
      <c r="AP231" s="358"/>
      <c r="AQ231" s="358"/>
      <c r="AR231" s="359"/>
    </row>
    <row r="232" spans="1:44" ht="22.5" customHeight="1">
      <c r="A232" s="263">
        <v>1171</v>
      </c>
      <c r="B232" s="264"/>
      <c r="C232" s="264"/>
      <c r="D232" s="285">
        <v>239400</v>
      </c>
      <c r="E232" s="285">
        <v>235300</v>
      </c>
      <c r="F232" s="285">
        <v>235300</v>
      </c>
      <c r="G232" s="285">
        <v>235300</v>
      </c>
      <c r="H232" s="276" t="s">
        <v>406</v>
      </c>
      <c r="I232" s="276" t="s">
        <v>129</v>
      </c>
      <c r="J232" s="276" t="s">
        <v>129</v>
      </c>
      <c r="K232" s="276" t="s">
        <v>129</v>
      </c>
      <c r="L232" s="276" t="s">
        <v>129</v>
      </c>
      <c r="M232" s="276" t="s">
        <v>129</v>
      </c>
      <c r="N232" s="276" t="s">
        <v>129</v>
      </c>
      <c r="O232" s="276" t="s">
        <v>129</v>
      </c>
      <c r="P232" s="276" t="s">
        <v>129</v>
      </c>
      <c r="Q232" s="276" t="s">
        <v>129</v>
      </c>
      <c r="R232" s="276" t="s">
        <v>129</v>
      </c>
      <c r="S232" s="276" t="s">
        <v>129</v>
      </c>
      <c r="T232" s="276" t="s">
        <v>129</v>
      </c>
      <c r="U232" s="276" t="s">
        <v>129</v>
      </c>
      <c r="V232" s="276" t="s">
        <v>129</v>
      </c>
      <c r="W232" s="276" t="s">
        <v>129</v>
      </c>
      <c r="X232" s="347" t="s">
        <v>129</v>
      </c>
      <c r="Y232" s="357">
        <f>UnObr1!F180</f>
        <v>0</v>
      </c>
      <c r="Z232" s="358"/>
      <c r="AA232" s="358"/>
      <c r="AB232" s="358"/>
      <c r="AC232" s="358"/>
      <c r="AD232" s="358"/>
      <c r="AE232" s="358"/>
      <c r="AF232" s="358"/>
      <c r="AG232" s="358"/>
      <c r="AH232" s="371"/>
      <c r="AI232" s="357">
        <f>UnObr1!G180</f>
        <v>0</v>
      </c>
      <c r="AJ232" s="358"/>
      <c r="AK232" s="358"/>
      <c r="AL232" s="358"/>
      <c r="AM232" s="358"/>
      <c r="AN232" s="358"/>
      <c r="AO232" s="358"/>
      <c r="AP232" s="358"/>
      <c r="AQ232" s="358"/>
      <c r="AR232" s="359"/>
    </row>
    <row r="233" spans="1:44" ht="21.6" customHeight="1">
      <c r="A233" s="263">
        <v>1172</v>
      </c>
      <c r="B233" s="264"/>
      <c r="C233" s="264"/>
      <c r="D233" s="285">
        <v>239500</v>
      </c>
      <c r="E233" s="285">
        <v>235300</v>
      </c>
      <c r="F233" s="285">
        <v>235300</v>
      </c>
      <c r="G233" s="285">
        <v>235300</v>
      </c>
      <c r="H233" s="276" t="s">
        <v>407</v>
      </c>
      <c r="I233" s="276" t="s">
        <v>129</v>
      </c>
      <c r="J233" s="276" t="s">
        <v>129</v>
      </c>
      <c r="K233" s="276" t="s">
        <v>129</v>
      </c>
      <c r="L233" s="276" t="s">
        <v>129</v>
      </c>
      <c r="M233" s="276" t="s">
        <v>129</v>
      </c>
      <c r="N233" s="276" t="s">
        <v>129</v>
      </c>
      <c r="O233" s="276" t="s">
        <v>129</v>
      </c>
      <c r="P233" s="276" t="s">
        <v>129</v>
      </c>
      <c r="Q233" s="276" t="s">
        <v>129</v>
      </c>
      <c r="R233" s="276" t="s">
        <v>129</v>
      </c>
      <c r="S233" s="276" t="s">
        <v>129</v>
      </c>
      <c r="T233" s="276" t="s">
        <v>129</v>
      </c>
      <c r="U233" s="276" t="s">
        <v>129</v>
      </c>
      <c r="V233" s="276" t="s">
        <v>129</v>
      </c>
      <c r="W233" s="276" t="s">
        <v>129</v>
      </c>
      <c r="X233" s="347" t="s">
        <v>129</v>
      </c>
      <c r="Y233" s="357">
        <f>UnObr1!F181</f>
        <v>0</v>
      </c>
      <c r="Z233" s="358"/>
      <c r="AA233" s="358"/>
      <c r="AB233" s="358"/>
      <c r="AC233" s="358"/>
      <c r="AD233" s="358"/>
      <c r="AE233" s="358"/>
      <c r="AF233" s="358"/>
      <c r="AG233" s="358"/>
      <c r="AH233" s="371"/>
      <c r="AI233" s="357">
        <f>UnObr1!G181</f>
        <v>0</v>
      </c>
      <c r="AJ233" s="358"/>
      <c r="AK233" s="358"/>
      <c r="AL233" s="358"/>
      <c r="AM233" s="358"/>
      <c r="AN233" s="358"/>
      <c r="AO233" s="358"/>
      <c r="AP233" s="358"/>
      <c r="AQ233" s="358"/>
      <c r="AR233" s="359"/>
    </row>
    <row r="234" spans="1:44" ht="35.450000000000003" customHeight="1">
      <c r="A234" s="255">
        <v>1173</v>
      </c>
      <c r="B234" s="256"/>
      <c r="C234" s="256"/>
      <c r="D234" s="286">
        <v>240000</v>
      </c>
      <c r="E234" s="286">
        <v>235300</v>
      </c>
      <c r="F234" s="286">
        <v>235300</v>
      </c>
      <c r="G234" s="286">
        <v>235300</v>
      </c>
      <c r="H234" s="272" t="s">
        <v>408</v>
      </c>
      <c r="I234" s="272" t="s">
        <v>129</v>
      </c>
      <c r="J234" s="272" t="s">
        <v>129</v>
      </c>
      <c r="K234" s="272" t="s">
        <v>129</v>
      </c>
      <c r="L234" s="272" t="s">
        <v>129</v>
      </c>
      <c r="M234" s="272" t="s">
        <v>129</v>
      </c>
      <c r="N234" s="272" t="s">
        <v>129</v>
      </c>
      <c r="O234" s="272" t="s">
        <v>129</v>
      </c>
      <c r="P234" s="272" t="s">
        <v>129</v>
      </c>
      <c r="Q234" s="272" t="s">
        <v>129</v>
      </c>
      <c r="R234" s="272" t="s">
        <v>129</v>
      </c>
      <c r="S234" s="272" t="s">
        <v>129</v>
      </c>
      <c r="T234" s="272" t="s">
        <v>129</v>
      </c>
      <c r="U234" s="272" t="s">
        <v>129</v>
      </c>
      <c r="V234" s="272" t="s">
        <v>129</v>
      </c>
      <c r="W234" s="272" t="s">
        <v>129</v>
      </c>
      <c r="X234" s="348" t="s">
        <v>129</v>
      </c>
      <c r="Y234" s="357">
        <f>UnObr1!F182</f>
        <v>0</v>
      </c>
      <c r="Z234" s="358"/>
      <c r="AA234" s="358"/>
      <c r="AB234" s="358"/>
      <c r="AC234" s="358"/>
      <c r="AD234" s="358"/>
      <c r="AE234" s="358"/>
      <c r="AF234" s="358"/>
      <c r="AG234" s="358"/>
      <c r="AH234" s="371"/>
      <c r="AI234" s="357">
        <f>UnObr1!G182</f>
        <v>0</v>
      </c>
      <c r="AJ234" s="358"/>
      <c r="AK234" s="358"/>
      <c r="AL234" s="358"/>
      <c r="AM234" s="358"/>
      <c r="AN234" s="358"/>
      <c r="AO234" s="358"/>
      <c r="AP234" s="358"/>
      <c r="AQ234" s="358"/>
      <c r="AR234" s="359"/>
    </row>
    <row r="235" spans="1:44" ht="34.5" customHeight="1">
      <c r="A235" s="376">
        <v>1174</v>
      </c>
      <c r="B235" s="377"/>
      <c r="C235" s="377"/>
      <c r="D235" s="378">
        <v>241000</v>
      </c>
      <c r="E235" s="378">
        <v>235300</v>
      </c>
      <c r="F235" s="378">
        <v>235300</v>
      </c>
      <c r="G235" s="378">
        <v>235300</v>
      </c>
      <c r="H235" s="379" t="s">
        <v>409</v>
      </c>
      <c r="I235" s="379" t="s">
        <v>129</v>
      </c>
      <c r="J235" s="379" t="s">
        <v>129</v>
      </c>
      <c r="K235" s="379" t="s">
        <v>129</v>
      </c>
      <c r="L235" s="379" t="s">
        <v>129</v>
      </c>
      <c r="M235" s="379" t="s">
        <v>129</v>
      </c>
      <c r="N235" s="379" t="s">
        <v>129</v>
      </c>
      <c r="O235" s="379" t="s">
        <v>129</v>
      </c>
      <c r="P235" s="379" t="s">
        <v>129</v>
      </c>
      <c r="Q235" s="379" t="s">
        <v>129</v>
      </c>
      <c r="R235" s="379" t="s">
        <v>129</v>
      </c>
      <c r="S235" s="379" t="s">
        <v>129</v>
      </c>
      <c r="T235" s="379" t="s">
        <v>129</v>
      </c>
      <c r="U235" s="379" t="s">
        <v>129</v>
      </c>
      <c r="V235" s="379" t="s">
        <v>129</v>
      </c>
      <c r="W235" s="379" t="s">
        <v>129</v>
      </c>
      <c r="X235" s="380" t="s">
        <v>129</v>
      </c>
      <c r="Y235" s="368">
        <f>UnObr1!F183</f>
        <v>0</v>
      </c>
      <c r="Z235" s="369"/>
      <c r="AA235" s="369"/>
      <c r="AB235" s="369"/>
      <c r="AC235" s="369"/>
      <c r="AD235" s="369"/>
      <c r="AE235" s="369"/>
      <c r="AF235" s="369"/>
      <c r="AG235" s="369"/>
      <c r="AH235" s="375"/>
      <c r="AI235" s="368">
        <f>UnObr1!G183</f>
        <v>0</v>
      </c>
      <c r="AJ235" s="369"/>
      <c r="AK235" s="369"/>
      <c r="AL235" s="369"/>
      <c r="AM235" s="369"/>
      <c r="AN235" s="369"/>
      <c r="AO235" s="369"/>
      <c r="AP235" s="369"/>
      <c r="AQ235" s="369"/>
      <c r="AR235" s="370"/>
    </row>
    <row r="236" spans="1:44" ht="12.75">
      <c r="A236" s="264">
        <v>1175</v>
      </c>
      <c r="B236" s="264"/>
      <c r="C236" s="264"/>
      <c r="D236" s="287">
        <v>241100</v>
      </c>
      <c r="E236" s="287">
        <v>242100</v>
      </c>
      <c r="F236" s="287">
        <v>242100</v>
      </c>
      <c r="G236" s="287">
        <v>242100</v>
      </c>
      <c r="H236" s="268" t="s">
        <v>98</v>
      </c>
      <c r="I236" s="268" t="s">
        <v>93</v>
      </c>
      <c r="J236" s="268" t="s">
        <v>93</v>
      </c>
      <c r="K236" s="268" t="s">
        <v>93</v>
      </c>
      <c r="L236" s="268" t="s">
        <v>93</v>
      </c>
      <c r="M236" s="268" t="s">
        <v>93</v>
      </c>
      <c r="N236" s="268" t="s">
        <v>93</v>
      </c>
      <c r="O236" s="268" t="s">
        <v>93</v>
      </c>
      <c r="P236" s="268" t="s">
        <v>93</v>
      </c>
      <c r="Q236" s="268" t="s">
        <v>93</v>
      </c>
      <c r="R236" s="268" t="s">
        <v>93</v>
      </c>
      <c r="S236" s="268" t="s">
        <v>93</v>
      </c>
      <c r="T236" s="268" t="s">
        <v>93</v>
      </c>
      <c r="U236" s="268" t="s">
        <v>93</v>
      </c>
      <c r="V236" s="268" t="s">
        <v>93</v>
      </c>
      <c r="W236" s="268" t="s">
        <v>93</v>
      </c>
      <c r="X236" s="268" t="s">
        <v>93</v>
      </c>
      <c r="Y236" s="261">
        <f>UnObr1!F184</f>
        <v>0</v>
      </c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>
        <f>UnObr1!G184</f>
        <v>0</v>
      </c>
      <c r="AJ236" s="261"/>
      <c r="AK236" s="261"/>
      <c r="AL236" s="261"/>
      <c r="AM236" s="261"/>
      <c r="AN236" s="261"/>
      <c r="AO236" s="261"/>
      <c r="AP236" s="261"/>
      <c r="AQ236" s="261"/>
      <c r="AR236" s="261"/>
    </row>
    <row r="237" spans="1:44" ht="12.75">
      <c r="A237" s="263">
        <v>1176</v>
      </c>
      <c r="B237" s="264"/>
      <c r="C237" s="264"/>
      <c r="D237" s="287">
        <v>241200</v>
      </c>
      <c r="E237" s="287">
        <v>242100</v>
      </c>
      <c r="F237" s="287">
        <v>242100</v>
      </c>
      <c r="G237" s="287">
        <v>242100</v>
      </c>
      <c r="H237" s="268" t="s">
        <v>97</v>
      </c>
      <c r="I237" s="268" t="s">
        <v>93</v>
      </c>
      <c r="J237" s="268" t="s">
        <v>93</v>
      </c>
      <c r="K237" s="268" t="s">
        <v>93</v>
      </c>
      <c r="L237" s="268" t="s">
        <v>93</v>
      </c>
      <c r="M237" s="268" t="s">
        <v>93</v>
      </c>
      <c r="N237" s="268" t="s">
        <v>93</v>
      </c>
      <c r="O237" s="268" t="s">
        <v>93</v>
      </c>
      <c r="P237" s="268" t="s">
        <v>93</v>
      </c>
      <c r="Q237" s="268" t="s">
        <v>93</v>
      </c>
      <c r="R237" s="268" t="s">
        <v>93</v>
      </c>
      <c r="S237" s="268" t="s">
        <v>93</v>
      </c>
      <c r="T237" s="268" t="s">
        <v>93</v>
      </c>
      <c r="U237" s="268" t="s">
        <v>93</v>
      </c>
      <c r="V237" s="268" t="s">
        <v>93</v>
      </c>
      <c r="W237" s="268" t="s">
        <v>93</v>
      </c>
      <c r="X237" s="268" t="s">
        <v>93</v>
      </c>
      <c r="Y237" s="261">
        <f>UnObr1!F185</f>
        <v>0</v>
      </c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>
        <f>UnObr1!G185</f>
        <v>0</v>
      </c>
      <c r="AJ237" s="261"/>
      <c r="AK237" s="261"/>
      <c r="AL237" s="261"/>
      <c r="AM237" s="261"/>
      <c r="AN237" s="261"/>
      <c r="AO237" s="261"/>
      <c r="AP237" s="261"/>
      <c r="AQ237" s="261"/>
      <c r="AR237" s="262"/>
    </row>
    <row r="238" spans="1:44" ht="12.75">
      <c r="A238" s="263">
        <v>1177</v>
      </c>
      <c r="B238" s="264"/>
      <c r="C238" s="264"/>
      <c r="D238" s="287">
        <v>241300</v>
      </c>
      <c r="E238" s="287">
        <v>242100</v>
      </c>
      <c r="F238" s="287">
        <v>242100</v>
      </c>
      <c r="G238" s="287">
        <v>242100</v>
      </c>
      <c r="H238" s="268" t="s">
        <v>96</v>
      </c>
      <c r="I238" s="268" t="s">
        <v>93</v>
      </c>
      <c r="J238" s="268" t="s">
        <v>93</v>
      </c>
      <c r="K238" s="268" t="s">
        <v>93</v>
      </c>
      <c r="L238" s="268" t="s">
        <v>93</v>
      </c>
      <c r="M238" s="268" t="s">
        <v>93</v>
      </c>
      <c r="N238" s="268" t="s">
        <v>93</v>
      </c>
      <c r="O238" s="268" t="s">
        <v>93</v>
      </c>
      <c r="P238" s="268" t="s">
        <v>93</v>
      </c>
      <c r="Q238" s="268" t="s">
        <v>93</v>
      </c>
      <c r="R238" s="268" t="s">
        <v>93</v>
      </c>
      <c r="S238" s="268" t="s">
        <v>93</v>
      </c>
      <c r="T238" s="268" t="s">
        <v>93</v>
      </c>
      <c r="U238" s="268" t="s">
        <v>93</v>
      </c>
      <c r="V238" s="268" t="s">
        <v>93</v>
      </c>
      <c r="W238" s="268" t="s">
        <v>93</v>
      </c>
      <c r="X238" s="268" t="s">
        <v>93</v>
      </c>
      <c r="Y238" s="261">
        <f>UnObr1!F186</f>
        <v>0</v>
      </c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>
        <f>UnObr1!G186</f>
        <v>0</v>
      </c>
      <c r="AJ238" s="261"/>
      <c r="AK238" s="261"/>
      <c r="AL238" s="261"/>
      <c r="AM238" s="261"/>
      <c r="AN238" s="261"/>
      <c r="AO238" s="261"/>
      <c r="AP238" s="261"/>
      <c r="AQ238" s="261"/>
      <c r="AR238" s="262"/>
    </row>
    <row r="239" spans="1:44" ht="12.75">
      <c r="A239" s="263">
        <v>1178</v>
      </c>
      <c r="B239" s="264"/>
      <c r="C239" s="264"/>
      <c r="D239" s="287">
        <v>241400</v>
      </c>
      <c r="E239" s="287">
        <v>242100</v>
      </c>
      <c r="F239" s="287">
        <v>242100</v>
      </c>
      <c r="G239" s="287">
        <v>242100</v>
      </c>
      <c r="H239" s="268" t="s">
        <v>95</v>
      </c>
      <c r="I239" s="268" t="s">
        <v>93</v>
      </c>
      <c r="J239" s="268" t="s">
        <v>93</v>
      </c>
      <c r="K239" s="268" t="s">
        <v>93</v>
      </c>
      <c r="L239" s="268" t="s">
        <v>93</v>
      </c>
      <c r="M239" s="268" t="s">
        <v>93</v>
      </c>
      <c r="N239" s="268" t="s">
        <v>93</v>
      </c>
      <c r="O239" s="268" t="s">
        <v>93</v>
      </c>
      <c r="P239" s="268" t="s">
        <v>93</v>
      </c>
      <c r="Q239" s="268" t="s">
        <v>93</v>
      </c>
      <c r="R239" s="268" t="s">
        <v>93</v>
      </c>
      <c r="S239" s="268" t="s">
        <v>93</v>
      </c>
      <c r="T239" s="268" t="s">
        <v>93</v>
      </c>
      <c r="U239" s="268" t="s">
        <v>93</v>
      </c>
      <c r="V239" s="268" t="s">
        <v>93</v>
      </c>
      <c r="W239" s="268" t="s">
        <v>93</v>
      </c>
      <c r="X239" s="268" t="s">
        <v>93</v>
      </c>
      <c r="Y239" s="261">
        <f>UnObr1!F187</f>
        <v>0</v>
      </c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>
        <f>UnObr1!G187</f>
        <v>0</v>
      </c>
      <c r="AJ239" s="261"/>
      <c r="AK239" s="261"/>
      <c r="AL239" s="261"/>
      <c r="AM239" s="261"/>
      <c r="AN239" s="261"/>
      <c r="AO239" s="261"/>
      <c r="AP239" s="261"/>
      <c r="AQ239" s="261"/>
      <c r="AR239" s="262"/>
    </row>
    <row r="240" spans="1:44" ht="23.1" customHeight="1">
      <c r="A240" s="255">
        <v>1179</v>
      </c>
      <c r="B240" s="256"/>
      <c r="C240" s="256"/>
      <c r="D240" s="288">
        <v>242000</v>
      </c>
      <c r="E240" s="288">
        <v>242100</v>
      </c>
      <c r="F240" s="288">
        <v>242100</v>
      </c>
      <c r="G240" s="288">
        <v>242100</v>
      </c>
      <c r="H240" s="260" t="s">
        <v>410</v>
      </c>
      <c r="I240" s="260" t="s">
        <v>93</v>
      </c>
      <c r="J240" s="260" t="s">
        <v>93</v>
      </c>
      <c r="K240" s="260" t="s">
        <v>93</v>
      </c>
      <c r="L240" s="260" t="s">
        <v>93</v>
      </c>
      <c r="M240" s="260" t="s">
        <v>93</v>
      </c>
      <c r="N240" s="260" t="s">
        <v>93</v>
      </c>
      <c r="O240" s="260" t="s">
        <v>93</v>
      </c>
      <c r="P240" s="260" t="s">
        <v>93</v>
      </c>
      <c r="Q240" s="260" t="s">
        <v>93</v>
      </c>
      <c r="R240" s="260" t="s">
        <v>93</v>
      </c>
      <c r="S240" s="260" t="s">
        <v>93</v>
      </c>
      <c r="T240" s="260" t="s">
        <v>93</v>
      </c>
      <c r="U240" s="260" t="s">
        <v>93</v>
      </c>
      <c r="V240" s="260" t="s">
        <v>93</v>
      </c>
      <c r="W240" s="260" t="s">
        <v>93</v>
      </c>
      <c r="X240" s="260" t="s">
        <v>93</v>
      </c>
      <c r="Y240" s="261">
        <f>UnObr1!F188</f>
        <v>0</v>
      </c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>
        <f>UnObr1!G188</f>
        <v>0</v>
      </c>
      <c r="AJ240" s="261"/>
      <c r="AK240" s="261"/>
      <c r="AL240" s="261"/>
      <c r="AM240" s="261"/>
      <c r="AN240" s="261"/>
      <c r="AO240" s="261"/>
      <c r="AP240" s="261"/>
      <c r="AQ240" s="261"/>
      <c r="AR240" s="262"/>
    </row>
    <row r="241" spans="1:44" ht="23.1" customHeight="1">
      <c r="A241" s="263">
        <v>1180</v>
      </c>
      <c r="B241" s="264"/>
      <c r="C241" s="264"/>
      <c r="D241" s="287">
        <v>242100</v>
      </c>
      <c r="E241" s="287">
        <v>242100</v>
      </c>
      <c r="F241" s="287">
        <v>242100</v>
      </c>
      <c r="G241" s="287">
        <v>242100</v>
      </c>
      <c r="H241" s="268" t="s">
        <v>93</v>
      </c>
      <c r="I241" s="268" t="s">
        <v>93</v>
      </c>
      <c r="J241" s="268" t="s">
        <v>93</v>
      </c>
      <c r="K241" s="268" t="s">
        <v>93</v>
      </c>
      <c r="L241" s="268" t="s">
        <v>93</v>
      </c>
      <c r="M241" s="268" t="s">
        <v>93</v>
      </c>
      <c r="N241" s="268" t="s">
        <v>93</v>
      </c>
      <c r="O241" s="268" t="s">
        <v>93</v>
      </c>
      <c r="P241" s="268" t="s">
        <v>93</v>
      </c>
      <c r="Q241" s="268" t="s">
        <v>93</v>
      </c>
      <c r="R241" s="268" t="s">
        <v>93</v>
      </c>
      <c r="S241" s="268" t="s">
        <v>93</v>
      </c>
      <c r="T241" s="268" t="s">
        <v>93</v>
      </c>
      <c r="U241" s="268" t="s">
        <v>93</v>
      </c>
      <c r="V241" s="268" t="s">
        <v>93</v>
      </c>
      <c r="W241" s="268" t="s">
        <v>93</v>
      </c>
      <c r="X241" s="268" t="s">
        <v>93</v>
      </c>
      <c r="Y241" s="261">
        <f>UnObr1!F189</f>
        <v>0</v>
      </c>
      <c r="Z241" s="261"/>
      <c r="AA241" s="261"/>
      <c r="AB241" s="261"/>
      <c r="AC241" s="261"/>
      <c r="AD241" s="261"/>
      <c r="AE241" s="261"/>
      <c r="AF241" s="261"/>
      <c r="AG241" s="261"/>
      <c r="AH241" s="261"/>
      <c r="AI241" s="261">
        <f>UnObr1!G189</f>
        <v>0</v>
      </c>
      <c r="AJ241" s="261"/>
      <c r="AK241" s="261"/>
      <c r="AL241" s="261"/>
      <c r="AM241" s="261"/>
      <c r="AN241" s="261"/>
      <c r="AO241" s="261"/>
      <c r="AP241" s="261"/>
      <c r="AQ241" s="261"/>
      <c r="AR241" s="262"/>
    </row>
    <row r="242" spans="1:44" ht="23.1" customHeight="1">
      <c r="A242" s="263">
        <v>1181</v>
      </c>
      <c r="B242" s="264"/>
      <c r="C242" s="264"/>
      <c r="D242" s="287">
        <v>242200</v>
      </c>
      <c r="E242" s="287">
        <v>242100</v>
      </c>
      <c r="F242" s="287">
        <v>242100</v>
      </c>
      <c r="G242" s="287">
        <v>242100</v>
      </c>
      <c r="H242" s="268" t="s">
        <v>411</v>
      </c>
      <c r="I242" s="268" t="s">
        <v>93</v>
      </c>
      <c r="J242" s="268" t="s">
        <v>93</v>
      </c>
      <c r="K242" s="268" t="s">
        <v>93</v>
      </c>
      <c r="L242" s="268" t="s">
        <v>93</v>
      </c>
      <c r="M242" s="268" t="s">
        <v>93</v>
      </c>
      <c r="N242" s="268" t="s">
        <v>93</v>
      </c>
      <c r="O242" s="268" t="s">
        <v>93</v>
      </c>
      <c r="P242" s="268" t="s">
        <v>93</v>
      </c>
      <c r="Q242" s="268" t="s">
        <v>93</v>
      </c>
      <c r="R242" s="268" t="s">
        <v>93</v>
      </c>
      <c r="S242" s="268" t="s">
        <v>93</v>
      </c>
      <c r="T242" s="268" t="s">
        <v>93</v>
      </c>
      <c r="U242" s="268" t="s">
        <v>93</v>
      </c>
      <c r="V242" s="268" t="s">
        <v>93</v>
      </c>
      <c r="W242" s="268" t="s">
        <v>93</v>
      </c>
      <c r="X242" s="268" t="s">
        <v>93</v>
      </c>
      <c r="Y242" s="261">
        <f>UnObr1!F190</f>
        <v>0</v>
      </c>
      <c r="Z242" s="261"/>
      <c r="AA242" s="261"/>
      <c r="AB242" s="261"/>
      <c r="AC242" s="261"/>
      <c r="AD242" s="261"/>
      <c r="AE242" s="261"/>
      <c r="AF242" s="261"/>
      <c r="AG242" s="261"/>
      <c r="AH242" s="261"/>
      <c r="AI242" s="261">
        <f>UnObr1!G190</f>
        <v>0</v>
      </c>
      <c r="AJ242" s="261"/>
      <c r="AK242" s="261"/>
      <c r="AL242" s="261"/>
      <c r="AM242" s="261"/>
      <c r="AN242" s="261"/>
      <c r="AO242" s="261"/>
      <c r="AP242" s="261"/>
      <c r="AQ242" s="261"/>
      <c r="AR242" s="262"/>
    </row>
    <row r="243" spans="1:44" ht="23.1" customHeight="1">
      <c r="A243" s="263">
        <v>1182</v>
      </c>
      <c r="B243" s="264"/>
      <c r="C243" s="264"/>
      <c r="D243" s="287">
        <v>242300</v>
      </c>
      <c r="E243" s="287">
        <v>242100</v>
      </c>
      <c r="F243" s="287">
        <v>242100</v>
      </c>
      <c r="G243" s="287">
        <v>242100</v>
      </c>
      <c r="H243" s="268" t="s">
        <v>91</v>
      </c>
      <c r="I243" s="268" t="s">
        <v>93</v>
      </c>
      <c r="J243" s="268" t="s">
        <v>93</v>
      </c>
      <c r="K243" s="268" t="s">
        <v>93</v>
      </c>
      <c r="L243" s="268" t="s">
        <v>93</v>
      </c>
      <c r="M243" s="268" t="s">
        <v>93</v>
      </c>
      <c r="N243" s="268" t="s">
        <v>93</v>
      </c>
      <c r="O243" s="268" t="s">
        <v>93</v>
      </c>
      <c r="P243" s="268" t="s">
        <v>93</v>
      </c>
      <c r="Q243" s="268" t="s">
        <v>93</v>
      </c>
      <c r="R243" s="268" t="s">
        <v>93</v>
      </c>
      <c r="S243" s="268" t="s">
        <v>93</v>
      </c>
      <c r="T243" s="268" t="s">
        <v>93</v>
      </c>
      <c r="U243" s="268" t="s">
        <v>93</v>
      </c>
      <c r="V243" s="268" t="s">
        <v>93</v>
      </c>
      <c r="W243" s="268" t="s">
        <v>93</v>
      </c>
      <c r="X243" s="268" t="s">
        <v>93</v>
      </c>
      <c r="Y243" s="261">
        <f>UnObr1!F191</f>
        <v>0</v>
      </c>
      <c r="Z243" s="261"/>
      <c r="AA243" s="261"/>
      <c r="AB243" s="261"/>
      <c r="AC243" s="261"/>
      <c r="AD243" s="261"/>
      <c r="AE243" s="261"/>
      <c r="AF243" s="261"/>
      <c r="AG243" s="261"/>
      <c r="AH243" s="261"/>
      <c r="AI243" s="261">
        <f>UnObr1!G191</f>
        <v>0</v>
      </c>
      <c r="AJ243" s="261"/>
      <c r="AK243" s="261"/>
      <c r="AL243" s="261"/>
      <c r="AM243" s="261"/>
      <c r="AN243" s="261"/>
      <c r="AO243" s="261"/>
      <c r="AP243" s="261"/>
      <c r="AQ243" s="261"/>
      <c r="AR243" s="262"/>
    </row>
    <row r="244" spans="1:44" ht="15.95" customHeight="1">
      <c r="A244" s="263">
        <v>1183</v>
      </c>
      <c r="B244" s="264"/>
      <c r="C244" s="264"/>
      <c r="D244" s="287">
        <v>242400</v>
      </c>
      <c r="E244" s="287">
        <v>242100</v>
      </c>
      <c r="F244" s="287">
        <v>242100</v>
      </c>
      <c r="G244" s="287">
        <v>242100</v>
      </c>
      <c r="H244" s="268" t="s">
        <v>90</v>
      </c>
      <c r="I244" s="268" t="s">
        <v>93</v>
      </c>
      <c r="J244" s="268" t="s">
        <v>93</v>
      </c>
      <c r="K244" s="268" t="s">
        <v>93</v>
      </c>
      <c r="L244" s="268" t="s">
        <v>93</v>
      </c>
      <c r="M244" s="268" t="s">
        <v>93</v>
      </c>
      <c r="N244" s="268" t="s">
        <v>93</v>
      </c>
      <c r="O244" s="268" t="s">
        <v>93</v>
      </c>
      <c r="P244" s="268" t="s">
        <v>93</v>
      </c>
      <c r="Q244" s="268" t="s">
        <v>93</v>
      </c>
      <c r="R244" s="268" t="s">
        <v>93</v>
      </c>
      <c r="S244" s="268" t="s">
        <v>93</v>
      </c>
      <c r="T244" s="268" t="s">
        <v>93</v>
      </c>
      <c r="U244" s="268" t="s">
        <v>93</v>
      </c>
      <c r="V244" s="268" t="s">
        <v>93</v>
      </c>
      <c r="W244" s="268" t="s">
        <v>93</v>
      </c>
      <c r="X244" s="268" t="s">
        <v>93</v>
      </c>
      <c r="Y244" s="261">
        <f>UnObr1!F192</f>
        <v>0</v>
      </c>
      <c r="Z244" s="261"/>
      <c r="AA244" s="261"/>
      <c r="AB244" s="261"/>
      <c r="AC244" s="261"/>
      <c r="AD244" s="261"/>
      <c r="AE244" s="261"/>
      <c r="AF244" s="261"/>
      <c r="AG244" s="261"/>
      <c r="AH244" s="261"/>
      <c r="AI244" s="261">
        <f>UnObr1!G192</f>
        <v>0</v>
      </c>
      <c r="AJ244" s="261"/>
      <c r="AK244" s="261"/>
      <c r="AL244" s="261"/>
      <c r="AM244" s="261"/>
      <c r="AN244" s="261"/>
      <c r="AO244" s="261"/>
      <c r="AP244" s="261"/>
      <c r="AQ244" s="261"/>
      <c r="AR244" s="262"/>
    </row>
    <row r="245" spans="1:44" ht="23.1" customHeight="1">
      <c r="A245" s="255">
        <v>1184</v>
      </c>
      <c r="B245" s="256"/>
      <c r="C245" s="256"/>
      <c r="D245" s="288">
        <v>243000</v>
      </c>
      <c r="E245" s="288">
        <v>242100</v>
      </c>
      <c r="F245" s="288">
        <v>242100</v>
      </c>
      <c r="G245" s="288">
        <v>242100</v>
      </c>
      <c r="H245" s="260" t="s">
        <v>89</v>
      </c>
      <c r="I245" s="260" t="s">
        <v>93</v>
      </c>
      <c r="J245" s="260" t="s">
        <v>93</v>
      </c>
      <c r="K245" s="260" t="s">
        <v>93</v>
      </c>
      <c r="L245" s="260" t="s">
        <v>93</v>
      </c>
      <c r="M245" s="260" t="s">
        <v>93</v>
      </c>
      <c r="N245" s="260" t="s">
        <v>93</v>
      </c>
      <c r="O245" s="260" t="s">
        <v>93</v>
      </c>
      <c r="P245" s="260" t="s">
        <v>93</v>
      </c>
      <c r="Q245" s="260" t="s">
        <v>93</v>
      </c>
      <c r="R245" s="260" t="s">
        <v>93</v>
      </c>
      <c r="S245" s="260" t="s">
        <v>93</v>
      </c>
      <c r="T245" s="260" t="s">
        <v>93</v>
      </c>
      <c r="U245" s="260" t="s">
        <v>93</v>
      </c>
      <c r="V245" s="260" t="s">
        <v>93</v>
      </c>
      <c r="W245" s="260" t="s">
        <v>93</v>
      </c>
      <c r="X245" s="260" t="s">
        <v>93</v>
      </c>
      <c r="Y245" s="261">
        <f>UnObr1!F193</f>
        <v>0</v>
      </c>
      <c r="Z245" s="261"/>
      <c r="AA245" s="261"/>
      <c r="AB245" s="261"/>
      <c r="AC245" s="261"/>
      <c r="AD245" s="261"/>
      <c r="AE245" s="261"/>
      <c r="AF245" s="261"/>
      <c r="AG245" s="261"/>
      <c r="AH245" s="261"/>
      <c r="AI245" s="261">
        <f>UnObr1!G193</f>
        <v>0</v>
      </c>
      <c r="AJ245" s="261"/>
      <c r="AK245" s="261"/>
      <c r="AL245" s="261"/>
      <c r="AM245" s="261"/>
      <c r="AN245" s="261"/>
      <c r="AO245" s="261"/>
      <c r="AP245" s="261"/>
      <c r="AQ245" s="261"/>
      <c r="AR245" s="262"/>
    </row>
    <row r="246" spans="1:44" ht="12.75">
      <c r="A246" s="263">
        <v>1185</v>
      </c>
      <c r="B246" s="264"/>
      <c r="C246" s="264"/>
      <c r="D246" s="287">
        <v>243100</v>
      </c>
      <c r="E246" s="287">
        <v>242100</v>
      </c>
      <c r="F246" s="287">
        <v>242100</v>
      </c>
      <c r="G246" s="287">
        <v>242100</v>
      </c>
      <c r="H246" s="268" t="s">
        <v>88</v>
      </c>
      <c r="I246" s="268" t="s">
        <v>93</v>
      </c>
      <c r="J246" s="268" t="s">
        <v>93</v>
      </c>
      <c r="K246" s="268" t="s">
        <v>93</v>
      </c>
      <c r="L246" s="268" t="s">
        <v>93</v>
      </c>
      <c r="M246" s="268" t="s">
        <v>93</v>
      </c>
      <c r="N246" s="268" t="s">
        <v>93</v>
      </c>
      <c r="O246" s="268" t="s">
        <v>93</v>
      </c>
      <c r="P246" s="268" t="s">
        <v>93</v>
      </c>
      <c r="Q246" s="268" t="s">
        <v>93</v>
      </c>
      <c r="R246" s="268" t="s">
        <v>93</v>
      </c>
      <c r="S246" s="268" t="s">
        <v>93</v>
      </c>
      <c r="T246" s="268" t="s">
        <v>93</v>
      </c>
      <c r="U246" s="268" t="s">
        <v>93</v>
      </c>
      <c r="V246" s="268" t="s">
        <v>93</v>
      </c>
      <c r="W246" s="268" t="s">
        <v>93</v>
      </c>
      <c r="X246" s="268" t="s">
        <v>93</v>
      </c>
      <c r="Y246" s="261">
        <f>UnObr1!F194</f>
        <v>0</v>
      </c>
      <c r="Z246" s="261"/>
      <c r="AA246" s="261"/>
      <c r="AB246" s="261"/>
      <c r="AC246" s="261"/>
      <c r="AD246" s="261"/>
      <c r="AE246" s="261"/>
      <c r="AF246" s="261"/>
      <c r="AG246" s="261"/>
      <c r="AH246" s="261"/>
      <c r="AI246" s="261">
        <f>UnObr1!G194</f>
        <v>0</v>
      </c>
      <c r="AJ246" s="261"/>
      <c r="AK246" s="261"/>
      <c r="AL246" s="261"/>
      <c r="AM246" s="261"/>
      <c r="AN246" s="261"/>
      <c r="AO246" s="261"/>
      <c r="AP246" s="261"/>
      <c r="AQ246" s="261"/>
      <c r="AR246" s="262"/>
    </row>
    <row r="247" spans="1:44" ht="23.1" customHeight="1">
      <c r="A247" s="263">
        <v>1186</v>
      </c>
      <c r="B247" s="264"/>
      <c r="C247" s="264"/>
      <c r="D247" s="287">
        <v>243200</v>
      </c>
      <c r="E247" s="287">
        <v>242100</v>
      </c>
      <c r="F247" s="287">
        <v>242100</v>
      </c>
      <c r="G247" s="287">
        <v>242100</v>
      </c>
      <c r="H247" s="268" t="s">
        <v>412</v>
      </c>
      <c r="I247" s="268" t="s">
        <v>93</v>
      </c>
      <c r="J247" s="268" t="s">
        <v>93</v>
      </c>
      <c r="K247" s="268" t="s">
        <v>93</v>
      </c>
      <c r="L247" s="268" t="s">
        <v>93</v>
      </c>
      <c r="M247" s="268" t="s">
        <v>93</v>
      </c>
      <c r="N247" s="268" t="s">
        <v>93</v>
      </c>
      <c r="O247" s="268" t="s">
        <v>93</v>
      </c>
      <c r="P247" s="268" t="s">
        <v>93</v>
      </c>
      <c r="Q247" s="268" t="s">
        <v>93</v>
      </c>
      <c r="R247" s="268" t="s">
        <v>93</v>
      </c>
      <c r="S247" s="268" t="s">
        <v>93</v>
      </c>
      <c r="T247" s="268" t="s">
        <v>93</v>
      </c>
      <c r="U247" s="268" t="s">
        <v>93</v>
      </c>
      <c r="V247" s="268" t="s">
        <v>93</v>
      </c>
      <c r="W247" s="268" t="s">
        <v>93</v>
      </c>
      <c r="X247" s="268" t="s">
        <v>93</v>
      </c>
      <c r="Y247" s="261">
        <f>UnObr1!F195</f>
        <v>0</v>
      </c>
      <c r="Z247" s="261"/>
      <c r="AA247" s="261"/>
      <c r="AB247" s="261"/>
      <c r="AC247" s="261"/>
      <c r="AD247" s="261"/>
      <c r="AE247" s="261"/>
      <c r="AF247" s="261"/>
      <c r="AG247" s="261"/>
      <c r="AH247" s="261"/>
      <c r="AI247" s="261">
        <f>UnObr1!G195</f>
        <v>0</v>
      </c>
      <c r="AJ247" s="261"/>
      <c r="AK247" s="261"/>
      <c r="AL247" s="261"/>
      <c r="AM247" s="261"/>
      <c r="AN247" s="261"/>
      <c r="AO247" s="261"/>
      <c r="AP247" s="261"/>
      <c r="AQ247" s="261"/>
      <c r="AR247" s="262"/>
    </row>
    <row r="248" spans="1:44" ht="12.75">
      <c r="A248" s="263">
        <v>1187</v>
      </c>
      <c r="B248" s="264"/>
      <c r="C248" s="264"/>
      <c r="D248" s="285">
        <v>243300</v>
      </c>
      <c r="E248" s="285">
        <v>242100</v>
      </c>
      <c r="F248" s="285">
        <v>242100</v>
      </c>
      <c r="G248" s="285">
        <v>242100</v>
      </c>
      <c r="H248" s="276" t="s">
        <v>86</v>
      </c>
      <c r="I248" s="276" t="s">
        <v>93</v>
      </c>
      <c r="J248" s="276" t="s">
        <v>93</v>
      </c>
      <c r="K248" s="276" t="s">
        <v>93</v>
      </c>
      <c r="L248" s="276" t="s">
        <v>93</v>
      </c>
      <c r="M248" s="276" t="s">
        <v>93</v>
      </c>
      <c r="N248" s="276" t="s">
        <v>93</v>
      </c>
      <c r="O248" s="276" t="s">
        <v>93</v>
      </c>
      <c r="P248" s="276" t="s">
        <v>93</v>
      </c>
      <c r="Q248" s="276" t="s">
        <v>93</v>
      </c>
      <c r="R248" s="276" t="s">
        <v>93</v>
      </c>
      <c r="S248" s="276" t="s">
        <v>93</v>
      </c>
      <c r="T248" s="276" t="s">
        <v>93</v>
      </c>
      <c r="U248" s="276" t="s">
        <v>93</v>
      </c>
      <c r="V248" s="276" t="s">
        <v>93</v>
      </c>
      <c r="W248" s="276" t="s">
        <v>93</v>
      </c>
      <c r="X248" s="276" t="s">
        <v>93</v>
      </c>
      <c r="Y248" s="261">
        <f>UnObr1!F196</f>
        <v>0</v>
      </c>
      <c r="Z248" s="261"/>
      <c r="AA248" s="261"/>
      <c r="AB248" s="261"/>
      <c r="AC248" s="261"/>
      <c r="AD248" s="261"/>
      <c r="AE248" s="261"/>
      <c r="AF248" s="261"/>
      <c r="AG248" s="261"/>
      <c r="AH248" s="261"/>
      <c r="AI248" s="261">
        <f>UnObr1!G196</f>
        <v>0</v>
      </c>
      <c r="AJ248" s="261"/>
      <c r="AK248" s="261"/>
      <c r="AL248" s="261"/>
      <c r="AM248" s="261"/>
      <c r="AN248" s="261"/>
      <c r="AO248" s="261"/>
      <c r="AP248" s="261"/>
      <c r="AQ248" s="261"/>
      <c r="AR248" s="262"/>
    </row>
    <row r="249" spans="1:44" ht="23.1" customHeight="1">
      <c r="A249" s="263">
        <v>1188</v>
      </c>
      <c r="B249" s="264"/>
      <c r="C249" s="264"/>
      <c r="D249" s="287">
        <v>243400</v>
      </c>
      <c r="E249" s="287">
        <v>242100</v>
      </c>
      <c r="F249" s="287">
        <v>242100</v>
      </c>
      <c r="G249" s="287">
        <v>242100</v>
      </c>
      <c r="H249" s="268" t="s">
        <v>85</v>
      </c>
      <c r="I249" s="268" t="s">
        <v>93</v>
      </c>
      <c r="J249" s="268" t="s">
        <v>93</v>
      </c>
      <c r="K249" s="268" t="s">
        <v>93</v>
      </c>
      <c r="L249" s="268" t="s">
        <v>93</v>
      </c>
      <c r="M249" s="268" t="s">
        <v>93</v>
      </c>
      <c r="N249" s="268" t="s">
        <v>93</v>
      </c>
      <c r="O249" s="268" t="s">
        <v>93</v>
      </c>
      <c r="P249" s="268" t="s">
        <v>93</v>
      </c>
      <c r="Q249" s="268" t="s">
        <v>93</v>
      </c>
      <c r="R249" s="268" t="s">
        <v>93</v>
      </c>
      <c r="S249" s="268" t="s">
        <v>93</v>
      </c>
      <c r="T249" s="268" t="s">
        <v>93</v>
      </c>
      <c r="U249" s="268" t="s">
        <v>93</v>
      </c>
      <c r="V249" s="268" t="s">
        <v>93</v>
      </c>
      <c r="W249" s="268" t="s">
        <v>93</v>
      </c>
      <c r="X249" s="268" t="s">
        <v>93</v>
      </c>
      <c r="Y249" s="261">
        <f>UnObr1!F197</f>
        <v>0</v>
      </c>
      <c r="Z249" s="261"/>
      <c r="AA249" s="261"/>
      <c r="AB249" s="261"/>
      <c r="AC249" s="261"/>
      <c r="AD249" s="261"/>
      <c r="AE249" s="261"/>
      <c r="AF249" s="261"/>
      <c r="AG249" s="261"/>
      <c r="AH249" s="261"/>
      <c r="AI249" s="261">
        <f>UnObr1!G197</f>
        <v>0</v>
      </c>
      <c r="AJ249" s="261"/>
      <c r="AK249" s="261"/>
      <c r="AL249" s="261"/>
      <c r="AM249" s="261"/>
      <c r="AN249" s="261"/>
      <c r="AO249" s="261"/>
      <c r="AP249" s="261"/>
      <c r="AQ249" s="261"/>
      <c r="AR249" s="262"/>
    </row>
    <row r="250" spans="1:44" ht="23.1" customHeight="1">
      <c r="A250" s="255">
        <v>1189</v>
      </c>
      <c r="B250" s="256"/>
      <c r="C250" s="256"/>
      <c r="D250" s="286">
        <v>244000</v>
      </c>
      <c r="E250" s="286">
        <v>242100</v>
      </c>
      <c r="F250" s="286">
        <v>242100</v>
      </c>
      <c r="G250" s="286">
        <v>242100</v>
      </c>
      <c r="H250" s="272" t="s">
        <v>413</v>
      </c>
      <c r="I250" s="272" t="s">
        <v>93</v>
      </c>
      <c r="J250" s="272" t="s">
        <v>93</v>
      </c>
      <c r="K250" s="272" t="s">
        <v>93</v>
      </c>
      <c r="L250" s="272" t="s">
        <v>93</v>
      </c>
      <c r="M250" s="272" t="s">
        <v>93</v>
      </c>
      <c r="N250" s="272" t="s">
        <v>93</v>
      </c>
      <c r="O250" s="272" t="s">
        <v>93</v>
      </c>
      <c r="P250" s="272" t="s">
        <v>93</v>
      </c>
      <c r="Q250" s="272" t="s">
        <v>93</v>
      </c>
      <c r="R250" s="272" t="s">
        <v>93</v>
      </c>
      <c r="S250" s="272" t="s">
        <v>93</v>
      </c>
      <c r="T250" s="272" t="s">
        <v>93</v>
      </c>
      <c r="U250" s="272" t="s">
        <v>93</v>
      </c>
      <c r="V250" s="272" t="s">
        <v>93</v>
      </c>
      <c r="W250" s="272" t="s">
        <v>93</v>
      </c>
      <c r="X250" s="272" t="s">
        <v>93</v>
      </c>
      <c r="Y250" s="261">
        <f>UnObr1!F198</f>
        <v>0</v>
      </c>
      <c r="Z250" s="261"/>
      <c r="AA250" s="261"/>
      <c r="AB250" s="261"/>
      <c r="AC250" s="261"/>
      <c r="AD250" s="261"/>
      <c r="AE250" s="261"/>
      <c r="AF250" s="261"/>
      <c r="AG250" s="261"/>
      <c r="AH250" s="261"/>
      <c r="AI250" s="261">
        <f>UnObr1!G198</f>
        <v>0</v>
      </c>
      <c r="AJ250" s="261"/>
      <c r="AK250" s="261"/>
      <c r="AL250" s="261"/>
      <c r="AM250" s="261"/>
      <c r="AN250" s="261"/>
      <c r="AO250" s="261"/>
      <c r="AP250" s="261"/>
      <c r="AQ250" s="261"/>
      <c r="AR250" s="262"/>
    </row>
    <row r="251" spans="1:44" ht="24.75" customHeight="1" thickBot="1">
      <c r="A251" s="263">
        <v>1190</v>
      </c>
      <c r="B251" s="264"/>
      <c r="C251" s="264"/>
      <c r="D251" s="287">
        <v>244100</v>
      </c>
      <c r="E251" s="287">
        <v>242100</v>
      </c>
      <c r="F251" s="287">
        <v>242100</v>
      </c>
      <c r="G251" s="287">
        <v>242100</v>
      </c>
      <c r="H251" s="268" t="s">
        <v>83</v>
      </c>
      <c r="I251" s="268" t="s">
        <v>93</v>
      </c>
      <c r="J251" s="268" t="s">
        <v>93</v>
      </c>
      <c r="K251" s="268" t="s">
        <v>93</v>
      </c>
      <c r="L251" s="268" t="s">
        <v>93</v>
      </c>
      <c r="M251" s="268" t="s">
        <v>93</v>
      </c>
      <c r="N251" s="268" t="s">
        <v>93</v>
      </c>
      <c r="O251" s="268" t="s">
        <v>93</v>
      </c>
      <c r="P251" s="268" t="s">
        <v>93</v>
      </c>
      <c r="Q251" s="268" t="s">
        <v>93</v>
      </c>
      <c r="R251" s="268" t="s">
        <v>93</v>
      </c>
      <c r="S251" s="268" t="s">
        <v>93</v>
      </c>
      <c r="T251" s="268" t="s">
        <v>93</v>
      </c>
      <c r="U251" s="268" t="s">
        <v>93</v>
      </c>
      <c r="V251" s="268" t="s">
        <v>93</v>
      </c>
      <c r="W251" s="268" t="s">
        <v>93</v>
      </c>
      <c r="X251" s="268" t="s">
        <v>93</v>
      </c>
      <c r="Y251" s="261">
        <f>UnObr1!F199</f>
        <v>0</v>
      </c>
      <c r="Z251" s="261"/>
      <c r="AA251" s="261"/>
      <c r="AB251" s="261"/>
      <c r="AC251" s="261"/>
      <c r="AD251" s="261"/>
      <c r="AE251" s="261"/>
      <c r="AF251" s="261"/>
      <c r="AG251" s="261"/>
      <c r="AH251" s="261"/>
      <c r="AI251" s="261">
        <f>UnObr1!G199</f>
        <v>0</v>
      </c>
      <c r="AJ251" s="261"/>
      <c r="AK251" s="261"/>
      <c r="AL251" s="261"/>
      <c r="AM251" s="261"/>
      <c r="AN251" s="261"/>
      <c r="AO251" s="261"/>
      <c r="AP251" s="261"/>
      <c r="AQ251" s="261"/>
      <c r="AR251" s="262"/>
    </row>
    <row r="252" spans="1:44" ht="13.9" customHeight="1">
      <c r="A252" s="205" t="s">
        <v>334</v>
      </c>
      <c r="B252" s="206"/>
      <c r="C252" s="207"/>
      <c r="D252" s="206" t="s">
        <v>335</v>
      </c>
      <c r="E252" s="294"/>
      <c r="F252" s="294"/>
      <c r="G252" s="295"/>
      <c r="H252" s="209" t="s">
        <v>204</v>
      </c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  <c r="X252" s="296"/>
      <c r="Y252" s="297" t="s">
        <v>203</v>
      </c>
      <c r="Z252" s="297"/>
      <c r="AA252" s="297"/>
      <c r="AB252" s="297"/>
      <c r="AC252" s="297"/>
      <c r="AD252" s="297"/>
      <c r="AE252" s="297"/>
      <c r="AF252" s="297"/>
      <c r="AG252" s="297"/>
      <c r="AH252" s="297"/>
      <c r="AI252" s="297"/>
      <c r="AJ252" s="297"/>
      <c r="AK252" s="297"/>
      <c r="AL252" s="297"/>
      <c r="AM252" s="297"/>
      <c r="AN252" s="297"/>
      <c r="AO252" s="297"/>
      <c r="AP252" s="297"/>
      <c r="AQ252" s="298"/>
      <c r="AR252" s="299"/>
    </row>
    <row r="253" spans="1:44" ht="13.9" customHeight="1">
      <c r="A253" s="213"/>
      <c r="B253" s="214"/>
      <c r="C253" s="215"/>
      <c r="D253" s="300"/>
      <c r="E253" s="300"/>
      <c r="F253" s="300"/>
      <c r="G253" s="301"/>
      <c r="H253" s="302"/>
      <c r="I253" s="303"/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3"/>
      <c r="Y253" s="304"/>
      <c r="Z253" s="304"/>
      <c r="AA253" s="304"/>
      <c r="AB253" s="304"/>
      <c r="AC253" s="304"/>
      <c r="AD253" s="304"/>
      <c r="AE253" s="304"/>
      <c r="AF253" s="304"/>
      <c r="AG253" s="304"/>
      <c r="AH253" s="304"/>
      <c r="AI253" s="304"/>
      <c r="AJ253" s="304"/>
      <c r="AK253" s="304"/>
      <c r="AL253" s="304"/>
      <c r="AM253" s="304"/>
      <c r="AN253" s="304"/>
      <c r="AO253" s="304"/>
      <c r="AP253" s="304"/>
      <c r="AQ253" s="305"/>
      <c r="AR253" s="306"/>
    </row>
    <row r="254" spans="1:44" ht="13.9" customHeight="1">
      <c r="A254" s="213"/>
      <c r="B254" s="214"/>
      <c r="C254" s="215"/>
      <c r="D254" s="300"/>
      <c r="E254" s="300"/>
      <c r="F254" s="300"/>
      <c r="G254" s="301"/>
      <c r="H254" s="302"/>
      <c r="I254" s="303"/>
      <c r="J254" s="303"/>
      <c r="K254" s="303"/>
      <c r="L254" s="303"/>
      <c r="M254" s="303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3"/>
      <c r="Y254" s="304" t="s">
        <v>202</v>
      </c>
      <c r="Z254" s="307"/>
      <c r="AA254" s="307"/>
      <c r="AB254" s="307"/>
      <c r="AC254" s="307"/>
      <c r="AD254" s="307"/>
      <c r="AE254" s="307"/>
      <c r="AF254" s="307"/>
      <c r="AG254" s="307"/>
      <c r="AH254" s="307"/>
      <c r="AI254" s="256" t="s">
        <v>201</v>
      </c>
      <c r="AJ254" s="307"/>
      <c r="AK254" s="307"/>
      <c r="AL254" s="307"/>
      <c r="AM254" s="307"/>
      <c r="AN254" s="307"/>
      <c r="AO254" s="307"/>
      <c r="AP254" s="307"/>
      <c r="AQ254" s="307"/>
      <c r="AR254" s="308"/>
    </row>
    <row r="255" spans="1:44" ht="5.0999999999999996" customHeight="1">
      <c r="A255" s="309"/>
      <c r="B255" s="310"/>
      <c r="C255" s="311"/>
      <c r="D255" s="312"/>
      <c r="E255" s="312"/>
      <c r="F255" s="312"/>
      <c r="G255" s="313"/>
      <c r="H255" s="314"/>
      <c r="I255" s="315"/>
      <c r="J255" s="315"/>
      <c r="K255" s="315"/>
      <c r="L255" s="315"/>
      <c r="M255" s="315"/>
      <c r="N255" s="315"/>
      <c r="O255" s="315"/>
      <c r="P255" s="315"/>
      <c r="Q255" s="315"/>
      <c r="R255" s="315"/>
      <c r="S255" s="315"/>
      <c r="T255" s="315"/>
      <c r="U255" s="315"/>
      <c r="V255" s="315"/>
      <c r="W255" s="315"/>
      <c r="X255" s="315"/>
      <c r="Y255" s="307"/>
      <c r="Z255" s="307"/>
      <c r="AA255" s="307"/>
      <c r="AB255" s="307"/>
      <c r="AC255" s="307"/>
      <c r="AD255" s="307"/>
      <c r="AE255" s="307"/>
      <c r="AF255" s="307"/>
      <c r="AG255" s="307"/>
      <c r="AH255" s="307"/>
      <c r="AI255" s="307"/>
      <c r="AJ255" s="307"/>
      <c r="AK255" s="307"/>
      <c r="AL255" s="307"/>
      <c r="AM255" s="307"/>
      <c r="AN255" s="307"/>
      <c r="AO255" s="307"/>
      <c r="AP255" s="307"/>
      <c r="AQ255" s="307"/>
      <c r="AR255" s="308"/>
    </row>
    <row r="256" spans="1:44" ht="13.9" customHeight="1" thickBot="1">
      <c r="A256" s="316">
        <v>1</v>
      </c>
      <c r="B256" s="317"/>
      <c r="C256" s="318"/>
      <c r="D256" s="319">
        <v>2</v>
      </c>
      <c r="E256" s="317"/>
      <c r="F256" s="317"/>
      <c r="G256" s="318"/>
      <c r="H256" s="320">
        <v>3</v>
      </c>
      <c r="I256" s="321"/>
      <c r="J256" s="321"/>
      <c r="K256" s="321"/>
      <c r="L256" s="321"/>
      <c r="M256" s="321"/>
      <c r="N256" s="321"/>
      <c r="O256" s="321"/>
      <c r="P256" s="321"/>
      <c r="Q256" s="321"/>
      <c r="R256" s="321"/>
      <c r="S256" s="321"/>
      <c r="T256" s="321"/>
      <c r="U256" s="321"/>
      <c r="V256" s="321"/>
      <c r="W256" s="321"/>
      <c r="X256" s="321"/>
      <c r="Y256" s="322">
        <v>4</v>
      </c>
      <c r="Z256" s="323"/>
      <c r="AA256" s="323"/>
      <c r="AB256" s="323"/>
      <c r="AC256" s="323"/>
      <c r="AD256" s="323"/>
      <c r="AE256" s="323"/>
      <c r="AF256" s="323"/>
      <c r="AG256" s="323"/>
      <c r="AH256" s="323">
        <v>5</v>
      </c>
      <c r="AI256" s="291">
        <v>5</v>
      </c>
      <c r="AJ256" s="323"/>
      <c r="AK256" s="323"/>
      <c r="AL256" s="323"/>
      <c r="AM256" s="323"/>
      <c r="AN256" s="323"/>
      <c r="AO256" s="323"/>
      <c r="AP256" s="323"/>
      <c r="AQ256" s="324"/>
      <c r="AR256" s="325"/>
    </row>
    <row r="257" spans="1:44" ht="23.1" customHeight="1">
      <c r="A257" s="381">
        <v>1191</v>
      </c>
      <c r="B257" s="382"/>
      <c r="C257" s="382"/>
      <c r="D257" s="383">
        <v>244200</v>
      </c>
      <c r="E257" s="383">
        <v>242100</v>
      </c>
      <c r="F257" s="383">
        <v>242100</v>
      </c>
      <c r="G257" s="383">
        <v>242100</v>
      </c>
      <c r="H257" s="384" t="s">
        <v>82</v>
      </c>
      <c r="I257" s="384" t="s">
        <v>93</v>
      </c>
      <c r="J257" s="384" t="s">
        <v>93</v>
      </c>
      <c r="K257" s="384" t="s">
        <v>93</v>
      </c>
      <c r="L257" s="384" t="s">
        <v>93</v>
      </c>
      <c r="M257" s="384" t="s">
        <v>93</v>
      </c>
      <c r="N257" s="384" t="s">
        <v>93</v>
      </c>
      <c r="O257" s="384" t="s">
        <v>93</v>
      </c>
      <c r="P257" s="384" t="s">
        <v>93</v>
      </c>
      <c r="Q257" s="384" t="s">
        <v>93</v>
      </c>
      <c r="R257" s="384" t="s">
        <v>93</v>
      </c>
      <c r="S257" s="384" t="s">
        <v>93</v>
      </c>
      <c r="T257" s="384" t="s">
        <v>93</v>
      </c>
      <c r="U257" s="384" t="s">
        <v>93</v>
      </c>
      <c r="V257" s="384" t="s">
        <v>93</v>
      </c>
      <c r="W257" s="384" t="s">
        <v>93</v>
      </c>
      <c r="X257" s="384" t="s">
        <v>93</v>
      </c>
      <c r="Y257" s="261">
        <f>UnObr1!F200</f>
        <v>0</v>
      </c>
      <c r="Z257" s="261"/>
      <c r="AA257" s="261"/>
      <c r="AB257" s="261"/>
      <c r="AC257" s="261"/>
      <c r="AD257" s="261"/>
      <c r="AE257" s="261"/>
      <c r="AF257" s="261"/>
      <c r="AG257" s="261"/>
      <c r="AH257" s="261"/>
      <c r="AI257" s="261">
        <f>UnObr1!G200</f>
        <v>0</v>
      </c>
      <c r="AJ257" s="261"/>
      <c r="AK257" s="261"/>
      <c r="AL257" s="261"/>
      <c r="AM257" s="261"/>
      <c r="AN257" s="261"/>
      <c r="AO257" s="261"/>
      <c r="AP257" s="261"/>
      <c r="AQ257" s="261"/>
      <c r="AR257" s="262"/>
    </row>
    <row r="258" spans="1:44" ht="29.1" customHeight="1">
      <c r="A258" s="255">
        <v>1192</v>
      </c>
      <c r="B258" s="256"/>
      <c r="C258" s="256"/>
      <c r="D258" s="286">
        <v>245000</v>
      </c>
      <c r="E258" s="286">
        <v>242100</v>
      </c>
      <c r="F258" s="286">
        <v>242100</v>
      </c>
      <c r="G258" s="286">
        <v>242100</v>
      </c>
      <c r="H258" s="272" t="s">
        <v>81</v>
      </c>
      <c r="I258" s="272" t="s">
        <v>93</v>
      </c>
      <c r="J258" s="272" t="s">
        <v>93</v>
      </c>
      <c r="K258" s="272" t="s">
        <v>93</v>
      </c>
      <c r="L258" s="272" t="s">
        <v>93</v>
      </c>
      <c r="M258" s="272" t="s">
        <v>93</v>
      </c>
      <c r="N258" s="272" t="s">
        <v>93</v>
      </c>
      <c r="O258" s="272" t="s">
        <v>93</v>
      </c>
      <c r="P258" s="272" t="s">
        <v>93</v>
      </c>
      <c r="Q258" s="272" t="s">
        <v>93</v>
      </c>
      <c r="R258" s="272" t="s">
        <v>93</v>
      </c>
      <c r="S258" s="272" t="s">
        <v>93</v>
      </c>
      <c r="T258" s="272" t="s">
        <v>93</v>
      </c>
      <c r="U258" s="272" t="s">
        <v>93</v>
      </c>
      <c r="V258" s="272" t="s">
        <v>93</v>
      </c>
      <c r="W258" s="272" t="s">
        <v>93</v>
      </c>
      <c r="X258" s="272" t="s">
        <v>93</v>
      </c>
      <c r="Y258" s="261">
        <f>UnObr1!F201</f>
        <v>0</v>
      </c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>
        <f>UnObr1!G201</f>
        <v>0</v>
      </c>
      <c r="AJ258" s="261"/>
      <c r="AK258" s="261"/>
      <c r="AL258" s="261"/>
      <c r="AM258" s="261"/>
      <c r="AN258" s="261"/>
      <c r="AO258" s="261"/>
      <c r="AP258" s="261"/>
      <c r="AQ258" s="261"/>
      <c r="AR258" s="262"/>
    </row>
    <row r="259" spans="1:44" ht="24" customHeight="1">
      <c r="A259" s="263">
        <v>1193</v>
      </c>
      <c r="B259" s="264"/>
      <c r="C259" s="264"/>
      <c r="D259" s="285">
        <v>245100</v>
      </c>
      <c r="E259" s="285">
        <v>242100</v>
      </c>
      <c r="F259" s="285">
        <v>242100</v>
      </c>
      <c r="G259" s="285">
        <v>242100</v>
      </c>
      <c r="H259" s="276" t="s">
        <v>414</v>
      </c>
      <c r="I259" s="276" t="s">
        <v>93</v>
      </c>
      <c r="J259" s="276" t="s">
        <v>93</v>
      </c>
      <c r="K259" s="276" t="s">
        <v>93</v>
      </c>
      <c r="L259" s="276" t="s">
        <v>93</v>
      </c>
      <c r="M259" s="276" t="s">
        <v>93</v>
      </c>
      <c r="N259" s="276" t="s">
        <v>93</v>
      </c>
      <c r="O259" s="276" t="s">
        <v>93</v>
      </c>
      <c r="P259" s="276" t="s">
        <v>93</v>
      </c>
      <c r="Q259" s="276" t="s">
        <v>93</v>
      </c>
      <c r="R259" s="276" t="s">
        <v>93</v>
      </c>
      <c r="S259" s="276" t="s">
        <v>93</v>
      </c>
      <c r="T259" s="276" t="s">
        <v>93</v>
      </c>
      <c r="U259" s="276" t="s">
        <v>93</v>
      </c>
      <c r="V259" s="276" t="s">
        <v>93</v>
      </c>
      <c r="W259" s="276" t="s">
        <v>93</v>
      </c>
      <c r="X259" s="276" t="s">
        <v>93</v>
      </c>
      <c r="Y259" s="261">
        <f>UnObr1!F202</f>
        <v>0</v>
      </c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>
        <f>UnObr1!G202</f>
        <v>0</v>
      </c>
      <c r="AJ259" s="261"/>
      <c r="AK259" s="261"/>
      <c r="AL259" s="261"/>
      <c r="AM259" s="261"/>
      <c r="AN259" s="261"/>
      <c r="AO259" s="261"/>
      <c r="AP259" s="261"/>
      <c r="AQ259" s="261"/>
      <c r="AR259" s="262"/>
    </row>
    <row r="260" spans="1:44" ht="23.1" customHeight="1">
      <c r="A260" s="263">
        <v>1194</v>
      </c>
      <c r="B260" s="264"/>
      <c r="C260" s="264"/>
      <c r="D260" s="285">
        <v>245200</v>
      </c>
      <c r="E260" s="285">
        <v>242100</v>
      </c>
      <c r="F260" s="285">
        <v>242100</v>
      </c>
      <c r="G260" s="285">
        <v>242100</v>
      </c>
      <c r="H260" s="276" t="s">
        <v>79</v>
      </c>
      <c r="I260" s="276" t="s">
        <v>93</v>
      </c>
      <c r="J260" s="276" t="s">
        <v>93</v>
      </c>
      <c r="K260" s="276" t="s">
        <v>93</v>
      </c>
      <c r="L260" s="276" t="s">
        <v>93</v>
      </c>
      <c r="M260" s="276" t="s">
        <v>93</v>
      </c>
      <c r="N260" s="276" t="s">
        <v>93</v>
      </c>
      <c r="O260" s="276" t="s">
        <v>93</v>
      </c>
      <c r="P260" s="276" t="s">
        <v>93</v>
      </c>
      <c r="Q260" s="276" t="s">
        <v>93</v>
      </c>
      <c r="R260" s="276" t="s">
        <v>93</v>
      </c>
      <c r="S260" s="276" t="s">
        <v>93</v>
      </c>
      <c r="T260" s="276" t="s">
        <v>93</v>
      </c>
      <c r="U260" s="276" t="s">
        <v>93</v>
      </c>
      <c r="V260" s="276" t="s">
        <v>93</v>
      </c>
      <c r="W260" s="276" t="s">
        <v>93</v>
      </c>
      <c r="X260" s="276" t="s">
        <v>93</v>
      </c>
      <c r="Y260" s="261">
        <f>UnObr1!F203</f>
        <v>0</v>
      </c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>
        <f>UnObr1!G203</f>
        <v>0</v>
      </c>
      <c r="AJ260" s="261"/>
      <c r="AK260" s="261"/>
      <c r="AL260" s="261"/>
      <c r="AM260" s="261"/>
      <c r="AN260" s="261"/>
      <c r="AO260" s="261"/>
      <c r="AP260" s="261"/>
      <c r="AQ260" s="261"/>
      <c r="AR260" s="262"/>
    </row>
    <row r="261" spans="1:44" ht="14.1" customHeight="1">
      <c r="A261" s="263">
        <v>1195</v>
      </c>
      <c r="B261" s="264"/>
      <c r="C261" s="264"/>
      <c r="D261" s="287">
        <v>245300</v>
      </c>
      <c r="E261" s="287">
        <v>242100</v>
      </c>
      <c r="F261" s="287">
        <v>242100</v>
      </c>
      <c r="G261" s="287">
        <v>242100</v>
      </c>
      <c r="H261" s="268" t="s">
        <v>78</v>
      </c>
      <c r="I261" s="268" t="s">
        <v>93</v>
      </c>
      <c r="J261" s="268" t="s">
        <v>93</v>
      </c>
      <c r="K261" s="268" t="s">
        <v>93</v>
      </c>
      <c r="L261" s="268" t="s">
        <v>93</v>
      </c>
      <c r="M261" s="268" t="s">
        <v>93</v>
      </c>
      <c r="N261" s="268" t="s">
        <v>93</v>
      </c>
      <c r="O261" s="268" t="s">
        <v>93</v>
      </c>
      <c r="P261" s="268" t="s">
        <v>93</v>
      </c>
      <c r="Q261" s="268" t="s">
        <v>93</v>
      </c>
      <c r="R261" s="268" t="s">
        <v>93</v>
      </c>
      <c r="S261" s="268" t="s">
        <v>93</v>
      </c>
      <c r="T261" s="268" t="s">
        <v>93</v>
      </c>
      <c r="U261" s="268" t="s">
        <v>93</v>
      </c>
      <c r="V261" s="268" t="s">
        <v>93</v>
      </c>
      <c r="W261" s="268" t="s">
        <v>93</v>
      </c>
      <c r="X261" s="268" t="s">
        <v>93</v>
      </c>
      <c r="Y261" s="261">
        <f>UnObr1!F204</f>
        <v>0</v>
      </c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>
        <f>UnObr1!G204</f>
        <v>0</v>
      </c>
      <c r="AJ261" s="261"/>
      <c r="AK261" s="261"/>
      <c r="AL261" s="261"/>
      <c r="AM261" s="261"/>
      <c r="AN261" s="261"/>
      <c r="AO261" s="261"/>
      <c r="AP261" s="261"/>
      <c r="AQ261" s="261"/>
      <c r="AR261" s="262"/>
    </row>
    <row r="262" spans="1:44" ht="21.95" customHeight="1">
      <c r="A262" s="263">
        <v>1196</v>
      </c>
      <c r="B262" s="264"/>
      <c r="C262" s="264"/>
      <c r="D262" s="287">
        <v>245400</v>
      </c>
      <c r="E262" s="287">
        <v>242100</v>
      </c>
      <c r="F262" s="287">
        <v>242100</v>
      </c>
      <c r="G262" s="287">
        <v>242100</v>
      </c>
      <c r="H262" s="268" t="s">
        <v>415</v>
      </c>
      <c r="I262" s="268" t="s">
        <v>93</v>
      </c>
      <c r="J262" s="268" t="s">
        <v>93</v>
      </c>
      <c r="K262" s="268" t="s">
        <v>93</v>
      </c>
      <c r="L262" s="268" t="s">
        <v>93</v>
      </c>
      <c r="M262" s="268" t="s">
        <v>93</v>
      </c>
      <c r="N262" s="268" t="s">
        <v>93</v>
      </c>
      <c r="O262" s="268" t="s">
        <v>93</v>
      </c>
      <c r="P262" s="268" t="s">
        <v>93</v>
      </c>
      <c r="Q262" s="268" t="s">
        <v>93</v>
      </c>
      <c r="R262" s="268" t="s">
        <v>93</v>
      </c>
      <c r="S262" s="268" t="s">
        <v>93</v>
      </c>
      <c r="T262" s="268" t="s">
        <v>93</v>
      </c>
      <c r="U262" s="268" t="s">
        <v>93</v>
      </c>
      <c r="V262" s="268" t="s">
        <v>93</v>
      </c>
      <c r="W262" s="268" t="s">
        <v>93</v>
      </c>
      <c r="X262" s="268" t="s">
        <v>93</v>
      </c>
      <c r="Y262" s="261">
        <f>UnObr1!F205</f>
        <v>0</v>
      </c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>
        <f>UnObr1!G205</f>
        <v>0</v>
      </c>
      <c r="AJ262" s="261"/>
      <c r="AK262" s="261"/>
      <c r="AL262" s="261"/>
      <c r="AM262" s="261"/>
      <c r="AN262" s="261"/>
      <c r="AO262" s="261"/>
      <c r="AP262" s="261"/>
      <c r="AQ262" s="261"/>
      <c r="AR262" s="262"/>
    </row>
    <row r="263" spans="1:44" ht="23.1" customHeight="1">
      <c r="A263" s="263">
        <v>1197</v>
      </c>
      <c r="B263" s="264"/>
      <c r="C263" s="264"/>
      <c r="D263" s="287">
        <v>245500</v>
      </c>
      <c r="E263" s="287">
        <v>242100</v>
      </c>
      <c r="F263" s="287">
        <v>242100</v>
      </c>
      <c r="G263" s="287">
        <v>242100</v>
      </c>
      <c r="H263" s="268" t="s">
        <v>416</v>
      </c>
      <c r="I263" s="268" t="s">
        <v>93</v>
      </c>
      <c r="J263" s="268" t="s">
        <v>93</v>
      </c>
      <c r="K263" s="268" t="s">
        <v>93</v>
      </c>
      <c r="L263" s="268" t="s">
        <v>93</v>
      </c>
      <c r="M263" s="268" t="s">
        <v>93</v>
      </c>
      <c r="N263" s="268" t="s">
        <v>93</v>
      </c>
      <c r="O263" s="268" t="s">
        <v>93</v>
      </c>
      <c r="P263" s="268" t="s">
        <v>93</v>
      </c>
      <c r="Q263" s="268" t="s">
        <v>93</v>
      </c>
      <c r="R263" s="268" t="s">
        <v>93</v>
      </c>
      <c r="S263" s="268" t="s">
        <v>93</v>
      </c>
      <c r="T263" s="268" t="s">
        <v>93</v>
      </c>
      <c r="U263" s="268" t="s">
        <v>93</v>
      </c>
      <c r="V263" s="268" t="s">
        <v>93</v>
      </c>
      <c r="W263" s="268" t="s">
        <v>93</v>
      </c>
      <c r="X263" s="268" t="s">
        <v>93</v>
      </c>
      <c r="Y263" s="261">
        <f>UnObr1!F206</f>
        <v>0</v>
      </c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>
        <f>UnObr1!G206</f>
        <v>0</v>
      </c>
      <c r="AJ263" s="261"/>
      <c r="AK263" s="261"/>
      <c r="AL263" s="261"/>
      <c r="AM263" s="261"/>
      <c r="AN263" s="261"/>
      <c r="AO263" s="261"/>
      <c r="AP263" s="261"/>
      <c r="AQ263" s="261"/>
      <c r="AR263" s="262"/>
    </row>
    <row r="264" spans="1:44" ht="27.95" customHeight="1">
      <c r="A264" s="255">
        <v>1198</v>
      </c>
      <c r="B264" s="256"/>
      <c r="C264" s="256"/>
      <c r="D264" s="288">
        <v>250000</v>
      </c>
      <c r="E264" s="288">
        <v>242100</v>
      </c>
      <c r="F264" s="288">
        <v>242100</v>
      </c>
      <c r="G264" s="288">
        <v>242100</v>
      </c>
      <c r="H264" s="260" t="s">
        <v>417</v>
      </c>
      <c r="I264" s="260" t="s">
        <v>93</v>
      </c>
      <c r="J264" s="260" t="s">
        <v>93</v>
      </c>
      <c r="K264" s="260" t="s">
        <v>93</v>
      </c>
      <c r="L264" s="260" t="s">
        <v>93</v>
      </c>
      <c r="M264" s="260" t="s">
        <v>93</v>
      </c>
      <c r="N264" s="260" t="s">
        <v>93</v>
      </c>
      <c r="O264" s="260" t="s">
        <v>93</v>
      </c>
      <c r="P264" s="260" t="s">
        <v>93</v>
      </c>
      <c r="Q264" s="260" t="s">
        <v>93</v>
      </c>
      <c r="R264" s="260" t="s">
        <v>93</v>
      </c>
      <c r="S264" s="260" t="s">
        <v>93</v>
      </c>
      <c r="T264" s="260" t="s">
        <v>93</v>
      </c>
      <c r="U264" s="260" t="s">
        <v>93</v>
      </c>
      <c r="V264" s="260" t="s">
        <v>93</v>
      </c>
      <c r="W264" s="260" t="s">
        <v>93</v>
      </c>
      <c r="X264" s="260" t="s">
        <v>93</v>
      </c>
      <c r="Y264" s="261">
        <f>UnObr1!F207</f>
        <v>905</v>
      </c>
      <c r="Z264" s="261"/>
      <c r="AA264" s="261"/>
      <c r="AB264" s="261"/>
      <c r="AC264" s="261"/>
      <c r="AD264" s="261"/>
      <c r="AE264" s="261"/>
      <c r="AF264" s="261"/>
      <c r="AG264" s="261"/>
      <c r="AH264" s="261"/>
      <c r="AI264" s="261">
        <f>UnObr1!G207</f>
        <v>422</v>
      </c>
      <c r="AJ264" s="261"/>
      <c r="AK264" s="261"/>
      <c r="AL264" s="261"/>
      <c r="AM264" s="261"/>
      <c r="AN264" s="261"/>
      <c r="AO264" s="261"/>
      <c r="AP264" s="261"/>
      <c r="AQ264" s="261"/>
      <c r="AR264" s="262"/>
    </row>
    <row r="265" spans="1:44" ht="27" customHeight="1">
      <c r="A265" s="255">
        <v>1199</v>
      </c>
      <c r="B265" s="256"/>
      <c r="C265" s="256"/>
      <c r="D265" s="286">
        <v>251000</v>
      </c>
      <c r="E265" s="286">
        <v>242100</v>
      </c>
      <c r="F265" s="286">
        <v>242100</v>
      </c>
      <c r="G265" s="286">
        <v>242100</v>
      </c>
      <c r="H265" s="272" t="s">
        <v>418</v>
      </c>
      <c r="I265" s="272" t="s">
        <v>93</v>
      </c>
      <c r="J265" s="272" t="s">
        <v>93</v>
      </c>
      <c r="K265" s="272" t="s">
        <v>93</v>
      </c>
      <c r="L265" s="272" t="s">
        <v>93</v>
      </c>
      <c r="M265" s="272" t="s">
        <v>93</v>
      </c>
      <c r="N265" s="272" t="s">
        <v>93</v>
      </c>
      <c r="O265" s="272" t="s">
        <v>93</v>
      </c>
      <c r="P265" s="272" t="s">
        <v>93</v>
      </c>
      <c r="Q265" s="272" t="s">
        <v>93</v>
      </c>
      <c r="R265" s="272" t="s">
        <v>93</v>
      </c>
      <c r="S265" s="272" t="s">
        <v>93</v>
      </c>
      <c r="T265" s="272" t="s">
        <v>93</v>
      </c>
      <c r="U265" s="272" t="s">
        <v>93</v>
      </c>
      <c r="V265" s="272" t="s">
        <v>93</v>
      </c>
      <c r="W265" s="272" t="s">
        <v>93</v>
      </c>
      <c r="X265" s="272" t="s">
        <v>93</v>
      </c>
      <c r="Y265" s="261">
        <f>UnObr1!F208</f>
        <v>0</v>
      </c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>
        <f>UnObr1!G208</f>
        <v>0</v>
      </c>
      <c r="AJ265" s="261"/>
      <c r="AK265" s="261"/>
      <c r="AL265" s="261"/>
      <c r="AM265" s="261"/>
      <c r="AN265" s="261"/>
      <c r="AO265" s="261"/>
      <c r="AP265" s="261"/>
      <c r="AQ265" s="261"/>
      <c r="AR265" s="262"/>
    </row>
    <row r="266" spans="1:44" ht="12.75">
      <c r="A266" s="263">
        <v>1200</v>
      </c>
      <c r="B266" s="264"/>
      <c r="C266" s="264"/>
      <c r="D266" s="285">
        <v>251100</v>
      </c>
      <c r="E266" s="285">
        <v>242100</v>
      </c>
      <c r="F266" s="285">
        <v>242100</v>
      </c>
      <c r="G266" s="285">
        <v>242100</v>
      </c>
      <c r="H266" s="276" t="s">
        <v>73</v>
      </c>
      <c r="I266" s="276" t="s">
        <v>93</v>
      </c>
      <c r="J266" s="276" t="s">
        <v>93</v>
      </c>
      <c r="K266" s="276" t="s">
        <v>93</v>
      </c>
      <c r="L266" s="276" t="s">
        <v>93</v>
      </c>
      <c r="M266" s="276" t="s">
        <v>93</v>
      </c>
      <c r="N266" s="276" t="s">
        <v>93</v>
      </c>
      <c r="O266" s="276" t="s">
        <v>93</v>
      </c>
      <c r="P266" s="276" t="s">
        <v>93</v>
      </c>
      <c r="Q266" s="276" t="s">
        <v>93</v>
      </c>
      <c r="R266" s="276" t="s">
        <v>93</v>
      </c>
      <c r="S266" s="276" t="s">
        <v>93</v>
      </c>
      <c r="T266" s="276" t="s">
        <v>93</v>
      </c>
      <c r="U266" s="276" t="s">
        <v>93</v>
      </c>
      <c r="V266" s="276" t="s">
        <v>93</v>
      </c>
      <c r="W266" s="276" t="s">
        <v>93</v>
      </c>
      <c r="X266" s="276" t="s">
        <v>93</v>
      </c>
      <c r="Y266" s="261">
        <f>UnObr1!F209</f>
        <v>0</v>
      </c>
      <c r="Z266" s="261"/>
      <c r="AA266" s="261"/>
      <c r="AB266" s="261"/>
      <c r="AC266" s="261"/>
      <c r="AD266" s="261"/>
      <c r="AE266" s="261"/>
      <c r="AF266" s="261"/>
      <c r="AG266" s="261"/>
      <c r="AH266" s="261"/>
      <c r="AI266" s="261">
        <f>UnObr1!G209</f>
        <v>0</v>
      </c>
      <c r="AJ266" s="261"/>
      <c r="AK266" s="261"/>
      <c r="AL266" s="261"/>
      <c r="AM266" s="261"/>
      <c r="AN266" s="261"/>
      <c r="AO266" s="261"/>
      <c r="AP266" s="261"/>
      <c r="AQ266" s="261"/>
      <c r="AR266" s="262"/>
    </row>
    <row r="267" spans="1:44" ht="21.75" customHeight="1">
      <c r="A267" s="263">
        <v>1201</v>
      </c>
      <c r="B267" s="264"/>
      <c r="C267" s="264"/>
      <c r="D267" s="285">
        <v>251200</v>
      </c>
      <c r="E267" s="285">
        <v>242100</v>
      </c>
      <c r="F267" s="285">
        <v>242100</v>
      </c>
      <c r="G267" s="285">
        <v>242100</v>
      </c>
      <c r="H267" s="276" t="s">
        <v>72</v>
      </c>
      <c r="I267" s="276" t="s">
        <v>93</v>
      </c>
      <c r="J267" s="276" t="s">
        <v>93</v>
      </c>
      <c r="K267" s="276" t="s">
        <v>93</v>
      </c>
      <c r="L267" s="276" t="s">
        <v>93</v>
      </c>
      <c r="M267" s="276" t="s">
        <v>93</v>
      </c>
      <c r="N267" s="276" t="s">
        <v>93</v>
      </c>
      <c r="O267" s="276" t="s">
        <v>93</v>
      </c>
      <c r="P267" s="276" t="s">
        <v>93</v>
      </c>
      <c r="Q267" s="276" t="s">
        <v>93</v>
      </c>
      <c r="R267" s="276" t="s">
        <v>93</v>
      </c>
      <c r="S267" s="276" t="s">
        <v>93</v>
      </c>
      <c r="T267" s="276" t="s">
        <v>93</v>
      </c>
      <c r="U267" s="276" t="s">
        <v>93</v>
      </c>
      <c r="V267" s="276" t="s">
        <v>93</v>
      </c>
      <c r="W267" s="276" t="s">
        <v>93</v>
      </c>
      <c r="X267" s="276" t="s">
        <v>93</v>
      </c>
      <c r="Y267" s="261">
        <f>UnObr1!F210</f>
        <v>0</v>
      </c>
      <c r="Z267" s="261"/>
      <c r="AA267" s="261"/>
      <c r="AB267" s="261"/>
      <c r="AC267" s="261"/>
      <c r="AD267" s="261"/>
      <c r="AE267" s="261"/>
      <c r="AF267" s="261"/>
      <c r="AG267" s="261"/>
      <c r="AH267" s="261"/>
      <c r="AI267" s="261">
        <f>UnObr1!G210</f>
        <v>0</v>
      </c>
      <c r="AJ267" s="261"/>
      <c r="AK267" s="261"/>
      <c r="AL267" s="261"/>
      <c r="AM267" s="261"/>
      <c r="AN267" s="261"/>
      <c r="AO267" s="261"/>
      <c r="AP267" s="261"/>
      <c r="AQ267" s="261"/>
      <c r="AR267" s="262"/>
    </row>
    <row r="268" spans="1:44" ht="12.75">
      <c r="A268" s="263">
        <v>1202</v>
      </c>
      <c r="B268" s="264"/>
      <c r="C268" s="264"/>
      <c r="D268" s="285">
        <v>251300</v>
      </c>
      <c r="E268" s="285">
        <v>242100</v>
      </c>
      <c r="F268" s="285">
        <v>242100</v>
      </c>
      <c r="G268" s="285">
        <v>242100</v>
      </c>
      <c r="H268" s="276" t="s">
        <v>71</v>
      </c>
      <c r="I268" s="276" t="s">
        <v>93</v>
      </c>
      <c r="J268" s="276" t="s">
        <v>93</v>
      </c>
      <c r="K268" s="276" t="s">
        <v>93</v>
      </c>
      <c r="L268" s="276" t="s">
        <v>93</v>
      </c>
      <c r="M268" s="276" t="s">
        <v>93</v>
      </c>
      <c r="N268" s="276" t="s">
        <v>93</v>
      </c>
      <c r="O268" s="276" t="s">
        <v>93</v>
      </c>
      <c r="P268" s="276" t="s">
        <v>93</v>
      </c>
      <c r="Q268" s="276" t="s">
        <v>93</v>
      </c>
      <c r="R268" s="276" t="s">
        <v>93</v>
      </c>
      <c r="S268" s="276" t="s">
        <v>93</v>
      </c>
      <c r="T268" s="276" t="s">
        <v>93</v>
      </c>
      <c r="U268" s="276" t="s">
        <v>93</v>
      </c>
      <c r="V268" s="276" t="s">
        <v>93</v>
      </c>
      <c r="W268" s="276" t="s">
        <v>93</v>
      </c>
      <c r="X268" s="276" t="s">
        <v>93</v>
      </c>
      <c r="Y268" s="261">
        <f>UnObr1!F211</f>
        <v>0</v>
      </c>
      <c r="Z268" s="261"/>
      <c r="AA268" s="261"/>
      <c r="AB268" s="261"/>
      <c r="AC268" s="261"/>
      <c r="AD268" s="261"/>
      <c r="AE268" s="261"/>
      <c r="AF268" s="261"/>
      <c r="AG268" s="261"/>
      <c r="AH268" s="261"/>
      <c r="AI268" s="261">
        <f>UnObr1!G211</f>
        <v>0</v>
      </c>
      <c r="AJ268" s="261"/>
      <c r="AK268" s="261"/>
      <c r="AL268" s="261"/>
      <c r="AM268" s="261"/>
      <c r="AN268" s="261"/>
      <c r="AO268" s="261"/>
      <c r="AP268" s="261"/>
      <c r="AQ268" s="261"/>
      <c r="AR268" s="262"/>
    </row>
    <row r="269" spans="1:44" ht="12.75">
      <c r="A269" s="255">
        <v>1203</v>
      </c>
      <c r="B269" s="256"/>
      <c r="C269" s="256"/>
      <c r="D269" s="286">
        <v>252000</v>
      </c>
      <c r="E269" s="286">
        <v>242100</v>
      </c>
      <c r="F269" s="286">
        <v>242100</v>
      </c>
      <c r="G269" s="286">
        <v>242100</v>
      </c>
      <c r="H269" s="272" t="s">
        <v>70</v>
      </c>
      <c r="I269" s="272" t="s">
        <v>93</v>
      </c>
      <c r="J269" s="272" t="s">
        <v>93</v>
      </c>
      <c r="K269" s="272" t="s">
        <v>93</v>
      </c>
      <c r="L269" s="272" t="s">
        <v>93</v>
      </c>
      <c r="M269" s="272" t="s">
        <v>93</v>
      </c>
      <c r="N269" s="272" t="s">
        <v>93</v>
      </c>
      <c r="O269" s="272" t="s">
        <v>93</v>
      </c>
      <c r="P269" s="272" t="s">
        <v>93</v>
      </c>
      <c r="Q269" s="272" t="s">
        <v>93</v>
      </c>
      <c r="R269" s="272" t="s">
        <v>93</v>
      </c>
      <c r="S269" s="272" t="s">
        <v>93</v>
      </c>
      <c r="T269" s="272" t="s">
        <v>93</v>
      </c>
      <c r="U269" s="272" t="s">
        <v>93</v>
      </c>
      <c r="V269" s="272" t="s">
        <v>93</v>
      </c>
      <c r="W269" s="272" t="s">
        <v>93</v>
      </c>
      <c r="X269" s="272" t="s">
        <v>93</v>
      </c>
      <c r="Y269" s="261">
        <f>UnObr1!F212</f>
        <v>905</v>
      </c>
      <c r="Z269" s="261"/>
      <c r="AA269" s="261"/>
      <c r="AB269" s="261"/>
      <c r="AC269" s="261"/>
      <c r="AD269" s="261"/>
      <c r="AE269" s="261"/>
      <c r="AF269" s="261"/>
      <c r="AG269" s="261"/>
      <c r="AH269" s="261"/>
      <c r="AI269" s="261">
        <f>UnObr1!G212</f>
        <v>422</v>
      </c>
      <c r="AJ269" s="261"/>
      <c r="AK269" s="261"/>
      <c r="AL269" s="261"/>
      <c r="AM269" s="261"/>
      <c r="AN269" s="261"/>
      <c r="AO269" s="261"/>
      <c r="AP269" s="261"/>
      <c r="AQ269" s="261"/>
      <c r="AR269" s="262"/>
    </row>
    <row r="270" spans="1:44" ht="12.75">
      <c r="A270" s="263">
        <v>1204</v>
      </c>
      <c r="B270" s="264"/>
      <c r="C270" s="264"/>
      <c r="D270" s="287">
        <v>252100</v>
      </c>
      <c r="E270" s="287">
        <v>242100</v>
      </c>
      <c r="F270" s="287">
        <v>242100</v>
      </c>
      <c r="G270" s="287">
        <v>242100</v>
      </c>
      <c r="H270" s="268" t="s">
        <v>69</v>
      </c>
      <c r="I270" s="268" t="s">
        <v>93</v>
      </c>
      <c r="J270" s="268" t="s">
        <v>93</v>
      </c>
      <c r="K270" s="268" t="s">
        <v>93</v>
      </c>
      <c r="L270" s="268" t="s">
        <v>93</v>
      </c>
      <c r="M270" s="268" t="s">
        <v>93</v>
      </c>
      <c r="N270" s="268" t="s">
        <v>93</v>
      </c>
      <c r="O270" s="268" t="s">
        <v>93</v>
      </c>
      <c r="P270" s="268" t="s">
        <v>93</v>
      </c>
      <c r="Q270" s="268" t="s">
        <v>93</v>
      </c>
      <c r="R270" s="268" t="s">
        <v>93</v>
      </c>
      <c r="S270" s="268" t="s">
        <v>93</v>
      </c>
      <c r="T270" s="268" t="s">
        <v>93</v>
      </c>
      <c r="U270" s="268" t="s">
        <v>93</v>
      </c>
      <c r="V270" s="268" t="s">
        <v>93</v>
      </c>
      <c r="W270" s="268" t="s">
        <v>93</v>
      </c>
      <c r="X270" s="268" t="s">
        <v>93</v>
      </c>
      <c r="Y270" s="261">
        <f>UnObr1!F213</f>
        <v>905</v>
      </c>
      <c r="Z270" s="261"/>
      <c r="AA270" s="261"/>
      <c r="AB270" s="261"/>
      <c r="AC270" s="261"/>
      <c r="AD270" s="261"/>
      <c r="AE270" s="261"/>
      <c r="AF270" s="261"/>
      <c r="AG270" s="261"/>
      <c r="AH270" s="261"/>
      <c r="AI270" s="261">
        <f>UnObr1!G213</f>
        <v>422</v>
      </c>
      <c r="AJ270" s="261"/>
      <c r="AK270" s="261"/>
      <c r="AL270" s="261"/>
      <c r="AM270" s="261"/>
      <c r="AN270" s="261"/>
      <c r="AO270" s="261"/>
      <c r="AP270" s="261"/>
      <c r="AQ270" s="261"/>
      <c r="AR270" s="262"/>
    </row>
    <row r="271" spans="1:44" ht="12.75">
      <c r="A271" s="263">
        <v>1205</v>
      </c>
      <c r="B271" s="264"/>
      <c r="C271" s="264"/>
      <c r="D271" s="287">
        <v>252200</v>
      </c>
      <c r="E271" s="287">
        <v>242100</v>
      </c>
      <c r="F271" s="287">
        <v>242100</v>
      </c>
      <c r="G271" s="287">
        <v>242100</v>
      </c>
      <c r="H271" s="363" t="s">
        <v>68</v>
      </c>
      <c r="I271" s="363" t="s">
        <v>93</v>
      </c>
      <c r="J271" s="363" t="s">
        <v>93</v>
      </c>
      <c r="K271" s="363" t="s">
        <v>93</v>
      </c>
      <c r="L271" s="363" t="s">
        <v>93</v>
      </c>
      <c r="M271" s="363" t="s">
        <v>93</v>
      </c>
      <c r="N271" s="363" t="s">
        <v>93</v>
      </c>
      <c r="O271" s="363" t="s">
        <v>93</v>
      </c>
      <c r="P271" s="363" t="s">
        <v>93</v>
      </c>
      <c r="Q271" s="363" t="s">
        <v>93</v>
      </c>
      <c r="R271" s="363" t="s">
        <v>93</v>
      </c>
      <c r="S271" s="363" t="s">
        <v>93</v>
      </c>
      <c r="T271" s="363" t="s">
        <v>93</v>
      </c>
      <c r="U271" s="363" t="s">
        <v>93</v>
      </c>
      <c r="V271" s="363" t="s">
        <v>93</v>
      </c>
      <c r="W271" s="363" t="s">
        <v>93</v>
      </c>
      <c r="X271" s="363" t="s">
        <v>93</v>
      </c>
      <c r="Y271" s="261">
        <f>UnObr1!F214</f>
        <v>0</v>
      </c>
      <c r="Z271" s="261"/>
      <c r="AA271" s="261"/>
      <c r="AB271" s="261"/>
      <c r="AC271" s="261"/>
      <c r="AD271" s="261"/>
      <c r="AE271" s="261"/>
      <c r="AF271" s="261"/>
      <c r="AG271" s="261"/>
      <c r="AH271" s="261"/>
      <c r="AI271" s="261">
        <f>UnObr1!G214</f>
        <v>0</v>
      </c>
      <c r="AJ271" s="261"/>
      <c r="AK271" s="261"/>
      <c r="AL271" s="261"/>
      <c r="AM271" s="261"/>
      <c r="AN271" s="261"/>
      <c r="AO271" s="261"/>
      <c r="AP271" s="261"/>
      <c r="AQ271" s="261"/>
      <c r="AR271" s="262"/>
    </row>
    <row r="272" spans="1:44" ht="21.75" customHeight="1">
      <c r="A272" s="255">
        <v>1206</v>
      </c>
      <c r="B272" s="256"/>
      <c r="C272" s="256"/>
      <c r="D272" s="288">
        <v>253000</v>
      </c>
      <c r="E272" s="288">
        <v>242100</v>
      </c>
      <c r="F272" s="288">
        <v>242100</v>
      </c>
      <c r="G272" s="257">
        <v>242100</v>
      </c>
      <c r="H272" s="260" t="s">
        <v>67</v>
      </c>
      <c r="I272" s="260" t="s">
        <v>93</v>
      </c>
      <c r="J272" s="260" t="s">
        <v>93</v>
      </c>
      <c r="K272" s="260" t="s">
        <v>93</v>
      </c>
      <c r="L272" s="260" t="s">
        <v>93</v>
      </c>
      <c r="M272" s="260" t="s">
        <v>93</v>
      </c>
      <c r="N272" s="260" t="s">
        <v>93</v>
      </c>
      <c r="O272" s="260" t="s">
        <v>93</v>
      </c>
      <c r="P272" s="260" t="s">
        <v>93</v>
      </c>
      <c r="Q272" s="260" t="s">
        <v>93</v>
      </c>
      <c r="R272" s="260" t="s">
        <v>93</v>
      </c>
      <c r="S272" s="260" t="s">
        <v>93</v>
      </c>
      <c r="T272" s="260" t="s">
        <v>93</v>
      </c>
      <c r="U272" s="260" t="s">
        <v>93</v>
      </c>
      <c r="V272" s="260" t="s">
        <v>93</v>
      </c>
      <c r="W272" s="260" t="s">
        <v>93</v>
      </c>
      <c r="X272" s="260" t="s">
        <v>93</v>
      </c>
      <c r="Y272" s="371">
        <f>UnObr1!F215</f>
        <v>0</v>
      </c>
      <c r="Z272" s="261"/>
      <c r="AA272" s="261"/>
      <c r="AB272" s="261"/>
      <c r="AC272" s="261"/>
      <c r="AD272" s="261"/>
      <c r="AE272" s="261"/>
      <c r="AF272" s="261"/>
      <c r="AG272" s="261"/>
      <c r="AH272" s="261"/>
      <c r="AI272" s="261">
        <f>UnObr1!G215</f>
        <v>0</v>
      </c>
      <c r="AJ272" s="261"/>
      <c r="AK272" s="261"/>
      <c r="AL272" s="261"/>
      <c r="AM272" s="261"/>
      <c r="AN272" s="261"/>
      <c r="AO272" s="261"/>
      <c r="AP272" s="261"/>
      <c r="AQ272" s="261"/>
      <c r="AR272" s="262"/>
    </row>
    <row r="273" spans="1:44" ht="11.45" customHeight="1">
      <c r="A273" s="263">
        <v>1207</v>
      </c>
      <c r="B273" s="264"/>
      <c r="C273" s="264"/>
      <c r="D273" s="285">
        <v>253100</v>
      </c>
      <c r="E273" s="285">
        <v>242100</v>
      </c>
      <c r="F273" s="285">
        <v>242100</v>
      </c>
      <c r="G273" s="285">
        <v>242100</v>
      </c>
      <c r="H273" s="385" t="s">
        <v>66</v>
      </c>
      <c r="I273" s="385" t="s">
        <v>93</v>
      </c>
      <c r="J273" s="385" t="s">
        <v>93</v>
      </c>
      <c r="K273" s="385" t="s">
        <v>93</v>
      </c>
      <c r="L273" s="385" t="s">
        <v>93</v>
      </c>
      <c r="M273" s="385" t="s">
        <v>93</v>
      </c>
      <c r="N273" s="385" t="s">
        <v>93</v>
      </c>
      <c r="O273" s="385" t="s">
        <v>93</v>
      </c>
      <c r="P273" s="385" t="s">
        <v>93</v>
      </c>
      <c r="Q273" s="385" t="s">
        <v>93</v>
      </c>
      <c r="R273" s="385" t="s">
        <v>93</v>
      </c>
      <c r="S273" s="385" t="s">
        <v>93</v>
      </c>
      <c r="T273" s="385" t="s">
        <v>93</v>
      </c>
      <c r="U273" s="385" t="s">
        <v>93</v>
      </c>
      <c r="V273" s="385" t="s">
        <v>93</v>
      </c>
      <c r="W273" s="385" t="s">
        <v>93</v>
      </c>
      <c r="X273" s="385" t="s">
        <v>93</v>
      </c>
      <c r="Y273" s="261">
        <f>UnObr1!F216</f>
        <v>0</v>
      </c>
      <c r="Z273" s="261"/>
      <c r="AA273" s="261"/>
      <c r="AB273" s="261"/>
      <c r="AC273" s="261"/>
      <c r="AD273" s="261"/>
      <c r="AE273" s="261"/>
      <c r="AF273" s="261"/>
      <c r="AG273" s="261"/>
      <c r="AH273" s="261"/>
      <c r="AI273" s="261">
        <f>UnObr1!G216</f>
        <v>0</v>
      </c>
      <c r="AJ273" s="261"/>
      <c r="AK273" s="261"/>
      <c r="AL273" s="261"/>
      <c r="AM273" s="261"/>
      <c r="AN273" s="261"/>
      <c r="AO273" s="261"/>
      <c r="AP273" s="261"/>
      <c r="AQ273" s="261"/>
      <c r="AR273" s="262"/>
    </row>
    <row r="274" spans="1:44" ht="11.45" customHeight="1">
      <c r="A274" s="255">
        <v>1208</v>
      </c>
      <c r="B274" s="256"/>
      <c r="C274" s="256"/>
      <c r="D274" s="286">
        <v>254000</v>
      </c>
      <c r="E274" s="286">
        <v>242100</v>
      </c>
      <c r="F274" s="286">
        <v>242100</v>
      </c>
      <c r="G274" s="286">
        <v>242100</v>
      </c>
      <c r="H274" s="272" t="s">
        <v>65</v>
      </c>
      <c r="I274" s="272" t="s">
        <v>93</v>
      </c>
      <c r="J274" s="272" t="s">
        <v>93</v>
      </c>
      <c r="K274" s="272" t="s">
        <v>93</v>
      </c>
      <c r="L274" s="272" t="s">
        <v>93</v>
      </c>
      <c r="M274" s="272" t="s">
        <v>93</v>
      </c>
      <c r="N274" s="272" t="s">
        <v>93</v>
      </c>
      <c r="O274" s="272" t="s">
        <v>93</v>
      </c>
      <c r="P274" s="272" t="s">
        <v>93</v>
      </c>
      <c r="Q274" s="272" t="s">
        <v>93</v>
      </c>
      <c r="R274" s="272" t="s">
        <v>93</v>
      </c>
      <c r="S274" s="272" t="s">
        <v>93</v>
      </c>
      <c r="T274" s="272" t="s">
        <v>93</v>
      </c>
      <c r="U274" s="272" t="s">
        <v>93</v>
      </c>
      <c r="V274" s="272" t="s">
        <v>93</v>
      </c>
      <c r="W274" s="272" t="s">
        <v>93</v>
      </c>
      <c r="X274" s="272" t="s">
        <v>93</v>
      </c>
      <c r="Y274" s="261">
        <f>UnObr1!F217</f>
        <v>0</v>
      </c>
      <c r="Z274" s="261"/>
      <c r="AA274" s="261"/>
      <c r="AB274" s="261"/>
      <c r="AC274" s="261"/>
      <c r="AD274" s="261"/>
      <c r="AE274" s="261"/>
      <c r="AF274" s="261"/>
      <c r="AG274" s="261"/>
      <c r="AH274" s="261"/>
      <c r="AI274" s="261">
        <f>UnObr1!G217</f>
        <v>0</v>
      </c>
      <c r="AJ274" s="261"/>
      <c r="AK274" s="261"/>
      <c r="AL274" s="261"/>
      <c r="AM274" s="261"/>
      <c r="AN274" s="261"/>
      <c r="AO274" s="261"/>
      <c r="AP274" s="261"/>
      <c r="AQ274" s="261"/>
      <c r="AR274" s="262"/>
    </row>
    <row r="275" spans="1:44" ht="11.45" customHeight="1">
      <c r="A275" s="263">
        <v>1209</v>
      </c>
      <c r="B275" s="264"/>
      <c r="C275" s="264"/>
      <c r="D275" s="287">
        <v>254100</v>
      </c>
      <c r="E275" s="287">
        <v>242100</v>
      </c>
      <c r="F275" s="287">
        <v>242100</v>
      </c>
      <c r="G275" s="287">
        <v>242100</v>
      </c>
      <c r="H275" s="268" t="s">
        <v>64</v>
      </c>
      <c r="I275" s="268" t="s">
        <v>93</v>
      </c>
      <c r="J275" s="268" t="s">
        <v>93</v>
      </c>
      <c r="K275" s="268" t="s">
        <v>93</v>
      </c>
      <c r="L275" s="268" t="s">
        <v>93</v>
      </c>
      <c r="M275" s="268" t="s">
        <v>93</v>
      </c>
      <c r="N275" s="268" t="s">
        <v>93</v>
      </c>
      <c r="O275" s="268" t="s">
        <v>93</v>
      </c>
      <c r="P275" s="268" t="s">
        <v>93</v>
      </c>
      <c r="Q275" s="268" t="s">
        <v>93</v>
      </c>
      <c r="R275" s="268" t="s">
        <v>93</v>
      </c>
      <c r="S275" s="268" t="s">
        <v>93</v>
      </c>
      <c r="T275" s="268" t="s">
        <v>93</v>
      </c>
      <c r="U275" s="268" t="s">
        <v>93</v>
      </c>
      <c r="V275" s="268" t="s">
        <v>93</v>
      </c>
      <c r="W275" s="268" t="s">
        <v>93</v>
      </c>
      <c r="X275" s="268" t="s">
        <v>93</v>
      </c>
      <c r="Y275" s="261">
        <f>UnObr1!F218</f>
        <v>0</v>
      </c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61">
        <f>UnObr1!G218</f>
        <v>0</v>
      </c>
      <c r="AJ275" s="261"/>
      <c r="AK275" s="261"/>
      <c r="AL275" s="261"/>
      <c r="AM275" s="261"/>
      <c r="AN275" s="261"/>
      <c r="AO275" s="261"/>
      <c r="AP275" s="261"/>
      <c r="AQ275" s="261"/>
      <c r="AR275" s="262"/>
    </row>
    <row r="276" spans="1:44" ht="11.45" customHeight="1">
      <c r="A276" s="263">
        <v>1210</v>
      </c>
      <c r="B276" s="264"/>
      <c r="C276" s="264"/>
      <c r="D276" s="287">
        <v>254200</v>
      </c>
      <c r="E276" s="287">
        <v>242100</v>
      </c>
      <c r="F276" s="287">
        <v>242100</v>
      </c>
      <c r="G276" s="287">
        <v>242100</v>
      </c>
      <c r="H276" s="268" t="s">
        <v>63</v>
      </c>
      <c r="I276" s="268" t="s">
        <v>93</v>
      </c>
      <c r="J276" s="268" t="s">
        <v>93</v>
      </c>
      <c r="K276" s="268" t="s">
        <v>93</v>
      </c>
      <c r="L276" s="268" t="s">
        <v>93</v>
      </c>
      <c r="M276" s="268" t="s">
        <v>93</v>
      </c>
      <c r="N276" s="268" t="s">
        <v>93</v>
      </c>
      <c r="O276" s="268" t="s">
        <v>93</v>
      </c>
      <c r="P276" s="268" t="s">
        <v>93</v>
      </c>
      <c r="Q276" s="268" t="s">
        <v>93</v>
      </c>
      <c r="R276" s="268" t="s">
        <v>93</v>
      </c>
      <c r="S276" s="268" t="s">
        <v>93</v>
      </c>
      <c r="T276" s="268" t="s">
        <v>93</v>
      </c>
      <c r="U276" s="268" t="s">
        <v>93</v>
      </c>
      <c r="V276" s="268" t="s">
        <v>93</v>
      </c>
      <c r="W276" s="268" t="s">
        <v>93</v>
      </c>
      <c r="X276" s="268" t="s">
        <v>93</v>
      </c>
      <c r="Y276" s="261">
        <f>UnObr1!F219</f>
        <v>0</v>
      </c>
      <c r="Z276" s="261"/>
      <c r="AA276" s="261"/>
      <c r="AB276" s="261"/>
      <c r="AC276" s="261"/>
      <c r="AD276" s="261"/>
      <c r="AE276" s="261"/>
      <c r="AF276" s="261"/>
      <c r="AG276" s="261"/>
      <c r="AH276" s="261"/>
      <c r="AI276" s="261">
        <f>UnObr1!G219</f>
        <v>0</v>
      </c>
      <c r="AJ276" s="261"/>
      <c r="AK276" s="261"/>
      <c r="AL276" s="261"/>
      <c r="AM276" s="261"/>
      <c r="AN276" s="261"/>
      <c r="AO276" s="261"/>
      <c r="AP276" s="261"/>
      <c r="AQ276" s="261"/>
      <c r="AR276" s="262"/>
    </row>
    <row r="277" spans="1:44" ht="12.75">
      <c r="A277" s="373">
        <v>1211</v>
      </c>
      <c r="B277" s="374"/>
      <c r="C277" s="374"/>
      <c r="D277" s="362">
        <v>254900</v>
      </c>
      <c r="E277" s="362">
        <v>242100</v>
      </c>
      <c r="F277" s="362">
        <v>242100</v>
      </c>
      <c r="G277" s="362">
        <v>242100</v>
      </c>
      <c r="H277" s="363" t="s">
        <v>62</v>
      </c>
      <c r="I277" s="363" t="s">
        <v>93</v>
      </c>
      <c r="J277" s="363" t="s">
        <v>93</v>
      </c>
      <c r="K277" s="363" t="s">
        <v>93</v>
      </c>
      <c r="L277" s="363" t="s">
        <v>93</v>
      </c>
      <c r="M277" s="363" t="s">
        <v>93</v>
      </c>
      <c r="N277" s="363" t="s">
        <v>93</v>
      </c>
      <c r="O277" s="363" t="s">
        <v>93</v>
      </c>
      <c r="P277" s="363" t="s">
        <v>93</v>
      </c>
      <c r="Q277" s="363" t="s">
        <v>93</v>
      </c>
      <c r="R277" s="363" t="s">
        <v>93</v>
      </c>
      <c r="S277" s="363" t="s">
        <v>93</v>
      </c>
      <c r="T277" s="363" t="s">
        <v>93</v>
      </c>
      <c r="U277" s="363" t="s">
        <v>93</v>
      </c>
      <c r="V277" s="363" t="s">
        <v>93</v>
      </c>
      <c r="W277" s="363" t="s">
        <v>93</v>
      </c>
      <c r="X277" s="363" t="s">
        <v>93</v>
      </c>
      <c r="Y277" s="386">
        <f>UnObr1!F220</f>
        <v>0</v>
      </c>
      <c r="Z277" s="386"/>
      <c r="AA277" s="386"/>
      <c r="AB277" s="386"/>
      <c r="AC277" s="386"/>
      <c r="AD277" s="386"/>
      <c r="AE277" s="386"/>
      <c r="AF277" s="386"/>
      <c r="AG277" s="386"/>
      <c r="AH277" s="386"/>
      <c r="AI277" s="386">
        <f>UnObr1!G220</f>
        <v>0</v>
      </c>
      <c r="AJ277" s="386"/>
      <c r="AK277" s="386"/>
      <c r="AL277" s="386"/>
      <c r="AM277" s="386"/>
      <c r="AN277" s="386"/>
      <c r="AO277" s="386"/>
      <c r="AP277" s="386"/>
      <c r="AQ277" s="386"/>
      <c r="AR277" s="387"/>
    </row>
    <row r="278" spans="1:44" ht="12.75">
      <c r="A278" s="256">
        <v>1212</v>
      </c>
      <c r="B278" s="256"/>
      <c r="C278" s="256"/>
      <c r="D278" s="288">
        <v>290000</v>
      </c>
      <c r="E278" s="288">
        <v>300000</v>
      </c>
      <c r="F278" s="288">
        <v>300000</v>
      </c>
      <c r="G278" s="288">
        <v>300000</v>
      </c>
      <c r="H278" s="260" t="s">
        <v>61</v>
      </c>
      <c r="I278" s="260" t="s">
        <v>419</v>
      </c>
      <c r="J278" s="260" t="s">
        <v>419</v>
      </c>
      <c r="K278" s="260" t="s">
        <v>419</v>
      </c>
      <c r="L278" s="260" t="s">
        <v>419</v>
      </c>
      <c r="M278" s="260" t="s">
        <v>419</v>
      </c>
      <c r="N278" s="260" t="s">
        <v>419</v>
      </c>
      <c r="O278" s="260" t="s">
        <v>419</v>
      </c>
      <c r="P278" s="260" t="s">
        <v>419</v>
      </c>
      <c r="Q278" s="260" t="s">
        <v>419</v>
      </c>
      <c r="R278" s="260" t="s">
        <v>419</v>
      </c>
      <c r="S278" s="260" t="s">
        <v>419</v>
      </c>
      <c r="T278" s="260" t="s">
        <v>419</v>
      </c>
      <c r="U278" s="260" t="s">
        <v>419</v>
      </c>
      <c r="V278" s="260" t="s">
        <v>419</v>
      </c>
      <c r="W278" s="260" t="s">
        <v>419</v>
      </c>
      <c r="X278" s="260" t="s">
        <v>419</v>
      </c>
      <c r="Y278" s="261">
        <f>UnObr1!F221</f>
        <v>895</v>
      </c>
      <c r="Z278" s="261"/>
      <c r="AA278" s="261"/>
      <c r="AB278" s="261"/>
      <c r="AC278" s="261"/>
      <c r="AD278" s="261"/>
      <c r="AE278" s="261"/>
      <c r="AF278" s="261"/>
      <c r="AG278" s="261"/>
      <c r="AH278" s="261"/>
      <c r="AI278" s="261">
        <f>UnObr1!G221</f>
        <v>951</v>
      </c>
      <c r="AJ278" s="261"/>
      <c r="AK278" s="261"/>
      <c r="AL278" s="261"/>
      <c r="AM278" s="261"/>
      <c r="AN278" s="261"/>
      <c r="AO278" s="261"/>
      <c r="AP278" s="261"/>
      <c r="AQ278" s="261"/>
      <c r="AR278" s="261"/>
    </row>
    <row r="279" spans="1:44" ht="23.1" customHeight="1">
      <c r="A279" s="255">
        <v>1213</v>
      </c>
      <c r="B279" s="256"/>
      <c r="C279" s="256"/>
      <c r="D279" s="288">
        <v>291000</v>
      </c>
      <c r="E279" s="288">
        <v>300000</v>
      </c>
      <c r="F279" s="288">
        <v>300000</v>
      </c>
      <c r="G279" s="288">
        <v>300000</v>
      </c>
      <c r="H279" s="260" t="s">
        <v>420</v>
      </c>
      <c r="I279" s="260" t="s">
        <v>419</v>
      </c>
      <c r="J279" s="260" t="s">
        <v>419</v>
      </c>
      <c r="K279" s="260" t="s">
        <v>419</v>
      </c>
      <c r="L279" s="260" t="s">
        <v>419</v>
      </c>
      <c r="M279" s="260" t="s">
        <v>419</v>
      </c>
      <c r="N279" s="260" t="s">
        <v>419</v>
      </c>
      <c r="O279" s="260" t="s">
        <v>419</v>
      </c>
      <c r="P279" s="260" t="s">
        <v>419</v>
      </c>
      <c r="Q279" s="260" t="s">
        <v>419</v>
      </c>
      <c r="R279" s="260" t="s">
        <v>419</v>
      </c>
      <c r="S279" s="260" t="s">
        <v>419</v>
      </c>
      <c r="T279" s="260" t="s">
        <v>419</v>
      </c>
      <c r="U279" s="260" t="s">
        <v>419</v>
      </c>
      <c r="V279" s="260" t="s">
        <v>419</v>
      </c>
      <c r="W279" s="260" t="s">
        <v>419</v>
      </c>
      <c r="X279" s="260" t="s">
        <v>419</v>
      </c>
      <c r="Y279" s="261">
        <f>UnObr1!F222</f>
        <v>895</v>
      </c>
      <c r="Z279" s="261"/>
      <c r="AA279" s="261"/>
      <c r="AB279" s="261"/>
      <c r="AC279" s="261"/>
      <c r="AD279" s="261"/>
      <c r="AE279" s="261"/>
      <c r="AF279" s="261"/>
      <c r="AG279" s="261"/>
      <c r="AH279" s="261"/>
      <c r="AI279" s="261">
        <f>UnObr1!G222</f>
        <v>951</v>
      </c>
      <c r="AJ279" s="261"/>
      <c r="AK279" s="261"/>
      <c r="AL279" s="261"/>
      <c r="AM279" s="261"/>
      <c r="AN279" s="261"/>
      <c r="AO279" s="261"/>
      <c r="AP279" s="261"/>
      <c r="AQ279" s="261"/>
      <c r="AR279" s="262"/>
    </row>
    <row r="280" spans="1:44" ht="12.75">
      <c r="A280" s="263">
        <v>1214</v>
      </c>
      <c r="B280" s="264"/>
      <c r="C280" s="264"/>
      <c r="D280" s="285">
        <v>291100</v>
      </c>
      <c r="E280" s="285">
        <v>300000</v>
      </c>
      <c r="F280" s="285">
        <v>300000</v>
      </c>
      <c r="G280" s="285">
        <v>300000</v>
      </c>
      <c r="H280" s="276" t="s">
        <v>59</v>
      </c>
      <c r="I280" s="276" t="s">
        <v>419</v>
      </c>
      <c r="J280" s="276" t="s">
        <v>419</v>
      </c>
      <c r="K280" s="276" t="s">
        <v>419</v>
      </c>
      <c r="L280" s="276" t="s">
        <v>419</v>
      </c>
      <c r="M280" s="276" t="s">
        <v>419</v>
      </c>
      <c r="N280" s="276" t="s">
        <v>419</v>
      </c>
      <c r="O280" s="276" t="s">
        <v>419</v>
      </c>
      <c r="P280" s="276" t="s">
        <v>419</v>
      </c>
      <c r="Q280" s="276" t="s">
        <v>419</v>
      </c>
      <c r="R280" s="276" t="s">
        <v>419</v>
      </c>
      <c r="S280" s="276" t="s">
        <v>419</v>
      </c>
      <c r="T280" s="276" t="s">
        <v>419</v>
      </c>
      <c r="U280" s="276" t="s">
        <v>419</v>
      </c>
      <c r="V280" s="276" t="s">
        <v>419</v>
      </c>
      <c r="W280" s="276" t="s">
        <v>419</v>
      </c>
      <c r="X280" s="276" t="s">
        <v>419</v>
      </c>
      <c r="Y280" s="261">
        <f>UnObr1!F223</f>
        <v>0</v>
      </c>
      <c r="Z280" s="261"/>
      <c r="AA280" s="261"/>
      <c r="AB280" s="261"/>
      <c r="AC280" s="261"/>
      <c r="AD280" s="261"/>
      <c r="AE280" s="261"/>
      <c r="AF280" s="261"/>
      <c r="AG280" s="261"/>
      <c r="AH280" s="261"/>
      <c r="AI280" s="261">
        <f>UnObr1!G223</f>
        <v>0</v>
      </c>
      <c r="AJ280" s="261"/>
      <c r="AK280" s="261"/>
      <c r="AL280" s="261"/>
      <c r="AM280" s="261"/>
      <c r="AN280" s="261"/>
      <c r="AO280" s="261"/>
      <c r="AP280" s="261"/>
      <c r="AQ280" s="261"/>
      <c r="AR280" s="262"/>
    </row>
    <row r="281" spans="1:44" ht="12.75">
      <c r="A281" s="263">
        <v>1215</v>
      </c>
      <c r="B281" s="264"/>
      <c r="C281" s="264"/>
      <c r="D281" s="287">
        <v>291200</v>
      </c>
      <c r="E281" s="287">
        <v>300000</v>
      </c>
      <c r="F281" s="287">
        <v>300000</v>
      </c>
      <c r="G281" s="287">
        <v>300000</v>
      </c>
      <c r="H281" s="268" t="s">
        <v>58</v>
      </c>
      <c r="I281" s="268" t="s">
        <v>419</v>
      </c>
      <c r="J281" s="268" t="s">
        <v>419</v>
      </c>
      <c r="K281" s="268" t="s">
        <v>419</v>
      </c>
      <c r="L281" s="268" t="s">
        <v>419</v>
      </c>
      <c r="M281" s="268" t="s">
        <v>419</v>
      </c>
      <c r="N281" s="268" t="s">
        <v>419</v>
      </c>
      <c r="O281" s="268" t="s">
        <v>419</v>
      </c>
      <c r="P281" s="268" t="s">
        <v>419</v>
      </c>
      <c r="Q281" s="268" t="s">
        <v>419</v>
      </c>
      <c r="R281" s="268" t="s">
        <v>419</v>
      </c>
      <c r="S281" s="268" t="s">
        <v>419</v>
      </c>
      <c r="T281" s="268" t="s">
        <v>419</v>
      </c>
      <c r="U281" s="268" t="s">
        <v>419</v>
      </c>
      <c r="V281" s="268" t="s">
        <v>419</v>
      </c>
      <c r="W281" s="268" t="s">
        <v>419</v>
      </c>
      <c r="X281" s="268" t="s">
        <v>419</v>
      </c>
      <c r="Y281" s="261">
        <f>UnObr1!F224</f>
        <v>386</v>
      </c>
      <c r="Z281" s="261"/>
      <c r="AA281" s="261"/>
      <c r="AB281" s="261"/>
      <c r="AC281" s="261"/>
      <c r="AD281" s="261"/>
      <c r="AE281" s="261"/>
      <c r="AF281" s="261"/>
      <c r="AG281" s="261"/>
      <c r="AH281" s="261"/>
      <c r="AI281" s="261">
        <f>UnObr1!G224</f>
        <v>380</v>
      </c>
      <c r="AJ281" s="261"/>
      <c r="AK281" s="261"/>
      <c r="AL281" s="261"/>
      <c r="AM281" s="261"/>
      <c r="AN281" s="261"/>
      <c r="AO281" s="261"/>
      <c r="AP281" s="261"/>
      <c r="AQ281" s="261"/>
      <c r="AR281" s="262"/>
    </row>
    <row r="282" spans="1:44" ht="12.75">
      <c r="A282" s="263">
        <v>1216</v>
      </c>
      <c r="B282" s="264"/>
      <c r="C282" s="264"/>
      <c r="D282" s="287">
        <v>291300</v>
      </c>
      <c r="E282" s="287">
        <v>300000</v>
      </c>
      <c r="F282" s="287">
        <v>300000</v>
      </c>
      <c r="G282" s="287">
        <v>300000</v>
      </c>
      <c r="H282" s="268" t="s">
        <v>57</v>
      </c>
      <c r="I282" s="268" t="s">
        <v>419</v>
      </c>
      <c r="J282" s="268" t="s">
        <v>419</v>
      </c>
      <c r="K282" s="268" t="s">
        <v>419</v>
      </c>
      <c r="L282" s="268" t="s">
        <v>419</v>
      </c>
      <c r="M282" s="268" t="s">
        <v>419</v>
      </c>
      <c r="N282" s="268" t="s">
        <v>419</v>
      </c>
      <c r="O282" s="268" t="s">
        <v>419</v>
      </c>
      <c r="P282" s="268" t="s">
        <v>419</v>
      </c>
      <c r="Q282" s="268" t="s">
        <v>419</v>
      </c>
      <c r="R282" s="268" t="s">
        <v>419</v>
      </c>
      <c r="S282" s="268" t="s">
        <v>419</v>
      </c>
      <c r="T282" s="268" t="s">
        <v>419</v>
      </c>
      <c r="U282" s="268" t="s">
        <v>419</v>
      </c>
      <c r="V282" s="268" t="s">
        <v>419</v>
      </c>
      <c r="W282" s="268" t="s">
        <v>419</v>
      </c>
      <c r="X282" s="268" t="s">
        <v>419</v>
      </c>
      <c r="Y282" s="261">
        <f>UnObr1!F225</f>
        <v>509</v>
      </c>
      <c r="Z282" s="261"/>
      <c r="AA282" s="261"/>
      <c r="AB282" s="261"/>
      <c r="AC282" s="261"/>
      <c r="AD282" s="261"/>
      <c r="AE282" s="261"/>
      <c r="AF282" s="261"/>
      <c r="AG282" s="261"/>
      <c r="AH282" s="261"/>
      <c r="AI282" s="261">
        <f>UnObr1!G225</f>
        <v>516</v>
      </c>
      <c r="AJ282" s="261"/>
      <c r="AK282" s="261"/>
      <c r="AL282" s="261"/>
      <c r="AM282" s="261"/>
      <c r="AN282" s="261"/>
      <c r="AO282" s="261"/>
      <c r="AP282" s="261"/>
      <c r="AQ282" s="261"/>
      <c r="AR282" s="262"/>
    </row>
    <row r="283" spans="1:44" ht="12.75">
      <c r="A283" s="263">
        <v>1217</v>
      </c>
      <c r="B283" s="264"/>
      <c r="C283" s="264"/>
      <c r="D283" s="287">
        <v>291900</v>
      </c>
      <c r="E283" s="287">
        <v>300000</v>
      </c>
      <c r="F283" s="287">
        <v>300000</v>
      </c>
      <c r="G283" s="287">
        <v>300000</v>
      </c>
      <c r="H283" s="268" t="s">
        <v>56</v>
      </c>
      <c r="I283" s="268" t="s">
        <v>419</v>
      </c>
      <c r="J283" s="268" t="s">
        <v>419</v>
      </c>
      <c r="K283" s="268" t="s">
        <v>419</v>
      </c>
      <c r="L283" s="268" t="s">
        <v>419</v>
      </c>
      <c r="M283" s="268" t="s">
        <v>419</v>
      </c>
      <c r="N283" s="268" t="s">
        <v>419</v>
      </c>
      <c r="O283" s="268" t="s">
        <v>419</v>
      </c>
      <c r="P283" s="268" t="s">
        <v>419</v>
      </c>
      <c r="Q283" s="268" t="s">
        <v>419</v>
      </c>
      <c r="R283" s="268" t="s">
        <v>419</v>
      </c>
      <c r="S283" s="268" t="s">
        <v>419</v>
      </c>
      <c r="T283" s="268" t="s">
        <v>419</v>
      </c>
      <c r="U283" s="268" t="s">
        <v>419</v>
      </c>
      <c r="V283" s="268" t="s">
        <v>419</v>
      </c>
      <c r="W283" s="268" t="s">
        <v>419</v>
      </c>
      <c r="X283" s="268" t="s">
        <v>419</v>
      </c>
      <c r="Y283" s="261">
        <f>UnObr1!F226</f>
        <v>0</v>
      </c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>
        <f>UnObr1!G226</f>
        <v>55</v>
      </c>
      <c r="AJ283" s="261"/>
      <c r="AK283" s="261"/>
      <c r="AL283" s="261"/>
      <c r="AM283" s="261"/>
      <c r="AN283" s="261"/>
      <c r="AO283" s="261"/>
      <c r="AP283" s="261"/>
      <c r="AQ283" s="261"/>
      <c r="AR283" s="262"/>
    </row>
    <row r="284" spans="1:44" ht="35.1" customHeight="1">
      <c r="A284" s="255">
        <v>1218</v>
      </c>
      <c r="B284" s="256"/>
      <c r="C284" s="256"/>
      <c r="D284" s="286">
        <v>300000</v>
      </c>
      <c r="E284" s="286">
        <v>300000</v>
      </c>
      <c r="F284" s="286">
        <v>300000</v>
      </c>
      <c r="G284" s="286">
        <v>300000</v>
      </c>
      <c r="H284" s="272" t="s">
        <v>55</v>
      </c>
      <c r="I284" s="272" t="s">
        <v>419</v>
      </c>
      <c r="J284" s="272" t="s">
        <v>419</v>
      </c>
      <c r="K284" s="272" t="s">
        <v>419</v>
      </c>
      <c r="L284" s="272" t="s">
        <v>419</v>
      </c>
      <c r="M284" s="272" t="s">
        <v>419</v>
      </c>
      <c r="N284" s="272" t="s">
        <v>419</v>
      </c>
      <c r="O284" s="272" t="s">
        <v>419</v>
      </c>
      <c r="P284" s="272" t="s">
        <v>419</v>
      </c>
      <c r="Q284" s="272" t="s">
        <v>419</v>
      </c>
      <c r="R284" s="272" t="s">
        <v>419</v>
      </c>
      <c r="S284" s="272" t="s">
        <v>419</v>
      </c>
      <c r="T284" s="272" t="s">
        <v>419</v>
      </c>
      <c r="U284" s="272" t="s">
        <v>419</v>
      </c>
      <c r="V284" s="272" t="s">
        <v>419</v>
      </c>
      <c r="W284" s="272" t="s">
        <v>419</v>
      </c>
      <c r="X284" s="272" t="s">
        <v>419</v>
      </c>
      <c r="Y284" s="261">
        <f>UnObr1!F227</f>
        <v>31480</v>
      </c>
      <c r="Z284" s="261"/>
      <c r="AA284" s="261"/>
      <c r="AB284" s="261"/>
      <c r="AC284" s="261"/>
      <c r="AD284" s="261"/>
      <c r="AE284" s="261"/>
      <c r="AF284" s="261"/>
      <c r="AG284" s="261"/>
      <c r="AH284" s="261"/>
      <c r="AI284" s="261">
        <f>UnObr1!G227</f>
        <v>31913</v>
      </c>
      <c r="AJ284" s="261"/>
      <c r="AK284" s="261"/>
      <c r="AL284" s="261"/>
      <c r="AM284" s="261"/>
      <c r="AN284" s="261"/>
      <c r="AO284" s="261"/>
      <c r="AP284" s="261"/>
      <c r="AQ284" s="261"/>
      <c r="AR284" s="262"/>
    </row>
    <row r="285" spans="1:44" ht="12.75">
      <c r="A285" s="255">
        <v>1219</v>
      </c>
      <c r="B285" s="256"/>
      <c r="C285" s="256"/>
      <c r="D285" s="286">
        <v>310000</v>
      </c>
      <c r="E285" s="286">
        <v>300000</v>
      </c>
      <c r="F285" s="286">
        <v>300000</v>
      </c>
      <c r="G285" s="286">
        <v>300000</v>
      </c>
      <c r="H285" s="272" t="s">
        <v>54</v>
      </c>
      <c r="I285" s="272" t="s">
        <v>419</v>
      </c>
      <c r="J285" s="272" t="s">
        <v>419</v>
      </c>
      <c r="K285" s="272" t="s">
        <v>419</v>
      </c>
      <c r="L285" s="272" t="s">
        <v>419</v>
      </c>
      <c r="M285" s="272" t="s">
        <v>419</v>
      </c>
      <c r="N285" s="272" t="s">
        <v>419</v>
      </c>
      <c r="O285" s="272" t="s">
        <v>419</v>
      </c>
      <c r="P285" s="272" t="s">
        <v>419</v>
      </c>
      <c r="Q285" s="272" t="s">
        <v>419</v>
      </c>
      <c r="R285" s="272" t="s">
        <v>419</v>
      </c>
      <c r="S285" s="272" t="s">
        <v>419</v>
      </c>
      <c r="T285" s="272" t="s">
        <v>419</v>
      </c>
      <c r="U285" s="272" t="s">
        <v>419</v>
      </c>
      <c r="V285" s="272" t="s">
        <v>419</v>
      </c>
      <c r="W285" s="272" t="s">
        <v>419</v>
      </c>
      <c r="X285" s="272" t="s">
        <v>419</v>
      </c>
      <c r="Y285" s="261">
        <f>UnObr1!F228</f>
        <v>29923</v>
      </c>
      <c r="Z285" s="261"/>
      <c r="AA285" s="261"/>
      <c r="AB285" s="261"/>
      <c r="AC285" s="261"/>
      <c r="AD285" s="261"/>
      <c r="AE285" s="261"/>
      <c r="AF285" s="261"/>
      <c r="AG285" s="261"/>
      <c r="AH285" s="261"/>
      <c r="AI285" s="261">
        <f>UnObr1!G228</f>
        <v>30071</v>
      </c>
      <c r="AJ285" s="261"/>
      <c r="AK285" s="261"/>
      <c r="AL285" s="261"/>
      <c r="AM285" s="261"/>
      <c r="AN285" s="261"/>
      <c r="AO285" s="261"/>
      <c r="AP285" s="261"/>
      <c r="AQ285" s="261"/>
      <c r="AR285" s="262"/>
    </row>
    <row r="286" spans="1:44" ht="23.1" customHeight="1">
      <c r="A286" s="255">
        <v>1220</v>
      </c>
      <c r="B286" s="256"/>
      <c r="C286" s="256"/>
      <c r="D286" s="286">
        <v>311000</v>
      </c>
      <c r="E286" s="286">
        <v>300000</v>
      </c>
      <c r="F286" s="286">
        <v>300000</v>
      </c>
      <c r="G286" s="286">
        <v>300000</v>
      </c>
      <c r="H286" s="272" t="s">
        <v>421</v>
      </c>
      <c r="I286" s="272" t="s">
        <v>419</v>
      </c>
      <c r="J286" s="272" t="s">
        <v>419</v>
      </c>
      <c r="K286" s="272" t="s">
        <v>419</v>
      </c>
      <c r="L286" s="272" t="s">
        <v>419</v>
      </c>
      <c r="M286" s="272" t="s">
        <v>419</v>
      </c>
      <c r="N286" s="272" t="s">
        <v>419</v>
      </c>
      <c r="O286" s="272" t="s">
        <v>419</v>
      </c>
      <c r="P286" s="272" t="s">
        <v>419</v>
      </c>
      <c r="Q286" s="272" t="s">
        <v>419</v>
      </c>
      <c r="R286" s="272" t="s">
        <v>419</v>
      </c>
      <c r="S286" s="272" t="s">
        <v>419</v>
      </c>
      <c r="T286" s="272" t="s">
        <v>419</v>
      </c>
      <c r="U286" s="272" t="s">
        <v>419</v>
      </c>
      <c r="V286" s="272" t="s">
        <v>419</v>
      </c>
      <c r="W286" s="272" t="s">
        <v>419</v>
      </c>
      <c r="X286" s="272" t="s">
        <v>419</v>
      </c>
      <c r="Y286" s="261">
        <f>UnObr1!F229</f>
        <v>29923</v>
      </c>
      <c r="Z286" s="261"/>
      <c r="AA286" s="261"/>
      <c r="AB286" s="261"/>
      <c r="AC286" s="261"/>
      <c r="AD286" s="261"/>
      <c r="AE286" s="261"/>
      <c r="AF286" s="261"/>
      <c r="AG286" s="261"/>
      <c r="AH286" s="261"/>
      <c r="AI286" s="261">
        <f>UnObr1!G229</f>
        <v>30071</v>
      </c>
      <c r="AJ286" s="261"/>
      <c r="AK286" s="261"/>
      <c r="AL286" s="261"/>
      <c r="AM286" s="261"/>
      <c r="AN286" s="261"/>
      <c r="AO286" s="261"/>
      <c r="AP286" s="261"/>
      <c r="AQ286" s="261"/>
      <c r="AR286" s="262"/>
    </row>
    <row r="287" spans="1:44" ht="12.75">
      <c r="A287" s="263">
        <v>1221</v>
      </c>
      <c r="B287" s="264"/>
      <c r="C287" s="264"/>
      <c r="D287" s="287">
        <v>311100</v>
      </c>
      <c r="E287" s="287">
        <v>300000</v>
      </c>
      <c r="F287" s="287">
        <v>300000</v>
      </c>
      <c r="G287" s="287">
        <v>300000</v>
      </c>
      <c r="H287" s="268" t="s">
        <v>52</v>
      </c>
      <c r="I287" s="268" t="s">
        <v>419</v>
      </c>
      <c r="J287" s="268" t="s">
        <v>419</v>
      </c>
      <c r="K287" s="268" t="s">
        <v>419</v>
      </c>
      <c r="L287" s="268" t="s">
        <v>419</v>
      </c>
      <c r="M287" s="268" t="s">
        <v>419</v>
      </c>
      <c r="N287" s="268" t="s">
        <v>419</v>
      </c>
      <c r="O287" s="268" t="s">
        <v>419</v>
      </c>
      <c r="P287" s="268" t="s">
        <v>419</v>
      </c>
      <c r="Q287" s="268" t="s">
        <v>419</v>
      </c>
      <c r="R287" s="268" t="s">
        <v>419</v>
      </c>
      <c r="S287" s="268" t="s">
        <v>419</v>
      </c>
      <c r="T287" s="268" t="s">
        <v>419</v>
      </c>
      <c r="U287" s="268" t="s">
        <v>419</v>
      </c>
      <c r="V287" s="268" t="s">
        <v>419</v>
      </c>
      <c r="W287" s="268" t="s">
        <v>419</v>
      </c>
      <c r="X287" s="268" t="s">
        <v>419</v>
      </c>
      <c r="Y287" s="261">
        <f>UnObr1!F230</f>
        <v>29923</v>
      </c>
      <c r="Z287" s="261"/>
      <c r="AA287" s="261"/>
      <c r="AB287" s="261"/>
      <c r="AC287" s="261"/>
      <c r="AD287" s="261"/>
      <c r="AE287" s="261"/>
      <c r="AF287" s="261"/>
      <c r="AG287" s="261"/>
      <c r="AH287" s="261"/>
      <c r="AI287" s="261">
        <f>UnObr1!G230</f>
        <v>30071</v>
      </c>
      <c r="AJ287" s="261"/>
      <c r="AK287" s="261"/>
      <c r="AL287" s="261"/>
      <c r="AM287" s="261"/>
      <c r="AN287" s="261"/>
      <c r="AO287" s="261"/>
      <c r="AP287" s="261"/>
      <c r="AQ287" s="261"/>
      <c r="AR287" s="262"/>
    </row>
    <row r="288" spans="1:44" ht="12.75">
      <c r="A288" s="263">
        <v>1222</v>
      </c>
      <c r="B288" s="264"/>
      <c r="C288" s="264"/>
      <c r="D288" s="287">
        <v>311200</v>
      </c>
      <c r="E288" s="287">
        <v>300000</v>
      </c>
      <c r="F288" s="287">
        <v>300000</v>
      </c>
      <c r="G288" s="287">
        <v>300000</v>
      </c>
      <c r="H288" s="268" t="s">
        <v>51</v>
      </c>
      <c r="I288" s="268" t="s">
        <v>419</v>
      </c>
      <c r="J288" s="268" t="s">
        <v>419</v>
      </c>
      <c r="K288" s="268" t="s">
        <v>419</v>
      </c>
      <c r="L288" s="268" t="s">
        <v>419</v>
      </c>
      <c r="M288" s="268" t="s">
        <v>419</v>
      </c>
      <c r="N288" s="268" t="s">
        <v>419</v>
      </c>
      <c r="O288" s="268" t="s">
        <v>419</v>
      </c>
      <c r="P288" s="268" t="s">
        <v>419</v>
      </c>
      <c r="Q288" s="268" t="s">
        <v>419</v>
      </c>
      <c r="R288" s="268" t="s">
        <v>419</v>
      </c>
      <c r="S288" s="268" t="s">
        <v>419</v>
      </c>
      <c r="T288" s="268" t="s">
        <v>419</v>
      </c>
      <c r="U288" s="268" t="s">
        <v>419</v>
      </c>
      <c r="V288" s="268" t="s">
        <v>419</v>
      </c>
      <c r="W288" s="268" t="s">
        <v>419</v>
      </c>
      <c r="X288" s="268" t="s">
        <v>419</v>
      </c>
      <c r="Y288" s="261">
        <f>UnObr1!F231</f>
        <v>0</v>
      </c>
      <c r="Z288" s="261"/>
      <c r="AA288" s="261"/>
      <c r="AB288" s="261"/>
      <c r="AC288" s="261"/>
      <c r="AD288" s="261"/>
      <c r="AE288" s="261"/>
      <c r="AF288" s="261"/>
      <c r="AG288" s="261"/>
      <c r="AH288" s="261"/>
      <c r="AI288" s="261">
        <f>UnObr1!G231</f>
        <v>0</v>
      </c>
      <c r="AJ288" s="261"/>
      <c r="AK288" s="261"/>
      <c r="AL288" s="261"/>
      <c r="AM288" s="261"/>
      <c r="AN288" s="261"/>
      <c r="AO288" s="261"/>
      <c r="AP288" s="261"/>
      <c r="AQ288" s="261"/>
      <c r="AR288" s="262"/>
    </row>
    <row r="289" spans="1:44" ht="33.6" customHeight="1">
      <c r="A289" s="263">
        <v>1223</v>
      </c>
      <c r="B289" s="264"/>
      <c r="C289" s="264"/>
      <c r="D289" s="287">
        <v>311300</v>
      </c>
      <c r="E289" s="287">
        <v>300000</v>
      </c>
      <c r="F289" s="287">
        <v>300000</v>
      </c>
      <c r="G289" s="287">
        <v>300000</v>
      </c>
      <c r="H289" s="268" t="s">
        <v>50</v>
      </c>
      <c r="I289" s="268" t="s">
        <v>419</v>
      </c>
      <c r="J289" s="268" t="s">
        <v>419</v>
      </c>
      <c r="K289" s="268" t="s">
        <v>419</v>
      </c>
      <c r="L289" s="268" t="s">
        <v>419</v>
      </c>
      <c r="M289" s="268" t="s">
        <v>419</v>
      </c>
      <c r="N289" s="268" t="s">
        <v>419</v>
      </c>
      <c r="O289" s="268" t="s">
        <v>419</v>
      </c>
      <c r="P289" s="268" t="s">
        <v>419</v>
      </c>
      <c r="Q289" s="268" t="s">
        <v>419</v>
      </c>
      <c r="R289" s="268" t="s">
        <v>419</v>
      </c>
      <c r="S289" s="268" t="s">
        <v>419</v>
      </c>
      <c r="T289" s="268" t="s">
        <v>419</v>
      </c>
      <c r="U289" s="268" t="s">
        <v>419</v>
      </c>
      <c r="V289" s="268" t="s">
        <v>419</v>
      </c>
      <c r="W289" s="268" t="s">
        <v>419</v>
      </c>
      <c r="X289" s="268" t="s">
        <v>419</v>
      </c>
      <c r="Y289" s="261">
        <f>UnObr1!F232</f>
        <v>0</v>
      </c>
      <c r="Z289" s="261"/>
      <c r="AA289" s="261"/>
      <c r="AB289" s="261"/>
      <c r="AC289" s="261"/>
      <c r="AD289" s="261"/>
      <c r="AE289" s="261"/>
      <c r="AF289" s="261"/>
      <c r="AG289" s="261"/>
      <c r="AH289" s="261"/>
      <c r="AI289" s="261">
        <f>UnObr1!G232</f>
        <v>0</v>
      </c>
      <c r="AJ289" s="261"/>
      <c r="AK289" s="261"/>
      <c r="AL289" s="261"/>
      <c r="AM289" s="261"/>
      <c r="AN289" s="261"/>
      <c r="AO289" s="261"/>
      <c r="AP289" s="261"/>
      <c r="AQ289" s="261"/>
      <c r="AR289" s="262"/>
    </row>
    <row r="290" spans="1:44" ht="12.75">
      <c r="A290" s="263">
        <v>1224</v>
      </c>
      <c r="B290" s="264"/>
      <c r="C290" s="264"/>
      <c r="D290" s="287">
        <v>311400</v>
      </c>
      <c r="E290" s="287">
        <v>300000</v>
      </c>
      <c r="F290" s="287">
        <v>300000</v>
      </c>
      <c r="G290" s="287">
        <v>300000</v>
      </c>
      <c r="H290" s="268" t="s">
        <v>49</v>
      </c>
      <c r="I290" s="268" t="s">
        <v>419</v>
      </c>
      <c r="J290" s="268" t="s">
        <v>419</v>
      </c>
      <c r="K290" s="268" t="s">
        <v>419</v>
      </c>
      <c r="L290" s="268" t="s">
        <v>419</v>
      </c>
      <c r="M290" s="268" t="s">
        <v>419</v>
      </c>
      <c r="N290" s="268" t="s">
        <v>419</v>
      </c>
      <c r="O290" s="268" t="s">
        <v>419</v>
      </c>
      <c r="P290" s="268" t="s">
        <v>419</v>
      </c>
      <c r="Q290" s="268" t="s">
        <v>419</v>
      </c>
      <c r="R290" s="268" t="s">
        <v>419</v>
      </c>
      <c r="S290" s="268" t="s">
        <v>419</v>
      </c>
      <c r="T290" s="268" t="s">
        <v>419</v>
      </c>
      <c r="U290" s="268" t="s">
        <v>419</v>
      </c>
      <c r="V290" s="268" t="s">
        <v>419</v>
      </c>
      <c r="W290" s="268" t="s">
        <v>419</v>
      </c>
      <c r="X290" s="268" t="s">
        <v>419</v>
      </c>
      <c r="Y290" s="261">
        <f>UnObr1!F233</f>
        <v>0</v>
      </c>
      <c r="Z290" s="261"/>
      <c r="AA290" s="261"/>
      <c r="AB290" s="261"/>
      <c r="AC290" s="261"/>
      <c r="AD290" s="261"/>
      <c r="AE290" s="261"/>
      <c r="AF290" s="261"/>
      <c r="AG290" s="261"/>
      <c r="AH290" s="261"/>
      <c r="AI290" s="261">
        <f>UnObr1!G233</f>
        <v>0</v>
      </c>
      <c r="AJ290" s="261"/>
      <c r="AK290" s="261"/>
      <c r="AL290" s="261"/>
      <c r="AM290" s="261"/>
      <c r="AN290" s="261"/>
      <c r="AO290" s="261"/>
      <c r="AP290" s="261"/>
      <c r="AQ290" s="261"/>
      <c r="AR290" s="262"/>
    </row>
    <row r="291" spans="1:44" ht="12.75">
      <c r="A291" s="263">
        <v>1225</v>
      </c>
      <c r="B291" s="264"/>
      <c r="C291" s="264"/>
      <c r="D291" s="287">
        <v>311500</v>
      </c>
      <c r="E291" s="287">
        <v>300000</v>
      </c>
      <c r="F291" s="287">
        <v>300000</v>
      </c>
      <c r="G291" s="287">
        <v>300000</v>
      </c>
      <c r="H291" s="268" t="s">
        <v>48</v>
      </c>
      <c r="I291" s="268" t="s">
        <v>419</v>
      </c>
      <c r="J291" s="268" t="s">
        <v>419</v>
      </c>
      <c r="K291" s="268" t="s">
        <v>419</v>
      </c>
      <c r="L291" s="268" t="s">
        <v>419</v>
      </c>
      <c r="M291" s="268" t="s">
        <v>419</v>
      </c>
      <c r="N291" s="268" t="s">
        <v>419</v>
      </c>
      <c r="O291" s="268" t="s">
        <v>419</v>
      </c>
      <c r="P291" s="268" t="s">
        <v>419</v>
      </c>
      <c r="Q291" s="268" t="s">
        <v>419</v>
      </c>
      <c r="R291" s="268" t="s">
        <v>419</v>
      </c>
      <c r="S291" s="268" t="s">
        <v>419</v>
      </c>
      <c r="T291" s="268" t="s">
        <v>419</v>
      </c>
      <c r="U291" s="268" t="s">
        <v>419</v>
      </c>
      <c r="V291" s="268" t="s">
        <v>419</v>
      </c>
      <c r="W291" s="268" t="s">
        <v>419</v>
      </c>
      <c r="X291" s="268" t="s">
        <v>419</v>
      </c>
      <c r="Y291" s="261">
        <f>UnObr1!F234</f>
        <v>0</v>
      </c>
      <c r="Z291" s="261"/>
      <c r="AA291" s="261"/>
      <c r="AB291" s="261"/>
      <c r="AC291" s="261"/>
      <c r="AD291" s="261"/>
      <c r="AE291" s="261"/>
      <c r="AF291" s="261"/>
      <c r="AG291" s="261"/>
      <c r="AH291" s="261"/>
      <c r="AI291" s="261">
        <f>UnObr1!G234</f>
        <v>0</v>
      </c>
      <c r="AJ291" s="261"/>
      <c r="AK291" s="261"/>
      <c r="AL291" s="261"/>
      <c r="AM291" s="261"/>
      <c r="AN291" s="261"/>
      <c r="AO291" s="261"/>
      <c r="AP291" s="261"/>
      <c r="AQ291" s="261"/>
      <c r="AR291" s="262"/>
    </row>
    <row r="292" spans="1:44" ht="27" customHeight="1" thickBot="1">
      <c r="A292" s="263">
        <v>1226</v>
      </c>
      <c r="B292" s="264"/>
      <c r="C292" s="264"/>
      <c r="D292" s="287">
        <v>311600</v>
      </c>
      <c r="E292" s="287">
        <v>300000</v>
      </c>
      <c r="F292" s="287">
        <v>300000</v>
      </c>
      <c r="G292" s="287">
        <v>300000</v>
      </c>
      <c r="H292" s="268" t="s">
        <v>422</v>
      </c>
      <c r="I292" s="268" t="s">
        <v>419</v>
      </c>
      <c r="J292" s="268" t="s">
        <v>419</v>
      </c>
      <c r="K292" s="268" t="s">
        <v>419</v>
      </c>
      <c r="L292" s="268" t="s">
        <v>419</v>
      </c>
      <c r="M292" s="268" t="s">
        <v>419</v>
      </c>
      <c r="N292" s="268" t="s">
        <v>419</v>
      </c>
      <c r="O292" s="268" t="s">
        <v>419</v>
      </c>
      <c r="P292" s="268" t="s">
        <v>419</v>
      </c>
      <c r="Q292" s="268" t="s">
        <v>419</v>
      </c>
      <c r="R292" s="268" t="s">
        <v>419</v>
      </c>
      <c r="S292" s="268" t="s">
        <v>419</v>
      </c>
      <c r="T292" s="268" t="s">
        <v>419</v>
      </c>
      <c r="U292" s="268" t="s">
        <v>419</v>
      </c>
      <c r="V292" s="268" t="s">
        <v>419</v>
      </c>
      <c r="W292" s="268" t="s">
        <v>419</v>
      </c>
      <c r="X292" s="268" t="s">
        <v>419</v>
      </c>
      <c r="Y292" s="261">
        <f>UnObr1!F235</f>
        <v>0</v>
      </c>
      <c r="Z292" s="261"/>
      <c r="AA292" s="261"/>
      <c r="AB292" s="261"/>
      <c r="AC292" s="261"/>
      <c r="AD292" s="261"/>
      <c r="AE292" s="261"/>
      <c r="AF292" s="261"/>
      <c r="AG292" s="261"/>
      <c r="AH292" s="261"/>
      <c r="AI292" s="261">
        <f>UnObr1!G235</f>
        <v>0</v>
      </c>
      <c r="AJ292" s="261"/>
      <c r="AK292" s="261"/>
      <c r="AL292" s="261"/>
      <c r="AM292" s="261"/>
      <c r="AN292" s="261"/>
      <c r="AO292" s="261"/>
      <c r="AP292" s="261"/>
      <c r="AQ292" s="261"/>
      <c r="AR292" s="262"/>
    </row>
    <row r="293" spans="1:44" ht="13.9" customHeight="1">
      <c r="A293" s="205" t="s">
        <v>334</v>
      </c>
      <c r="B293" s="206"/>
      <c r="C293" s="207"/>
      <c r="D293" s="206" t="s">
        <v>335</v>
      </c>
      <c r="E293" s="294"/>
      <c r="F293" s="294"/>
      <c r="G293" s="295"/>
      <c r="H293" s="209" t="s">
        <v>204</v>
      </c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7" t="s">
        <v>203</v>
      </c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8"/>
      <c r="AR293" s="299"/>
    </row>
    <row r="294" spans="1:44" ht="13.9" customHeight="1">
      <c r="A294" s="213"/>
      <c r="B294" s="214"/>
      <c r="C294" s="215"/>
      <c r="D294" s="300"/>
      <c r="E294" s="300"/>
      <c r="F294" s="300"/>
      <c r="G294" s="301"/>
      <c r="H294" s="302"/>
      <c r="I294" s="303"/>
      <c r="J294" s="303"/>
      <c r="K294" s="303"/>
      <c r="L294" s="303"/>
      <c r="M294" s="303"/>
      <c r="N294" s="303"/>
      <c r="O294" s="303"/>
      <c r="P294" s="303"/>
      <c r="Q294" s="303"/>
      <c r="R294" s="303"/>
      <c r="S294" s="303"/>
      <c r="T294" s="303"/>
      <c r="U294" s="303"/>
      <c r="V294" s="303"/>
      <c r="W294" s="303"/>
      <c r="X294" s="303"/>
      <c r="Y294" s="304"/>
      <c r="Z294" s="304"/>
      <c r="AA294" s="304"/>
      <c r="AB294" s="304"/>
      <c r="AC294" s="304"/>
      <c r="AD294" s="304"/>
      <c r="AE294" s="304"/>
      <c r="AF294" s="304"/>
      <c r="AG294" s="304"/>
      <c r="AH294" s="304"/>
      <c r="AI294" s="304"/>
      <c r="AJ294" s="304"/>
      <c r="AK294" s="304"/>
      <c r="AL294" s="304"/>
      <c r="AM294" s="304"/>
      <c r="AN294" s="304"/>
      <c r="AO294" s="304"/>
      <c r="AP294" s="304"/>
      <c r="AQ294" s="305"/>
      <c r="AR294" s="306"/>
    </row>
    <row r="295" spans="1:44" ht="13.9" customHeight="1">
      <c r="A295" s="213"/>
      <c r="B295" s="214"/>
      <c r="C295" s="215"/>
      <c r="D295" s="300"/>
      <c r="E295" s="300"/>
      <c r="F295" s="300"/>
      <c r="G295" s="301"/>
      <c r="H295" s="302"/>
      <c r="I295" s="303"/>
      <c r="J295" s="303"/>
      <c r="K295" s="303"/>
      <c r="L295" s="303"/>
      <c r="M295" s="303"/>
      <c r="N295" s="303"/>
      <c r="O295" s="303"/>
      <c r="P295" s="303"/>
      <c r="Q295" s="303"/>
      <c r="R295" s="303"/>
      <c r="S295" s="303"/>
      <c r="T295" s="303"/>
      <c r="U295" s="303"/>
      <c r="V295" s="303"/>
      <c r="W295" s="303"/>
      <c r="X295" s="303"/>
      <c r="Y295" s="304" t="s">
        <v>202</v>
      </c>
      <c r="Z295" s="307"/>
      <c r="AA295" s="307"/>
      <c r="AB295" s="307"/>
      <c r="AC295" s="307"/>
      <c r="AD295" s="307"/>
      <c r="AE295" s="307"/>
      <c r="AF295" s="307"/>
      <c r="AG295" s="307"/>
      <c r="AH295" s="307"/>
      <c r="AI295" s="256" t="s">
        <v>201</v>
      </c>
      <c r="AJ295" s="307"/>
      <c r="AK295" s="307"/>
      <c r="AL295" s="307"/>
      <c r="AM295" s="307"/>
      <c r="AN295" s="307"/>
      <c r="AO295" s="307"/>
      <c r="AP295" s="307"/>
      <c r="AQ295" s="307"/>
      <c r="AR295" s="308"/>
    </row>
    <row r="296" spans="1:44" ht="5.0999999999999996" customHeight="1">
      <c r="A296" s="309"/>
      <c r="B296" s="310"/>
      <c r="C296" s="311"/>
      <c r="D296" s="312"/>
      <c r="E296" s="312"/>
      <c r="F296" s="312"/>
      <c r="G296" s="313"/>
      <c r="H296" s="314"/>
      <c r="I296" s="315"/>
      <c r="J296" s="315"/>
      <c r="K296" s="315"/>
      <c r="L296" s="315"/>
      <c r="M296" s="315"/>
      <c r="N296" s="315"/>
      <c r="O296" s="315"/>
      <c r="P296" s="315"/>
      <c r="Q296" s="315"/>
      <c r="R296" s="315"/>
      <c r="S296" s="315"/>
      <c r="T296" s="315"/>
      <c r="U296" s="315"/>
      <c r="V296" s="315"/>
      <c r="W296" s="315"/>
      <c r="X296" s="315"/>
      <c r="Y296" s="307"/>
      <c r="Z296" s="307"/>
      <c r="AA296" s="307"/>
      <c r="AB296" s="307"/>
      <c r="AC296" s="307"/>
      <c r="AD296" s="307"/>
      <c r="AE296" s="307"/>
      <c r="AF296" s="307"/>
      <c r="AG296" s="307"/>
      <c r="AH296" s="307"/>
      <c r="AI296" s="307"/>
      <c r="AJ296" s="307"/>
      <c r="AK296" s="307"/>
      <c r="AL296" s="307"/>
      <c r="AM296" s="307"/>
      <c r="AN296" s="307"/>
      <c r="AO296" s="307"/>
      <c r="AP296" s="307"/>
      <c r="AQ296" s="307"/>
      <c r="AR296" s="308"/>
    </row>
    <row r="297" spans="1:44" ht="13.9" customHeight="1" thickBot="1">
      <c r="A297" s="316">
        <v>1</v>
      </c>
      <c r="B297" s="317"/>
      <c r="C297" s="318"/>
      <c r="D297" s="319">
        <v>2</v>
      </c>
      <c r="E297" s="317"/>
      <c r="F297" s="317"/>
      <c r="G297" s="318"/>
      <c r="H297" s="320">
        <v>3</v>
      </c>
      <c r="I297" s="321"/>
      <c r="J297" s="321"/>
      <c r="K297" s="321"/>
      <c r="L297" s="321"/>
      <c r="M297" s="321"/>
      <c r="N297" s="321"/>
      <c r="O297" s="321"/>
      <c r="P297" s="321"/>
      <c r="Q297" s="321"/>
      <c r="R297" s="321"/>
      <c r="S297" s="321"/>
      <c r="T297" s="321"/>
      <c r="U297" s="321"/>
      <c r="V297" s="321"/>
      <c r="W297" s="321"/>
      <c r="X297" s="321"/>
      <c r="Y297" s="322">
        <v>4</v>
      </c>
      <c r="Z297" s="323"/>
      <c r="AA297" s="323"/>
      <c r="AB297" s="323"/>
      <c r="AC297" s="323"/>
      <c r="AD297" s="323"/>
      <c r="AE297" s="323"/>
      <c r="AF297" s="323"/>
      <c r="AG297" s="323"/>
      <c r="AH297" s="323">
        <v>5</v>
      </c>
      <c r="AI297" s="291">
        <v>5</v>
      </c>
      <c r="AJ297" s="323"/>
      <c r="AK297" s="323"/>
      <c r="AL297" s="323"/>
      <c r="AM297" s="323"/>
      <c r="AN297" s="323"/>
      <c r="AO297" s="323"/>
      <c r="AP297" s="323"/>
      <c r="AQ297" s="324"/>
      <c r="AR297" s="325"/>
    </row>
    <row r="298" spans="1:44" ht="22.9" customHeight="1">
      <c r="A298" s="263">
        <v>1227</v>
      </c>
      <c r="B298" s="264"/>
      <c r="C298" s="264"/>
      <c r="D298" s="287">
        <v>311700</v>
      </c>
      <c r="E298" s="287">
        <v>300000</v>
      </c>
      <c r="F298" s="287">
        <v>300000</v>
      </c>
      <c r="G298" s="287">
        <v>300000</v>
      </c>
      <c r="H298" s="268" t="s">
        <v>46</v>
      </c>
      <c r="I298" s="268" t="s">
        <v>419</v>
      </c>
      <c r="J298" s="268" t="s">
        <v>419</v>
      </c>
      <c r="K298" s="268" t="s">
        <v>419</v>
      </c>
      <c r="L298" s="268" t="s">
        <v>419</v>
      </c>
      <c r="M298" s="268" t="s">
        <v>419</v>
      </c>
      <c r="N298" s="268" t="s">
        <v>419</v>
      </c>
      <c r="O298" s="268" t="s">
        <v>419</v>
      </c>
      <c r="P298" s="268" t="s">
        <v>419</v>
      </c>
      <c r="Q298" s="268" t="s">
        <v>419</v>
      </c>
      <c r="R298" s="268" t="s">
        <v>419</v>
      </c>
      <c r="S298" s="268" t="s">
        <v>419</v>
      </c>
      <c r="T298" s="268" t="s">
        <v>419</v>
      </c>
      <c r="U298" s="268" t="s">
        <v>419</v>
      </c>
      <c r="V298" s="268" t="s">
        <v>419</v>
      </c>
      <c r="W298" s="268" t="s">
        <v>419</v>
      </c>
      <c r="X298" s="268" t="s">
        <v>419</v>
      </c>
      <c r="Y298" s="261">
        <f>UnObr1!F236</f>
        <v>0</v>
      </c>
      <c r="Z298" s="261"/>
      <c r="AA298" s="261"/>
      <c r="AB298" s="261"/>
      <c r="AC298" s="261"/>
      <c r="AD298" s="261"/>
      <c r="AE298" s="261"/>
      <c r="AF298" s="261"/>
      <c r="AG298" s="261"/>
      <c r="AH298" s="261"/>
      <c r="AI298" s="261">
        <f>UnObr1!G236</f>
        <v>0</v>
      </c>
      <c r="AJ298" s="261"/>
      <c r="AK298" s="261"/>
      <c r="AL298" s="261"/>
      <c r="AM298" s="261"/>
      <c r="AN298" s="261"/>
      <c r="AO298" s="261"/>
      <c r="AP298" s="261"/>
      <c r="AQ298" s="261"/>
      <c r="AR298" s="262"/>
    </row>
    <row r="299" spans="1:44" ht="22.9" customHeight="1">
      <c r="A299" s="263">
        <v>1228</v>
      </c>
      <c r="B299" s="264"/>
      <c r="C299" s="264"/>
      <c r="D299" s="287">
        <v>311900</v>
      </c>
      <c r="E299" s="287">
        <v>300000</v>
      </c>
      <c r="F299" s="287">
        <v>300000</v>
      </c>
      <c r="G299" s="287">
        <v>300000</v>
      </c>
      <c r="H299" s="268" t="s">
        <v>45</v>
      </c>
      <c r="I299" s="268" t="s">
        <v>419</v>
      </c>
      <c r="J299" s="268" t="s">
        <v>419</v>
      </c>
      <c r="K299" s="268" t="s">
        <v>419</v>
      </c>
      <c r="L299" s="268" t="s">
        <v>419</v>
      </c>
      <c r="M299" s="268" t="s">
        <v>419</v>
      </c>
      <c r="N299" s="268" t="s">
        <v>419</v>
      </c>
      <c r="O299" s="268" t="s">
        <v>419</v>
      </c>
      <c r="P299" s="268" t="s">
        <v>419</v>
      </c>
      <c r="Q299" s="268" t="s">
        <v>419</v>
      </c>
      <c r="R299" s="268" t="s">
        <v>419</v>
      </c>
      <c r="S299" s="268" t="s">
        <v>419</v>
      </c>
      <c r="T299" s="268" t="s">
        <v>419</v>
      </c>
      <c r="U299" s="268" t="s">
        <v>419</v>
      </c>
      <c r="V299" s="268" t="s">
        <v>419</v>
      </c>
      <c r="W299" s="268" t="s">
        <v>419</v>
      </c>
      <c r="X299" s="268" t="s">
        <v>419</v>
      </c>
      <c r="Y299" s="261">
        <f>UnObr1!F237</f>
        <v>0</v>
      </c>
      <c r="Z299" s="261"/>
      <c r="AA299" s="261"/>
      <c r="AB299" s="261"/>
      <c r="AC299" s="261"/>
      <c r="AD299" s="261"/>
      <c r="AE299" s="261"/>
      <c r="AF299" s="261"/>
      <c r="AG299" s="261"/>
      <c r="AH299" s="261"/>
      <c r="AI299" s="261">
        <f>UnObr1!G237</f>
        <v>0</v>
      </c>
      <c r="AJ299" s="261"/>
      <c r="AK299" s="261"/>
      <c r="AL299" s="261"/>
      <c r="AM299" s="261"/>
      <c r="AN299" s="261"/>
      <c r="AO299" s="261"/>
      <c r="AP299" s="261"/>
      <c r="AQ299" s="261"/>
      <c r="AR299" s="262"/>
    </row>
    <row r="300" spans="1:44" ht="22.9" customHeight="1">
      <c r="A300" s="255">
        <v>1229</v>
      </c>
      <c r="B300" s="256"/>
      <c r="C300" s="256"/>
      <c r="D300" s="286">
        <v>321121</v>
      </c>
      <c r="E300" s="286">
        <v>300000</v>
      </c>
      <c r="F300" s="286">
        <v>300000</v>
      </c>
      <c r="G300" s="286">
        <v>300000</v>
      </c>
      <c r="H300" s="272" t="s">
        <v>44</v>
      </c>
      <c r="I300" s="272" t="s">
        <v>419</v>
      </c>
      <c r="J300" s="272" t="s">
        <v>419</v>
      </c>
      <c r="K300" s="272" t="s">
        <v>419</v>
      </c>
      <c r="L300" s="272" t="s">
        <v>419</v>
      </c>
      <c r="M300" s="272" t="s">
        <v>419</v>
      </c>
      <c r="N300" s="272" t="s">
        <v>419</v>
      </c>
      <c r="O300" s="272" t="s">
        <v>419</v>
      </c>
      <c r="P300" s="272" t="s">
        <v>419</v>
      </c>
      <c r="Q300" s="272" t="s">
        <v>419</v>
      </c>
      <c r="R300" s="272" t="s">
        <v>419</v>
      </c>
      <c r="S300" s="272" t="s">
        <v>419</v>
      </c>
      <c r="T300" s="272" t="s">
        <v>419</v>
      </c>
      <c r="U300" s="272" t="s">
        <v>419</v>
      </c>
      <c r="V300" s="272" t="s">
        <v>419</v>
      </c>
      <c r="W300" s="272" t="s">
        <v>419</v>
      </c>
      <c r="X300" s="272" t="s">
        <v>419</v>
      </c>
      <c r="Y300" s="261">
        <f>UnObr1!F238</f>
        <v>1557</v>
      </c>
      <c r="Z300" s="261"/>
      <c r="AA300" s="261"/>
      <c r="AB300" s="261"/>
      <c r="AC300" s="261"/>
      <c r="AD300" s="261"/>
      <c r="AE300" s="261"/>
      <c r="AF300" s="261"/>
      <c r="AG300" s="261"/>
      <c r="AH300" s="261"/>
      <c r="AI300" s="261">
        <f>UnObr1!G238</f>
        <v>1219</v>
      </c>
      <c r="AJ300" s="261"/>
      <c r="AK300" s="261"/>
      <c r="AL300" s="261"/>
      <c r="AM300" s="261"/>
      <c r="AN300" s="261"/>
      <c r="AO300" s="261"/>
      <c r="AP300" s="261"/>
      <c r="AQ300" s="261"/>
      <c r="AR300" s="262"/>
    </row>
    <row r="301" spans="1:44" ht="22.9" customHeight="1">
      <c r="A301" s="255">
        <v>1230</v>
      </c>
      <c r="B301" s="256"/>
      <c r="C301" s="256"/>
      <c r="D301" s="286">
        <v>321122</v>
      </c>
      <c r="E301" s="286">
        <v>300000</v>
      </c>
      <c r="F301" s="286">
        <v>300000</v>
      </c>
      <c r="G301" s="286">
        <v>300000</v>
      </c>
      <c r="H301" s="272" t="s">
        <v>43</v>
      </c>
      <c r="I301" s="272" t="s">
        <v>419</v>
      </c>
      <c r="J301" s="272" t="s">
        <v>419</v>
      </c>
      <c r="K301" s="272" t="s">
        <v>419</v>
      </c>
      <c r="L301" s="272" t="s">
        <v>419</v>
      </c>
      <c r="M301" s="272" t="s">
        <v>419</v>
      </c>
      <c r="N301" s="272" t="s">
        <v>419</v>
      </c>
      <c r="O301" s="272" t="s">
        <v>419</v>
      </c>
      <c r="P301" s="272" t="s">
        <v>419</v>
      </c>
      <c r="Q301" s="272" t="s">
        <v>419</v>
      </c>
      <c r="R301" s="272" t="s">
        <v>419</v>
      </c>
      <c r="S301" s="272" t="s">
        <v>419</v>
      </c>
      <c r="T301" s="272" t="s">
        <v>419</v>
      </c>
      <c r="U301" s="272" t="s">
        <v>419</v>
      </c>
      <c r="V301" s="272" t="s">
        <v>419</v>
      </c>
      <c r="W301" s="272" t="s">
        <v>419</v>
      </c>
      <c r="X301" s="272" t="s">
        <v>419</v>
      </c>
      <c r="Y301" s="261">
        <f>UnObr1!F239</f>
        <v>0</v>
      </c>
      <c r="Z301" s="261"/>
      <c r="AA301" s="261"/>
      <c r="AB301" s="261"/>
      <c r="AC301" s="261"/>
      <c r="AD301" s="261"/>
      <c r="AE301" s="261"/>
      <c r="AF301" s="261"/>
      <c r="AG301" s="261"/>
      <c r="AH301" s="261"/>
      <c r="AI301" s="261">
        <f>UnObr1!G239</f>
        <v>0</v>
      </c>
      <c r="AJ301" s="261"/>
      <c r="AK301" s="261"/>
      <c r="AL301" s="261"/>
      <c r="AM301" s="261"/>
      <c r="AN301" s="261"/>
      <c r="AO301" s="261"/>
      <c r="AP301" s="261"/>
      <c r="AQ301" s="261"/>
      <c r="AR301" s="262"/>
    </row>
    <row r="302" spans="1:44" ht="22.9" customHeight="1">
      <c r="A302" s="255">
        <v>1231</v>
      </c>
      <c r="B302" s="256"/>
      <c r="C302" s="256"/>
      <c r="D302" s="286">
        <v>321311</v>
      </c>
      <c r="E302" s="286">
        <v>300000</v>
      </c>
      <c r="F302" s="286">
        <v>300000</v>
      </c>
      <c r="G302" s="286">
        <v>300000</v>
      </c>
      <c r="H302" s="272" t="s">
        <v>423</v>
      </c>
      <c r="I302" s="272" t="s">
        <v>419</v>
      </c>
      <c r="J302" s="272" t="s">
        <v>419</v>
      </c>
      <c r="K302" s="272" t="s">
        <v>419</v>
      </c>
      <c r="L302" s="272" t="s">
        <v>419</v>
      </c>
      <c r="M302" s="272" t="s">
        <v>419</v>
      </c>
      <c r="N302" s="272" t="s">
        <v>419</v>
      </c>
      <c r="O302" s="272" t="s">
        <v>419</v>
      </c>
      <c r="P302" s="272" t="s">
        <v>419</v>
      </c>
      <c r="Q302" s="272" t="s">
        <v>419</v>
      </c>
      <c r="R302" s="272" t="s">
        <v>419</v>
      </c>
      <c r="S302" s="272" t="s">
        <v>419</v>
      </c>
      <c r="T302" s="272" t="s">
        <v>419</v>
      </c>
      <c r="U302" s="272" t="s">
        <v>419</v>
      </c>
      <c r="V302" s="272" t="s">
        <v>419</v>
      </c>
      <c r="W302" s="272" t="s">
        <v>419</v>
      </c>
      <c r="X302" s="272" t="s">
        <v>419</v>
      </c>
      <c r="Y302" s="261">
        <f>UnObr1!F240</f>
        <v>0</v>
      </c>
      <c r="Z302" s="261"/>
      <c r="AA302" s="261"/>
      <c r="AB302" s="261"/>
      <c r="AC302" s="261"/>
      <c r="AD302" s="261"/>
      <c r="AE302" s="261"/>
      <c r="AF302" s="261"/>
      <c r="AG302" s="261"/>
      <c r="AH302" s="261"/>
      <c r="AI302" s="261">
        <f>UnObr1!G240</f>
        <v>623</v>
      </c>
      <c r="AJ302" s="261"/>
      <c r="AK302" s="261"/>
      <c r="AL302" s="261"/>
      <c r="AM302" s="261"/>
      <c r="AN302" s="261"/>
      <c r="AO302" s="261"/>
      <c r="AP302" s="261"/>
      <c r="AQ302" s="261"/>
      <c r="AR302" s="262"/>
    </row>
    <row r="303" spans="1:44" ht="22.9" customHeight="1">
      <c r="A303" s="255">
        <v>1232</v>
      </c>
      <c r="B303" s="256"/>
      <c r="C303" s="256"/>
      <c r="D303" s="286">
        <v>321312</v>
      </c>
      <c r="E303" s="286">
        <v>300000</v>
      </c>
      <c r="F303" s="286">
        <v>300000</v>
      </c>
      <c r="G303" s="286">
        <v>300000</v>
      </c>
      <c r="H303" s="272" t="s">
        <v>41</v>
      </c>
      <c r="I303" s="272" t="s">
        <v>419</v>
      </c>
      <c r="J303" s="272" t="s">
        <v>419</v>
      </c>
      <c r="K303" s="272" t="s">
        <v>419</v>
      </c>
      <c r="L303" s="272" t="s">
        <v>419</v>
      </c>
      <c r="M303" s="272" t="s">
        <v>419</v>
      </c>
      <c r="N303" s="272" t="s">
        <v>419</v>
      </c>
      <c r="O303" s="272" t="s">
        <v>419</v>
      </c>
      <c r="P303" s="272" t="s">
        <v>419</v>
      </c>
      <c r="Q303" s="272" t="s">
        <v>419</v>
      </c>
      <c r="R303" s="272" t="s">
        <v>419</v>
      </c>
      <c r="S303" s="272" t="s">
        <v>419</v>
      </c>
      <c r="T303" s="272" t="s">
        <v>419</v>
      </c>
      <c r="U303" s="272" t="s">
        <v>419</v>
      </c>
      <c r="V303" s="272" t="s">
        <v>419</v>
      </c>
      <c r="W303" s="272" t="s">
        <v>419</v>
      </c>
      <c r="X303" s="272" t="s">
        <v>419</v>
      </c>
      <c r="Y303" s="261">
        <f>UnObr1!F241</f>
        <v>0</v>
      </c>
      <c r="Z303" s="261"/>
      <c r="AA303" s="261"/>
      <c r="AB303" s="261"/>
      <c r="AC303" s="261"/>
      <c r="AD303" s="261"/>
      <c r="AE303" s="261"/>
      <c r="AF303" s="261"/>
      <c r="AG303" s="261"/>
      <c r="AH303" s="261"/>
      <c r="AI303" s="261">
        <f>UnObr1!G241</f>
        <v>0</v>
      </c>
      <c r="AJ303" s="261"/>
      <c r="AK303" s="261"/>
      <c r="AL303" s="261"/>
      <c r="AM303" s="261"/>
      <c r="AN303" s="261"/>
      <c r="AO303" s="261"/>
      <c r="AP303" s="261"/>
      <c r="AQ303" s="261"/>
      <c r="AR303" s="262"/>
    </row>
    <row r="304" spans="1:44" ht="22.9" customHeight="1">
      <c r="A304" s="255"/>
      <c r="B304" s="256"/>
      <c r="C304" s="256"/>
      <c r="D304" s="286"/>
      <c r="E304" s="286"/>
      <c r="F304" s="286"/>
      <c r="G304" s="286"/>
      <c r="H304" s="272" t="s">
        <v>40</v>
      </c>
      <c r="I304" s="272" t="s">
        <v>419</v>
      </c>
      <c r="J304" s="272" t="s">
        <v>419</v>
      </c>
      <c r="K304" s="272" t="s">
        <v>419</v>
      </c>
      <c r="L304" s="272" t="s">
        <v>419</v>
      </c>
      <c r="M304" s="272" t="s">
        <v>419</v>
      </c>
      <c r="N304" s="272" t="s">
        <v>419</v>
      </c>
      <c r="O304" s="272" t="s">
        <v>419</v>
      </c>
      <c r="P304" s="272" t="s">
        <v>419</v>
      </c>
      <c r="Q304" s="272" t="s">
        <v>419</v>
      </c>
      <c r="R304" s="272" t="s">
        <v>419</v>
      </c>
      <c r="S304" s="272" t="s">
        <v>419</v>
      </c>
      <c r="T304" s="272" t="s">
        <v>419</v>
      </c>
      <c r="U304" s="272" t="s">
        <v>419</v>
      </c>
      <c r="V304" s="272" t="s">
        <v>419</v>
      </c>
      <c r="W304" s="272" t="s">
        <v>419</v>
      </c>
      <c r="X304" s="272" t="s">
        <v>419</v>
      </c>
      <c r="Y304" s="261">
        <f>UnObr1!F242</f>
        <v>0</v>
      </c>
      <c r="Z304" s="261"/>
      <c r="AA304" s="261"/>
      <c r="AB304" s="261"/>
      <c r="AC304" s="261"/>
      <c r="AD304" s="261"/>
      <c r="AE304" s="261"/>
      <c r="AF304" s="261"/>
      <c r="AG304" s="261"/>
      <c r="AH304" s="261"/>
      <c r="AI304" s="261">
        <f>UnObr1!G242</f>
        <v>0</v>
      </c>
      <c r="AJ304" s="261"/>
      <c r="AK304" s="261"/>
      <c r="AL304" s="261"/>
      <c r="AM304" s="261"/>
      <c r="AN304" s="261"/>
      <c r="AO304" s="261"/>
      <c r="AP304" s="261"/>
      <c r="AQ304" s="261"/>
      <c r="AR304" s="262"/>
    </row>
    <row r="305" spans="1:44" ht="22.9" customHeight="1">
      <c r="A305" s="255">
        <v>1233</v>
      </c>
      <c r="B305" s="256"/>
      <c r="C305" s="256"/>
      <c r="D305" s="286"/>
      <c r="E305" s="286"/>
      <c r="F305" s="286"/>
      <c r="G305" s="286"/>
      <c r="H305" s="272" t="s">
        <v>39</v>
      </c>
      <c r="I305" s="272" t="s">
        <v>419</v>
      </c>
      <c r="J305" s="272" t="s">
        <v>419</v>
      </c>
      <c r="K305" s="272" t="s">
        <v>419</v>
      </c>
      <c r="L305" s="272" t="s">
        <v>419</v>
      </c>
      <c r="M305" s="272" t="s">
        <v>419</v>
      </c>
      <c r="N305" s="272" t="s">
        <v>419</v>
      </c>
      <c r="O305" s="272" t="s">
        <v>419</v>
      </c>
      <c r="P305" s="272" t="s">
        <v>419</v>
      </c>
      <c r="Q305" s="272" t="s">
        <v>419</v>
      </c>
      <c r="R305" s="272" t="s">
        <v>419</v>
      </c>
      <c r="S305" s="272" t="s">
        <v>419</v>
      </c>
      <c r="T305" s="272" t="s">
        <v>419</v>
      </c>
      <c r="U305" s="272" t="s">
        <v>419</v>
      </c>
      <c r="V305" s="272" t="s">
        <v>419</v>
      </c>
      <c r="W305" s="272" t="s">
        <v>419</v>
      </c>
      <c r="X305" s="272" t="s">
        <v>419</v>
      </c>
      <c r="Y305" s="261">
        <f>UnObr1!F243</f>
        <v>0</v>
      </c>
      <c r="Z305" s="261"/>
      <c r="AA305" s="261"/>
      <c r="AB305" s="261"/>
      <c r="AC305" s="261"/>
      <c r="AD305" s="261"/>
      <c r="AE305" s="261"/>
      <c r="AF305" s="261"/>
      <c r="AG305" s="261"/>
      <c r="AH305" s="261"/>
      <c r="AI305" s="261">
        <f>UnObr1!G243</f>
        <v>0</v>
      </c>
      <c r="AJ305" s="261"/>
      <c r="AK305" s="261"/>
      <c r="AL305" s="261"/>
      <c r="AM305" s="261"/>
      <c r="AN305" s="261"/>
      <c r="AO305" s="261"/>
      <c r="AP305" s="261"/>
      <c r="AQ305" s="261"/>
      <c r="AR305" s="262"/>
    </row>
    <row r="306" spans="1:44" ht="22.9" customHeight="1">
      <c r="A306" s="255">
        <v>1234</v>
      </c>
      <c r="B306" s="256"/>
      <c r="C306" s="256"/>
      <c r="D306" s="286"/>
      <c r="E306" s="286"/>
      <c r="F306" s="286"/>
      <c r="G306" s="286"/>
      <c r="H306" s="272" t="s">
        <v>38</v>
      </c>
      <c r="I306" s="272" t="s">
        <v>419</v>
      </c>
      <c r="J306" s="272" t="s">
        <v>419</v>
      </c>
      <c r="K306" s="272" t="s">
        <v>419</v>
      </c>
      <c r="L306" s="272" t="s">
        <v>419</v>
      </c>
      <c r="M306" s="272" t="s">
        <v>419</v>
      </c>
      <c r="N306" s="272" t="s">
        <v>419</v>
      </c>
      <c r="O306" s="272" t="s">
        <v>419</v>
      </c>
      <c r="P306" s="272" t="s">
        <v>419</v>
      </c>
      <c r="Q306" s="272" t="s">
        <v>419</v>
      </c>
      <c r="R306" s="272" t="s">
        <v>419</v>
      </c>
      <c r="S306" s="272" t="s">
        <v>419</v>
      </c>
      <c r="T306" s="272" t="s">
        <v>419</v>
      </c>
      <c r="U306" s="272" t="s">
        <v>419</v>
      </c>
      <c r="V306" s="272" t="s">
        <v>419</v>
      </c>
      <c r="W306" s="272" t="s">
        <v>419</v>
      </c>
      <c r="X306" s="272" t="s">
        <v>419</v>
      </c>
      <c r="Y306" s="261">
        <f>UnObr1!F244</f>
        <v>0</v>
      </c>
      <c r="Z306" s="261"/>
      <c r="AA306" s="261"/>
      <c r="AB306" s="261"/>
      <c r="AC306" s="261"/>
      <c r="AD306" s="261"/>
      <c r="AE306" s="261"/>
      <c r="AF306" s="261"/>
      <c r="AG306" s="261"/>
      <c r="AH306" s="261"/>
      <c r="AI306" s="261">
        <f>UnObr1!G244</f>
        <v>0</v>
      </c>
      <c r="AJ306" s="261"/>
      <c r="AK306" s="261"/>
      <c r="AL306" s="261"/>
      <c r="AM306" s="261"/>
      <c r="AN306" s="261"/>
      <c r="AO306" s="261"/>
      <c r="AP306" s="261"/>
      <c r="AQ306" s="261"/>
      <c r="AR306" s="262"/>
    </row>
    <row r="307" spans="1:44" ht="22.9" customHeight="1">
      <c r="A307" s="255">
        <v>1235</v>
      </c>
      <c r="B307" s="256"/>
      <c r="C307" s="256"/>
      <c r="D307" s="288">
        <v>330000</v>
      </c>
      <c r="E307" s="288">
        <v>300000</v>
      </c>
      <c r="F307" s="288">
        <v>300000</v>
      </c>
      <c r="G307" s="288">
        <v>300000</v>
      </c>
      <c r="H307" s="260" t="s">
        <v>37</v>
      </c>
      <c r="I307" s="260" t="s">
        <v>419</v>
      </c>
      <c r="J307" s="260" t="s">
        <v>419</v>
      </c>
      <c r="K307" s="260" t="s">
        <v>419</v>
      </c>
      <c r="L307" s="260" t="s">
        <v>419</v>
      </c>
      <c r="M307" s="260" t="s">
        <v>419</v>
      </c>
      <c r="N307" s="260" t="s">
        <v>419</v>
      </c>
      <c r="O307" s="260" t="s">
        <v>419</v>
      </c>
      <c r="P307" s="260" t="s">
        <v>419</v>
      </c>
      <c r="Q307" s="260" t="s">
        <v>419</v>
      </c>
      <c r="R307" s="260" t="s">
        <v>419</v>
      </c>
      <c r="S307" s="260" t="s">
        <v>419</v>
      </c>
      <c r="T307" s="260" t="s">
        <v>419</v>
      </c>
      <c r="U307" s="260" t="s">
        <v>419</v>
      </c>
      <c r="V307" s="260" t="s">
        <v>419</v>
      </c>
      <c r="W307" s="260" t="s">
        <v>419</v>
      </c>
      <c r="X307" s="260" t="s">
        <v>419</v>
      </c>
      <c r="Y307" s="261">
        <f>UnObr1!F245</f>
        <v>0</v>
      </c>
      <c r="Z307" s="261"/>
      <c r="AA307" s="261"/>
      <c r="AB307" s="261"/>
      <c r="AC307" s="261"/>
      <c r="AD307" s="261"/>
      <c r="AE307" s="261"/>
      <c r="AF307" s="261"/>
      <c r="AG307" s="261"/>
      <c r="AH307" s="261"/>
      <c r="AI307" s="261">
        <f>UnObr1!G245</f>
        <v>0</v>
      </c>
      <c r="AJ307" s="261"/>
      <c r="AK307" s="261"/>
      <c r="AL307" s="261"/>
      <c r="AM307" s="261"/>
      <c r="AN307" s="261"/>
      <c r="AO307" s="261"/>
      <c r="AP307" s="261"/>
      <c r="AQ307" s="261"/>
      <c r="AR307" s="262"/>
    </row>
    <row r="308" spans="1:44" ht="22.9" customHeight="1">
      <c r="A308" s="255">
        <v>1236</v>
      </c>
      <c r="B308" s="256"/>
      <c r="C308" s="256"/>
      <c r="D308" s="288">
        <v>330000</v>
      </c>
      <c r="E308" s="288">
        <v>300000</v>
      </c>
      <c r="F308" s="288">
        <v>300000</v>
      </c>
      <c r="G308" s="288">
        <v>300000</v>
      </c>
      <c r="H308" s="260" t="s">
        <v>36</v>
      </c>
      <c r="I308" s="260" t="s">
        <v>419</v>
      </c>
      <c r="J308" s="260" t="s">
        <v>419</v>
      </c>
      <c r="K308" s="260" t="s">
        <v>419</v>
      </c>
      <c r="L308" s="260" t="s">
        <v>419</v>
      </c>
      <c r="M308" s="260" t="s">
        <v>419</v>
      </c>
      <c r="N308" s="260" t="s">
        <v>419</v>
      </c>
      <c r="O308" s="260" t="s">
        <v>419</v>
      </c>
      <c r="P308" s="260" t="s">
        <v>419</v>
      </c>
      <c r="Q308" s="260" t="s">
        <v>419</v>
      </c>
      <c r="R308" s="260" t="s">
        <v>419</v>
      </c>
      <c r="S308" s="260" t="s">
        <v>419</v>
      </c>
      <c r="T308" s="260" t="s">
        <v>419</v>
      </c>
      <c r="U308" s="260" t="s">
        <v>419</v>
      </c>
      <c r="V308" s="260" t="s">
        <v>419</v>
      </c>
      <c r="W308" s="260" t="s">
        <v>419</v>
      </c>
      <c r="X308" s="260" t="s">
        <v>419</v>
      </c>
      <c r="Y308" s="261">
        <f>UnObr1!F246</f>
        <v>0</v>
      </c>
      <c r="Z308" s="261"/>
      <c r="AA308" s="261"/>
      <c r="AB308" s="261"/>
      <c r="AC308" s="261"/>
      <c r="AD308" s="261"/>
      <c r="AE308" s="261"/>
      <c r="AF308" s="261"/>
      <c r="AG308" s="261"/>
      <c r="AH308" s="261"/>
      <c r="AI308" s="261">
        <f>UnObr1!G246</f>
        <v>0</v>
      </c>
      <c r="AJ308" s="261"/>
      <c r="AK308" s="261"/>
      <c r="AL308" s="261"/>
      <c r="AM308" s="261"/>
      <c r="AN308" s="261"/>
      <c r="AO308" s="261"/>
      <c r="AP308" s="261"/>
      <c r="AQ308" s="261"/>
      <c r="AR308" s="262"/>
    </row>
    <row r="309" spans="1:44" ht="22.9" customHeight="1">
      <c r="A309" s="255">
        <v>1237</v>
      </c>
      <c r="B309" s="256"/>
      <c r="C309" s="256"/>
      <c r="D309" s="288">
        <v>340000</v>
      </c>
      <c r="E309" s="288">
        <v>300000</v>
      </c>
      <c r="F309" s="288">
        <v>300000</v>
      </c>
      <c r="G309" s="288">
        <v>300000</v>
      </c>
      <c r="H309" s="260" t="s">
        <v>424</v>
      </c>
      <c r="I309" s="260" t="s">
        <v>419</v>
      </c>
      <c r="J309" s="260" t="s">
        <v>419</v>
      </c>
      <c r="K309" s="260" t="s">
        <v>419</v>
      </c>
      <c r="L309" s="260" t="s">
        <v>419</v>
      </c>
      <c r="M309" s="260" t="s">
        <v>419</v>
      </c>
      <c r="N309" s="260" t="s">
        <v>419</v>
      </c>
      <c r="O309" s="260" t="s">
        <v>419</v>
      </c>
      <c r="P309" s="260" t="s">
        <v>419</v>
      </c>
      <c r="Q309" s="260" t="s">
        <v>419</v>
      </c>
      <c r="R309" s="260" t="s">
        <v>419</v>
      </c>
      <c r="S309" s="260" t="s">
        <v>419</v>
      </c>
      <c r="T309" s="260" t="s">
        <v>419</v>
      </c>
      <c r="U309" s="260" t="s">
        <v>419</v>
      </c>
      <c r="V309" s="260" t="s">
        <v>419</v>
      </c>
      <c r="W309" s="260" t="s">
        <v>419</v>
      </c>
      <c r="X309" s="260" t="s">
        <v>419</v>
      </c>
      <c r="Y309" s="261">
        <f>UnObr1!F247</f>
        <v>0</v>
      </c>
      <c r="Z309" s="261"/>
      <c r="AA309" s="261"/>
      <c r="AB309" s="261"/>
      <c r="AC309" s="261"/>
      <c r="AD309" s="261"/>
      <c r="AE309" s="261"/>
      <c r="AF309" s="261"/>
      <c r="AG309" s="261"/>
      <c r="AH309" s="261"/>
      <c r="AI309" s="261">
        <f>UnObr1!G247</f>
        <v>0</v>
      </c>
      <c r="AJ309" s="261"/>
      <c r="AK309" s="261"/>
      <c r="AL309" s="261"/>
      <c r="AM309" s="261"/>
      <c r="AN309" s="261"/>
      <c r="AO309" s="261"/>
      <c r="AP309" s="261"/>
      <c r="AQ309" s="261"/>
      <c r="AR309" s="262"/>
    </row>
    <row r="310" spans="1:44" ht="22.9" customHeight="1">
      <c r="A310" s="255">
        <v>1238</v>
      </c>
      <c r="B310" s="256"/>
      <c r="C310" s="256"/>
      <c r="D310" s="288">
        <v>340000</v>
      </c>
      <c r="E310" s="288">
        <v>300000</v>
      </c>
      <c r="F310" s="288">
        <v>300000</v>
      </c>
      <c r="G310" s="288">
        <v>300000</v>
      </c>
      <c r="H310" s="260" t="s">
        <v>34</v>
      </c>
      <c r="I310" s="260" t="s">
        <v>419</v>
      </c>
      <c r="J310" s="260" t="s">
        <v>419</v>
      </c>
      <c r="K310" s="260" t="s">
        <v>419</v>
      </c>
      <c r="L310" s="260" t="s">
        <v>419</v>
      </c>
      <c r="M310" s="260" t="s">
        <v>419</v>
      </c>
      <c r="N310" s="260" t="s">
        <v>419</v>
      </c>
      <c r="O310" s="260" t="s">
        <v>419</v>
      </c>
      <c r="P310" s="260" t="s">
        <v>419</v>
      </c>
      <c r="Q310" s="260" t="s">
        <v>419</v>
      </c>
      <c r="R310" s="260" t="s">
        <v>419</v>
      </c>
      <c r="S310" s="260" t="s">
        <v>419</v>
      </c>
      <c r="T310" s="260" t="s">
        <v>419</v>
      </c>
      <c r="U310" s="260" t="s">
        <v>419</v>
      </c>
      <c r="V310" s="260" t="s">
        <v>419</v>
      </c>
      <c r="W310" s="260" t="s">
        <v>419</v>
      </c>
      <c r="X310" s="260" t="s">
        <v>419</v>
      </c>
      <c r="Y310" s="261">
        <f>UnObr1!F248</f>
        <v>0</v>
      </c>
      <c r="Z310" s="261"/>
      <c r="AA310" s="261"/>
      <c r="AB310" s="261"/>
      <c r="AC310" s="261"/>
      <c r="AD310" s="261"/>
      <c r="AE310" s="261"/>
      <c r="AF310" s="261"/>
      <c r="AG310" s="261"/>
      <c r="AH310" s="261"/>
      <c r="AI310" s="261">
        <f>UnObr1!G248</f>
        <v>0</v>
      </c>
      <c r="AJ310" s="261"/>
      <c r="AK310" s="261"/>
      <c r="AL310" s="261"/>
      <c r="AM310" s="261"/>
      <c r="AN310" s="261"/>
      <c r="AO310" s="261"/>
      <c r="AP310" s="261"/>
      <c r="AQ310" s="261"/>
      <c r="AR310" s="262"/>
    </row>
    <row r="311" spans="1:44" ht="22.9" customHeight="1">
      <c r="A311" s="255">
        <v>1239</v>
      </c>
      <c r="B311" s="256"/>
      <c r="C311" s="256"/>
      <c r="D311" s="288"/>
      <c r="E311" s="288"/>
      <c r="F311" s="288"/>
      <c r="G311" s="288"/>
      <c r="H311" s="260" t="s">
        <v>33</v>
      </c>
      <c r="I311" s="260" t="s">
        <v>419</v>
      </c>
      <c r="J311" s="260" t="s">
        <v>419</v>
      </c>
      <c r="K311" s="260" t="s">
        <v>419</v>
      </c>
      <c r="L311" s="260" t="s">
        <v>419</v>
      </c>
      <c r="M311" s="260" t="s">
        <v>419</v>
      </c>
      <c r="N311" s="260" t="s">
        <v>419</v>
      </c>
      <c r="O311" s="260" t="s">
        <v>419</v>
      </c>
      <c r="P311" s="260" t="s">
        <v>419</v>
      </c>
      <c r="Q311" s="260" t="s">
        <v>419</v>
      </c>
      <c r="R311" s="260" t="s">
        <v>419</v>
      </c>
      <c r="S311" s="260" t="s">
        <v>419</v>
      </c>
      <c r="T311" s="260" t="s">
        <v>419</v>
      </c>
      <c r="U311" s="260" t="s">
        <v>419</v>
      </c>
      <c r="V311" s="260" t="s">
        <v>419</v>
      </c>
      <c r="W311" s="260" t="s">
        <v>419</v>
      </c>
      <c r="X311" s="260" t="s">
        <v>419</v>
      </c>
      <c r="Y311" s="261">
        <f>UnObr1!F249</f>
        <v>33280</v>
      </c>
      <c r="Z311" s="261"/>
      <c r="AA311" s="261"/>
      <c r="AB311" s="261"/>
      <c r="AC311" s="261"/>
      <c r="AD311" s="261"/>
      <c r="AE311" s="261"/>
      <c r="AF311" s="261"/>
      <c r="AG311" s="261"/>
      <c r="AH311" s="261"/>
      <c r="AI311" s="261">
        <f>UnObr1!G249</f>
        <v>33286</v>
      </c>
      <c r="AJ311" s="261"/>
      <c r="AK311" s="261"/>
      <c r="AL311" s="261"/>
      <c r="AM311" s="261"/>
      <c r="AN311" s="261"/>
      <c r="AO311" s="261"/>
      <c r="AP311" s="261"/>
      <c r="AQ311" s="261"/>
      <c r="AR311" s="262"/>
    </row>
    <row r="312" spans="1:44" ht="22.9" customHeight="1" thickBot="1">
      <c r="A312" s="290">
        <v>1240</v>
      </c>
      <c r="B312" s="291"/>
      <c r="C312" s="291"/>
      <c r="D312" s="292">
        <v>352000</v>
      </c>
      <c r="E312" s="292">
        <v>300000</v>
      </c>
      <c r="F312" s="292">
        <v>300000</v>
      </c>
      <c r="G312" s="292">
        <v>300000</v>
      </c>
      <c r="H312" s="293" t="s">
        <v>32</v>
      </c>
      <c r="I312" s="293" t="s">
        <v>419</v>
      </c>
      <c r="J312" s="293" t="s">
        <v>419</v>
      </c>
      <c r="K312" s="293" t="s">
        <v>419</v>
      </c>
      <c r="L312" s="293" t="s">
        <v>419</v>
      </c>
      <c r="M312" s="293" t="s">
        <v>419</v>
      </c>
      <c r="N312" s="293" t="s">
        <v>419</v>
      </c>
      <c r="O312" s="293" t="s">
        <v>419</v>
      </c>
      <c r="P312" s="293" t="s">
        <v>419</v>
      </c>
      <c r="Q312" s="293" t="s">
        <v>419</v>
      </c>
      <c r="R312" s="293" t="s">
        <v>419</v>
      </c>
      <c r="S312" s="293" t="s">
        <v>419</v>
      </c>
      <c r="T312" s="293" t="s">
        <v>419</v>
      </c>
      <c r="U312" s="293" t="s">
        <v>419</v>
      </c>
      <c r="V312" s="293" t="s">
        <v>419</v>
      </c>
      <c r="W312" s="293" t="s">
        <v>419</v>
      </c>
      <c r="X312" s="293" t="s">
        <v>419</v>
      </c>
      <c r="Y312" s="283">
        <f>UnObr1!F250</f>
        <v>400</v>
      </c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>
        <f>UnObr1!G250</f>
        <v>452</v>
      </c>
      <c r="AJ312" s="283"/>
      <c r="AK312" s="283"/>
      <c r="AL312" s="283"/>
      <c r="AM312" s="283"/>
      <c r="AN312" s="283"/>
      <c r="AO312" s="283"/>
      <c r="AP312" s="283"/>
      <c r="AQ312" s="283"/>
      <c r="AR312" s="284"/>
    </row>
    <row r="313" spans="1:4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</row>
    <row r="314" spans="1:44" ht="12.7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3"/>
      <c r="N314" s="13"/>
      <c r="O314" s="13"/>
      <c r="P314" s="13"/>
      <c r="Q314" s="388" t="s">
        <v>425</v>
      </c>
      <c r="R314" s="388"/>
      <c r="S314" s="388"/>
      <c r="T314" s="388"/>
      <c r="U314" s="388"/>
      <c r="V314" s="388"/>
      <c r="W314" s="388"/>
      <c r="X314" s="388"/>
      <c r="Y314" s="388"/>
      <c r="Z314" s="13"/>
      <c r="AA314" s="13"/>
      <c r="AB314" s="13"/>
      <c r="AC314" s="13"/>
      <c r="AD314" s="13"/>
      <c r="AE314" s="13"/>
      <c r="AF314" s="13"/>
      <c r="AG314" s="13"/>
      <c r="AH314" s="13"/>
      <c r="AI314" s="389" t="s">
        <v>426</v>
      </c>
      <c r="AJ314" s="389"/>
      <c r="AK314" s="389"/>
      <c r="AL314" s="389"/>
      <c r="AM314" s="389"/>
      <c r="AN314" s="389"/>
      <c r="AO314" s="389"/>
      <c r="AP314" s="389"/>
      <c r="AQ314" s="389"/>
      <c r="AR314" s="14"/>
    </row>
    <row r="315" spans="1:44" ht="12.75">
      <c r="A315" s="185" t="s">
        <v>427</v>
      </c>
      <c r="B315" s="185"/>
      <c r="C315" s="185"/>
      <c r="D315" s="390" t="str">
        <f>[1]Podaci!E21</f>
        <v>21.02.2020.</v>
      </c>
      <c r="E315" s="391"/>
      <c r="F315" s="391"/>
      <c r="G315" s="391"/>
      <c r="H315" s="391"/>
      <c r="I315" s="392" t="s">
        <v>428</v>
      </c>
      <c r="J315" s="392"/>
      <c r="K315" s="392"/>
      <c r="L315" s="392"/>
      <c r="M315" s="13"/>
      <c r="N315" s="13"/>
      <c r="O315" s="13"/>
      <c r="P315" s="13"/>
      <c r="Q315" s="388"/>
      <c r="R315" s="388"/>
      <c r="S315" s="388"/>
      <c r="T315" s="388"/>
      <c r="U315" s="388"/>
      <c r="V315" s="388"/>
      <c r="W315" s="388"/>
      <c r="X315" s="388"/>
      <c r="Y315" s="388"/>
      <c r="Z315" s="13"/>
      <c r="AA315" s="13"/>
      <c r="AB315" s="13"/>
      <c r="AC315" s="13"/>
      <c r="AD315" s="13"/>
      <c r="AE315" s="13"/>
      <c r="AF315" s="13"/>
      <c r="AG315" s="13"/>
      <c r="AH315" s="13"/>
      <c r="AI315" s="389"/>
      <c r="AJ315" s="389"/>
      <c r="AK315" s="389"/>
      <c r="AL315" s="389"/>
      <c r="AM315" s="389"/>
      <c r="AN315" s="389"/>
      <c r="AO315" s="389"/>
      <c r="AP315" s="389"/>
      <c r="AQ315" s="389"/>
      <c r="AR315" s="14"/>
    </row>
    <row r="316" spans="1:44" ht="12.75">
      <c r="A316" s="13"/>
      <c r="B316" s="13"/>
      <c r="C316" s="13"/>
      <c r="D316" s="39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394"/>
      <c r="R316" s="394"/>
      <c r="S316" s="394"/>
      <c r="T316" s="394"/>
      <c r="U316" s="394"/>
      <c r="V316" s="394"/>
      <c r="W316" s="394"/>
      <c r="X316" s="394"/>
      <c r="Y316" s="394"/>
      <c r="Z316" s="13"/>
      <c r="AA316" s="13"/>
      <c r="AB316" s="13"/>
      <c r="AC316" s="13"/>
      <c r="AD316" s="13"/>
      <c r="AE316" s="13"/>
      <c r="AF316" s="13"/>
      <c r="AG316" s="13"/>
      <c r="AH316" s="13"/>
      <c r="AI316" s="394"/>
      <c r="AJ316" s="394"/>
      <c r="AK316" s="394"/>
      <c r="AL316" s="394"/>
      <c r="AM316" s="394"/>
      <c r="AN316" s="394"/>
      <c r="AO316" s="394"/>
      <c r="AP316" s="394"/>
      <c r="AQ316" s="394"/>
      <c r="AR316" s="14"/>
    </row>
  </sheetData>
  <sheetProtection password="EF5E" sheet="1"/>
  <mergeCells count="1507">
    <mergeCell ref="Q316:Y316"/>
    <mergeCell ref="AI316:AQ316"/>
    <mergeCell ref="A312:C312"/>
    <mergeCell ref="D312:G312"/>
    <mergeCell ref="H312:X312"/>
    <mergeCell ref="Y312:AH312"/>
    <mergeCell ref="AI312:AR312"/>
    <mergeCell ref="Q314:Y315"/>
    <mergeCell ref="AI314:AQ315"/>
    <mergeCell ref="A315:C315"/>
    <mergeCell ref="D315:H315"/>
    <mergeCell ref="I315:L315"/>
    <mergeCell ref="A310:C310"/>
    <mergeCell ref="D310:G310"/>
    <mergeCell ref="H310:X310"/>
    <mergeCell ref="Y310:AH310"/>
    <mergeCell ref="AI310:AR310"/>
    <mergeCell ref="A311:C311"/>
    <mergeCell ref="D311:G311"/>
    <mergeCell ref="H311:X311"/>
    <mergeCell ref="Y311:AH311"/>
    <mergeCell ref="AI311:AR311"/>
    <mergeCell ref="A308:C308"/>
    <mergeCell ref="D308:G308"/>
    <mergeCell ref="H308:X308"/>
    <mergeCell ref="Y308:AH308"/>
    <mergeCell ref="AI308:AR308"/>
    <mergeCell ref="A309:C309"/>
    <mergeCell ref="D309:G309"/>
    <mergeCell ref="H309:X309"/>
    <mergeCell ref="Y309:AH309"/>
    <mergeCell ref="AI309:AR309"/>
    <mergeCell ref="A306:C306"/>
    <mergeCell ref="D306:G306"/>
    <mergeCell ref="H306:X306"/>
    <mergeCell ref="Y306:AH306"/>
    <mergeCell ref="AI306:AR306"/>
    <mergeCell ref="A307:C307"/>
    <mergeCell ref="D307:G307"/>
    <mergeCell ref="H307:X307"/>
    <mergeCell ref="Y307:AH307"/>
    <mergeCell ref="AI307:AR307"/>
    <mergeCell ref="A304:C304"/>
    <mergeCell ref="D304:G304"/>
    <mergeCell ref="H304:X304"/>
    <mergeCell ref="Y304:AH304"/>
    <mergeCell ref="AI304:AR304"/>
    <mergeCell ref="A305:C305"/>
    <mergeCell ref="D305:G305"/>
    <mergeCell ref="H305:X305"/>
    <mergeCell ref="Y305:AH305"/>
    <mergeCell ref="AI305:AR305"/>
    <mergeCell ref="A302:C302"/>
    <mergeCell ref="D302:G302"/>
    <mergeCell ref="H302:X302"/>
    <mergeCell ref="Y302:AH302"/>
    <mergeCell ref="AI302:AR302"/>
    <mergeCell ref="A303:C303"/>
    <mergeCell ref="D303:G303"/>
    <mergeCell ref="H303:X303"/>
    <mergeCell ref="Y303:AH303"/>
    <mergeCell ref="AI303:AR303"/>
    <mergeCell ref="A300:C300"/>
    <mergeCell ref="D300:G300"/>
    <mergeCell ref="H300:X300"/>
    <mergeCell ref="Y300:AH300"/>
    <mergeCell ref="AI300:AR300"/>
    <mergeCell ref="A301:C301"/>
    <mergeCell ref="D301:G301"/>
    <mergeCell ref="H301:X301"/>
    <mergeCell ref="Y301:AH301"/>
    <mergeCell ref="AI301:AR301"/>
    <mergeCell ref="A298:C298"/>
    <mergeCell ref="D298:G298"/>
    <mergeCell ref="H298:X298"/>
    <mergeCell ref="Y298:AH298"/>
    <mergeCell ref="AI298:AR298"/>
    <mergeCell ref="A299:C299"/>
    <mergeCell ref="D299:G299"/>
    <mergeCell ref="H299:X299"/>
    <mergeCell ref="Y299:AH299"/>
    <mergeCell ref="AI299:AR299"/>
    <mergeCell ref="AI295:AR296"/>
    <mergeCell ref="A297:C297"/>
    <mergeCell ref="D297:G297"/>
    <mergeCell ref="H297:X297"/>
    <mergeCell ref="Y297:AH297"/>
    <mergeCell ref="AI297:AR297"/>
    <mergeCell ref="A292:C292"/>
    <mergeCell ref="D292:G292"/>
    <mergeCell ref="H292:X292"/>
    <mergeCell ref="Y292:AH292"/>
    <mergeCell ref="AI292:AR292"/>
    <mergeCell ref="A293:C296"/>
    <mergeCell ref="D293:G296"/>
    <mergeCell ref="H293:X296"/>
    <mergeCell ref="Y293:AR294"/>
    <mergeCell ref="Y295:AH296"/>
    <mergeCell ref="A290:C290"/>
    <mergeCell ref="D290:G290"/>
    <mergeCell ref="H290:X290"/>
    <mergeCell ref="Y290:AH290"/>
    <mergeCell ref="AI290:AR290"/>
    <mergeCell ref="A291:C291"/>
    <mergeCell ref="D291:G291"/>
    <mergeCell ref="H291:X291"/>
    <mergeCell ref="Y291:AH291"/>
    <mergeCell ref="AI291:AR291"/>
    <mergeCell ref="A288:C288"/>
    <mergeCell ref="D288:G288"/>
    <mergeCell ref="H288:X288"/>
    <mergeCell ref="Y288:AH288"/>
    <mergeCell ref="AI288:AR288"/>
    <mergeCell ref="A289:C289"/>
    <mergeCell ref="D289:G289"/>
    <mergeCell ref="H289:X289"/>
    <mergeCell ref="Y289:AH289"/>
    <mergeCell ref="AI289:AR289"/>
    <mergeCell ref="A286:C286"/>
    <mergeCell ref="D286:G286"/>
    <mergeCell ref="H286:X286"/>
    <mergeCell ref="Y286:AH286"/>
    <mergeCell ref="AI286:AR286"/>
    <mergeCell ref="A287:C287"/>
    <mergeCell ref="D287:G287"/>
    <mergeCell ref="H287:X287"/>
    <mergeCell ref="Y287:AH287"/>
    <mergeCell ref="AI287:AR287"/>
    <mergeCell ref="A284:C284"/>
    <mergeCell ref="D284:G284"/>
    <mergeCell ref="H284:X284"/>
    <mergeCell ref="Y284:AH284"/>
    <mergeCell ref="AI284:AR284"/>
    <mergeCell ref="A285:C285"/>
    <mergeCell ref="D285:G285"/>
    <mergeCell ref="H285:X285"/>
    <mergeCell ref="Y285:AH285"/>
    <mergeCell ref="AI285:AR285"/>
    <mergeCell ref="A282:C282"/>
    <mergeCell ref="D282:G282"/>
    <mergeCell ref="H282:X282"/>
    <mergeCell ref="Y282:AH282"/>
    <mergeCell ref="AI282:AR282"/>
    <mergeCell ref="A283:C283"/>
    <mergeCell ref="D283:G283"/>
    <mergeCell ref="H283:X283"/>
    <mergeCell ref="Y283:AH283"/>
    <mergeCell ref="AI283:AR283"/>
    <mergeCell ref="A280:C280"/>
    <mergeCell ref="D280:G280"/>
    <mergeCell ref="H280:X280"/>
    <mergeCell ref="Y280:AH280"/>
    <mergeCell ref="AI280:AR280"/>
    <mergeCell ref="A281:C281"/>
    <mergeCell ref="D281:G281"/>
    <mergeCell ref="H281:X281"/>
    <mergeCell ref="Y281:AH281"/>
    <mergeCell ref="AI281:AR281"/>
    <mergeCell ref="A278:C278"/>
    <mergeCell ref="D278:G278"/>
    <mergeCell ref="H278:X278"/>
    <mergeCell ref="Y278:AH278"/>
    <mergeCell ref="AI278:AR278"/>
    <mergeCell ref="A279:C279"/>
    <mergeCell ref="D279:G279"/>
    <mergeCell ref="H279:X279"/>
    <mergeCell ref="Y279:AH279"/>
    <mergeCell ref="AI279:AR279"/>
    <mergeCell ref="A276:C276"/>
    <mergeCell ref="D276:G276"/>
    <mergeCell ref="H276:X276"/>
    <mergeCell ref="Y276:AH276"/>
    <mergeCell ref="AI276:AR276"/>
    <mergeCell ref="A277:C277"/>
    <mergeCell ref="D277:G277"/>
    <mergeCell ref="H277:X277"/>
    <mergeCell ref="Y277:AH277"/>
    <mergeCell ref="AI277:AR277"/>
    <mergeCell ref="A274:C274"/>
    <mergeCell ref="D274:G274"/>
    <mergeCell ref="H274:X274"/>
    <mergeCell ref="Y274:AH274"/>
    <mergeCell ref="AI274:AR274"/>
    <mergeCell ref="A275:C275"/>
    <mergeCell ref="D275:G275"/>
    <mergeCell ref="H275:X275"/>
    <mergeCell ref="Y275:AH275"/>
    <mergeCell ref="AI275:AR275"/>
    <mergeCell ref="A272:C272"/>
    <mergeCell ref="D272:G272"/>
    <mergeCell ref="H272:X272"/>
    <mergeCell ref="Y272:AH272"/>
    <mergeCell ref="AI272:AR272"/>
    <mergeCell ref="A273:C273"/>
    <mergeCell ref="D273:G273"/>
    <mergeCell ref="H273:X273"/>
    <mergeCell ref="Y273:AH273"/>
    <mergeCell ref="AI273:AR273"/>
    <mergeCell ref="A270:C270"/>
    <mergeCell ref="D270:G270"/>
    <mergeCell ref="H270:X270"/>
    <mergeCell ref="Y270:AH270"/>
    <mergeCell ref="AI270:AR270"/>
    <mergeCell ref="A271:C271"/>
    <mergeCell ref="D271:G271"/>
    <mergeCell ref="H271:X271"/>
    <mergeCell ref="Y271:AH271"/>
    <mergeCell ref="AI271:AR271"/>
    <mergeCell ref="A268:C268"/>
    <mergeCell ref="D268:G268"/>
    <mergeCell ref="H268:X268"/>
    <mergeCell ref="Y268:AH268"/>
    <mergeCell ref="AI268:AR268"/>
    <mergeCell ref="A269:C269"/>
    <mergeCell ref="D269:G269"/>
    <mergeCell ref="H269:X269"/>
    <mergeCell ref="Y269:AH269"/>
    <mergeCell ref="AI269:AR269"/>
    <mergeCell ref="A266:C266"/>
    <mergeCell ref="D266:G266"/>
    <mergeCell ref="H266:X266"/>
    <mergeCell ref="Y266:AH266"/>
    <mergeCell ref="AI266:AR266"/>
    <mergeCell ref="A267:C267"/>
    <mergeCell ref="D267:G267"/>
    <mergeCell ref="H267:X267"/>
    <mergeCell ref="Y267:AH267"/>
    <mergeCell ref="AI267:AR267"/>
    <mergeCell ref="A264:C264"/>
    <mergeCell ref="D264:G264"/>
    <mergeCell ref="H264:X264"/>
    <mergeCell ref="Y264:AH264"/>
    <mergeCell ref="AI264:AR264"/>
    <mergeCell ref="A265:C265"/>
    <mergeCell ref="D265:G265"/>
    <mergeCell ref="H265:X265"/>
    <mergeCell ref="Y265:AH265"/>
    <mergeCell ref="AI265:AR265"/>
    <mergeCell ref="A262:C262"/>
    <mergeCell ref="D262:G262"/>
    <mergeCell ref="H262:X262"/>
    <mergeCell ref="Y262:AH262"/>
    <mergeCell ref="AI262:AR262"/>
    <mergeCell ref="A263:C263"/>
    <mergeCell ref="D263:G263"/>
    <mergeCell ref="H263:X263"/>
    <mergeCell ref="Y263:AH263"/>
    <mergeCell ref="AI263:AR263"/>
    <mergeCell ref="A260:C260"/>
    <mergeCell ref="D260:G260"/>
    <mergeCell ref="H260:X260"/>
    <mergeCell ref="Y260:AH260"/>
    <mergeCell ref="AI260:AR260"/>
    <mergeCell ref="A261:C261"/>
    <mergeCell ref="D261:G261"/>
    <mergeCell ref="H261:X261"/>
    <mergeCell ref="Y261:AH261"/>
    <mergeCell ref="AI261:AR261"/>
    <mergeCell ref="A258:C258"/>
    <mergeCell ref="D258:G258"/>
    <mergeCell ref="H258:X258"/>
    <mergeCell ref="Y258:AH258"/>
    <mergeCell ref="AI258:AR258"/>
    <mergeCell ref="A259:C259"/>
    <mergeCell ref="D259:G259"/>
    <mergeCell ref="H259:X259"/>
    <mergeCell ref="Y259:AH259"/>
    <mergeCell ref="AI259:AR259"/>
    <mergeCell ref="A256:C256"/>
    <mergeCell ref="D256:G256"/>
    <mergeCell ref="H256:X256"/>
    <mergeCell ref="Y256:AH256"/>
    <mergeCell ref="AI256:AR256"/>
    <mergeCell ref="A257:C257"/>
    <mergeCell ref="D257:G257"/>
    <mergeCell ref="H257:X257"/>
    <mergeCell ref="Y257:AH257"/>
    <mergeCell ref="AI257:AR257"/>
    <mergeCell ref="A252:C255"/>
    <mergeCell ref="D252:G255"/>
    <mergeCell ref="H252:X255"/>
    <mergeCell ref="Y252:AR253"/>
    <mergeCell ref="Y254:AH255"/>
    <mergeCell ref="AI254:AR255"/>
    <mergeCell ref="A250:C250"/>
    <mergeCell ref="D250:G250"/>
    <mergeCell ref="H250:X250"/>
    <mergeCell ref="Y250:AH250"/>
    <mergeCell ref="AI250:AR250"/>
    <mergeCell ref="A251:C251"/>
    <mergeCell ref="D251:G251"/>
    <mergeCell ref="H251:X251"/>
    <mergeCell ref="Y251:AH251"/>
    <mergeCell ref="AI251:AR251"/>
    <mergeCell ref="A248:C248"/>
    <mergeCell ref="D248:G248"/>
    <mergeCell ref="H248:X248"/>
    <mergeCell ref="Y248:AH248"/>
    <mergeCell ref="AI248:AR248"/>
    <mergeCell ref="A249:C249"/>
    <mergeCell ref="D249:G249"/>
    <mergeCell ref="H249:X249"/>
    <mergeCell ref="Y249:AH249"/>
    <mergeCell ref="AI249:AR249"/>
    <mergeCell ref="A246:C246"/>
    <mergeCell ref="D246:G246"/>
    <mergeCell ref="H246:X246"/>
    <mergeCell ref="Y246:AH246"/>
    <mergeCell ref="AI246:AR246"/>
    <mergeCell ref="A247:C247"/>
    <mergeCell ref="D247:G247"/>
    <mergeCell ref="H247:X247"/>
    <mergeCell ref="Y247:AH247"/>
    <mergeCell ref="AI247:AR247"/>
    <mergeCell ref="A244:C244"/>
    <mergeCell ref="D244:G244"/>
    <mergeCell ref="H244:X244"/>
    <mergeCell ref="Y244:AH244"/>
    <mergeCell ref="AI244:AR244"/>
    <mergeCell ref="A245:C245"/>
    <mergeCell ref="D245:G245"/>
    <mergeCell ref="H245:X245"/>
    <mergeCell ref="Y245:AH245"/>
    <mergeCell ref="AI245:AR245"/>
    <mergeCell ref="A242:C242"/>
    <mergeCell ref="D242:G242"/>
    <mergeCell ref="H242:X242"/>
    <mergeCell ref="Y242:AH242"/>
    <mergeCell ref="AI242:AR242"/>
    <mergeCell ref="A243:C243"/>
    <mergeCell ref="D243:G243"/>
    <mergeCell ref="H243:X243"/>
    <mergeCell ref="Y243:AH243"/>
    <mergeCell ref="AI243:AR243"/>
    <mergeCell ref="A240:C240"/>
    <mergeCell ref="D240:G240"/>
    <mergeCell ref="H240:X240"/>
    <mergeCell ref="Y240:AH240"/>
    <mergeCell ref="AI240:AR240"/>
    <mergeCell ref="A241:C241"/>
    <mergeCell ref="D241:G241"/>
    <mergeCell ref="H241:X241"/>
    <mergeCell ref="Y241:AH241"/>
    <mergeCell ref="AI241:AR241"/>
    <mergeCell ref="A238:C238"/>
    <mergeCell ref="D238:G238"/>
    <mergeCell ref="H238:X238"/>
    <mergeCell ref="Y238:AH238"/>
    <mergeCell ref="AI238:AR238"/>
    <mergeCell ref="A239:C239"/>
    <mergeCell ref="D239:G239"/>
    <mergeCell ref="H239:X239"/>
    <mergeCell ref="Y239:AH239"/>
    <mergeCell ref="AI239:AR239"/>
    <mergeCell ref="A236:C236"/>
    <mergeCell ref="D236:G236"/>
    <mergeCell ref="H236:X236"/>
    <mergeCell ref="Y236:AH236"/>
    <mergeCell ref="AI236:AR236"/>
    <mergeCell ref="A237:C237"/>
    <mergeCell ref="D237:G237"/>
    <mergeCell ref="H237:X237"/>
    <mergeCell ref="Y237:AH237"/>
    <mergeCell ref="AI237:AR237"/>
    <mergeCell ref="A234:C234"/>
    <mergeCell ref="D234:G234"/>
    <mergeCell ref="H234:X234"/>
    <mergeCell ref="Y234:AH234"/>
    <mergeCell ref="AI234:AR234"/>
    <mergeCell ref="A235:C235"/>
    <mergeCell ref="D235:G235"/>
    <mergeCell ref="H235:X235"/>
    <mergeCell ref="Y235:AH235"/>
    <mergeCell ref="AI235:AR235"/>
    <mergeCell ref="A232:C232"/>
    <mergeCell ref="D232:G232"/>
    <mergeCell ref="H232:X232"/>
    <mergeCell ref="Y232:AH232"/>
    <mergeCell ref="AI232:AR232"/>
    <mergeCell ref="A233:C233"/>
    <mergeCell ref="D233:G233"/>
    <mergeCell ref="H233:X233"/>
    <mergeCell ref="Y233:AH233"/>
    <mergeCell ref="AI233:AR233"/>
    <mergeCell ref="A230:C230"/>
    <mergeCell ref="D230:G230"/>
    <mergeCell ref="H230:X230"/>
    <mergeCell ref="Y230:AH230"/>
    <mergeCell ref="AI230:AR230"/>
    <mergeCell ref="A231:C231"/>
    <mergeCell ref="D231:G231"/>
    <mergeCell ref="H231:X231"/>
    <mergeCell ref="Y231:AH231"/>
    <mergeCell ref="AI231:AR231"/>
    <mergeCell ref="A228:C228"/>
    <mergeCell ref="D228:G228"/>
    <mergeCell ref="H228:X228"/>
    <mergeCell ref="Y228:AH228"/>
    <mergeCell ref="AI228:AR228"/>
    <mergeCell ref="A229:C229"/>
    <mergeCell ref="D229:G229"/>
    <mergeCell ref="H229:X229"/>
    <mergeCell ref="Y229:AH229"/>
    <mergeCell ref="AI229:AR229"/>
    <mergeCell ref="A226:C226"/>
    <mergeCell ref="D226:G226"/>
    <mergeCell ref="H226:X226"/>
    <mergeCell ref="Y226:AH226"/>
    <mergeCell ref="AI226:AR226"/>
    <mergeCell ref="A227:C227"/>
    <mergeCell ref="D227:G227"/>
    <mergeCell ref="H227:X227"/>
    <mergeCell ref="Y227:AH227"/>
    <mergeCell ref="AI227:AR227"/>
    <mergeCell ref="A224:C224"/>
    <mergeCell ref="D224:G224"/>
    <mergeCell ref="H224:X224"/>
    <mergeCell ref="Y224:AH224"/>
    <mergeCell ref="AI224:AR224"/>
    <mergeCell ref="A225:C225"/>
    <mergeCell ref="D225:G225"/>
    <mergeCell ref="H225:X225"/>
    <mergeCell ref="Y225:AH225"/>
    <mergeCell ref="AI225:AR225"/>
    <mergeCell ref="A222:C222"/>
    <mergeCell ref="D222:G222"/>
    <mergeCell ref="H222:X222"/>
    <mergeCell ref="Y222:AH222"/>
    <mergeCell ref="AI222:AR222"/>
    <mergeCell ref="A223:C223"/>
    <mergeCell ref="D223:G223"/>
    <mergeCell ref="H223:X223"/>
    <mergeCell ref="Y223:AH223"/>
    <mergeCell ref="AI223:AR223"/>
    <mergeCell ref="AI219:AR220"/>
    <mergeCell ref="A221:C221"/>
    <mergeCell ref="D221:G221"/>
    <mergeCell ref="H221:X221"/>
    <mergeCell ref="Y221:AH221"/>
    <mergeCell ref="AI221:AR221"/>
    <mergeCell ref="A216:C216"/>
    <mergeCell ref="D216:G216"/>
    <mergeCell ref="H216:X216"/>
    <mergeCell ref="Y216:AH216"/>
    <mergeCell ref="AI216:AR216"/>
    <mergeCell ref="A217:C220"/>
    <mergeCell ref="D217:G220"/>
    <mergeCell ref="H217:X220"/>
    <mergeCell ref="Y217:AR218"/>
    <mergeCell ref="Y219:AH220"/>
    <mergeCell ref="A214:C214"/>
    <mergeCell ref="D214:G214"/>
    <mergeCell ref="H214:X214"/>
    <mergeCell ref="Y214:AH214"/>
    <mergeCell ref="AI214:AR214"/>
    <mergeCell ref="A215:C215"/>
    <mergeCell ref="D215:G215"/>
    <mergeCell ref="H215:X215"/>
    <mergeCell ref="Y215:AH215"/>
    <mergeCell ref="AI215:AR215"/>
    <mergeCell ref="A212:C212"/>
    <mergeCell ref="D212:G212"/>
    <mergeCell ref="H212:X212"/>
    <mergeCell ref="Y212:AH212"/>
    <mergeCell ref="AI212:AR212"/>
    <mergeCell ref="A213:C213"/>
    <mergeCell ref="D213:G213"/>
    <mergeCell ref="H213:X213"/>
    <mergeCell ref="Y213:AH213"/>
    <mergeCell ref="AI213:AR213"/>
    <mergeCell ref="A210:C210"/>
    <mergeCell ref="D210:G210"/>
    <mergeCell ref="H210:X210"/>
    <mergeCell ref="Y210:AH210"/>
    <mergeCell ref="AI210:AR210"/>
    <mergeCell ref="A211:C211"/>
    <mergeCell ref="D211:G211"/>
    <mergeCell ref="H211:X211"/>
    <mergeCell ref="Y211:AH211"/>
    <mergeCell ref="AI211:AR211"/>
    <mergeCell ref="A208:C208"/>
    <mergeCell ref="D208:G208"/>
    <mergeCell ref="H208:X208"/>
    <mergeCell ref="Y208:AH208"/>
    <mergeCell ref="AI208:AR208"/>
    <mergeCell ref="A209:C209"/>
    <mergeCell ref="D209:G209"/>
    <mergeCell ref="H209:X209"/>
    <mergeCell ref="Y209:AH209"/>
    <mergeCell ref="AI209:AR209"/>
    <mergeCell ref="A206:C206"/>
    <mergeCell ref="D206:G206"/>
    <mergeCell ref="H206:X206"/>
    <mergeCell ref="Y206:AH206"/>
    <mergeCell ref="AI206:AR206"/>
    <mergeCell ref="A207:C207"/>
    <mergeCell ref="D207:G207"/>
    <mergeCell ref="H207:X207"/>
    <mergeCell ref="Y207:AH207"/>
    <mergeCell ref="AI207:AR207"/>
    <mergeCell ref="A204:C204"/>
    <mergeCell ref="D204:G204"/>
    <mergeCell ref="H204:X204"/>
    <mergeCell ref="Y204:AH204"/>
    <mergeCell ref="AI204:AR204"/>
    <mergeCell ref="A205:C205"/>
    <mergeCell ref="D205:G205"/>
    <mergeCell ref="H205:X205"/>
    <mergeCell ref="Y205:AH205"/>
    <mergeCell ref="AI205:AR205"/>
    <mergeCell ref="A202:C202"/>
    <mergeCell ref="D202:G202"/>
    <mergeCell ref="H202:X202"/>
    <mergeCell ref="Y202:AH202"/>
    <mergeCell ref="AI202:AR202"/>
    <mergeCell ref="A203:C203"/>
    <mergeCell ref="D203:G203"/>
    <mergeCell ref="H203:X203"/>
    <mergeCell ref="Y203:AH203"/>
    <mergeCell ref="AI203:AR203"/>
    <mergeCell ref="A200:C200"/>
    <mergeCell ref="D200:G200"/>
    <mergeCell ref="H200:X200"/>
    <mergeCell ref="Y200:AH200"/>
    <mergeCell ref="AI200:AR200"/>
    <mergeCell ref="A201:C201"/>
    <mergeCell ref="D201:G201"/>
    <mergeCell ref="H201:X201"/>
    <mergeCell ref="Y201:AH201"/>
    <mergeCell ref="AI201:AR201"/>
    <mergeCell ref="A198:C198"/>
    <mergeCell ref="D198:G198"/>
    <mergeCell ref="H198:X198"/>
    <mergeCell ref="Y198:AH198"/>
    <mergeCell ref="AI198:AR198"/>
    <mergeCell ref="A199:C199"/>
    <mergeCell ref="D199:G199"/>
    <mergeCell ref="H199:X199"/>
    <mergeCell ref="Y199:AH199"/>
    <mergeCell ref="AI199:AR199"/>
    <mergeCell ref="A196:C196"/>
    <mergeCell ref="D196:G196"/>
    <mergeCell ref="H196:X196"/>
    <mergeCell ref="Y196:AH196"/>
    <mergeCell ref="AI196:AR196"/>
    <mergeCell ref="A197:C197"/>
    <mergeCell ref="D197:G197"/>
    <mergeCell ref="H197:X197"/>
    <mergeCell ref="Y197:AH197"/>
    <mergeCell ref="AI197:AR197"/>
    <mergeCell ref="A194:C194"/>
    <mergeCell ref="D194:G194"/>
    <mergeCell ref="H194:X194"/>
    <mergeCell ref="Y194:AH194"/>
    <mergeCell ref="AI194:AR194"/>
    <mergeCell ref="A195:C195"/>
    <mergeCell ref="D195:G195"/>
    <mergeCell ref="H195:X195"/>
    <mergeCell ref="Y195:AH195"/>
    <mergeCell ref="AI195:AR195"/>
    <mergeCell ref="A192:C192"/>
    <mergeCell ref="D192:G192"/>
    <mergeCell ref="H192:X192"/>
    <mergeCell ref="Y192:AH192"/>
    <mergeCell ref="AI192:AR192"/>
    <mergeCell ref="A193:C193"/>
    <mergeCell ref="D193:G193"/>
    <mergeCell ref="H193:X193"/>
    <mergeCell ref="Y193:AH193"/>
    <mergeCell ref="AI193:AR193"/>
    <mergeCell ref="A190:C190"/>
    <mergeCell ref="D190:G190"/>
    <mergeCell ref="H190:X190"/>
    <mergeCell ref="Y190:AH190"/>
    <mergeCell ref="AI190:AR190"/>
    <mergeCell ref="A191:C191"/>
    <mergeCell ref="D191:G191"/>
    <mergeCell ref="H191:X191"/>
    <mergeCell ref="Y191:AH191"/>
    <mergeCell ref="AI191:AR191"/>
    <mergeCell ref="AI187:AR188"/>
    <mergeCell ref="A189:C189"/>
    <mergeCell ref="D189:G189"/>
    <mergeCell ref="H189:X189"/>
    <mergeCell ref="Y189:AH189"/>
    <mergeCell ref="AI189:AR189"/>
    <mergeCell ref="A184:C184"/>
    <mergeCell ref="D184:G184"/>
    <mergeCell ref="H184:X184"/>
    <mergeCell ref="Y184:AH184"/>
    <mergeCell ref="AI184:AR184"/>
    <mergeCell ref="A185:C188"/>
    <mergeCell ref="D185:G188"/>
    <mergeCell ref="H185:X188"/>
    <mergeCell ref="Y185:AR186"/>
    <mergeCell ref="Y187:AH188"/>
    <mergeCell ref="A182:C182"/>
    <mergeCell ref="D182:G182"/>
    <mergeCell ref="H182:X182"/>
    <mergeCell ref="Y182:AH182"/>
    <mergeCell ref="AI182:AR182"/>
    <mergeCell ref="A183:C183"/>
    <mergeCell ref="D183:G183"/>
    <mergeCell ref="H183:X183"/>
    <mergeCell ref="Y183:AH183"/>
    <mergeCell ref="AI183:AR183"/>
    <mergeCell ref="A180:C180"/>
    <mergeCell ref="D180:G180"/>
    <mergeCell ref="H180:X180"/>
    <mergeCell ref="Y180:AH180"/>
    <mergeCell ref="AI180:AR180"/>
    <mergeCell ref="A181:C181"/>
    <mergeCell ref="D181:G181"/>
    <mergeCell ref="H181:X181"/>
    <mergeCell ref="Y181:AH181"/>
    <mergeCell ref="AI181:AR181"/>
    <mergeCell ref="A178:C178"/>
    <mergeCell ref="D178:G178"/>
    <mergeCell ref="H178:X178"/>
    <mergeCell ref="Y178:AH178"/>
    <mergeCell ref="AI178:AR178"/>
    <mergeCell ref="A179:C179"/>
    <mergeCell ref="D179:G179"/>
    <mergeCell ref="H179:X179"/>
    <mergeCell ref="Y179:AH179"/>
    <mergeCell ref="AI179:AR179"/>
    <mergeCell ref="A176:C176"/>
    <mergeCell ref="D176:G176"/>
    <mergeCell ref="H176:X176"/>
    <mergeCell ref="Y176:AH176"/>
    <mergeCell ref="AI176:AR176"/>
    <mergeCell ref="A177:C177"/>
    <mergeCell ref="D177:G177"/>
    <mergeCell ref="H177:X177"/>
    <mergeCell ref="Y177:AH177"/>
    <mergeCell ref="AI177:AR177"/>
    <mergeCell ref="A174:C174"/>
    <mergeCell ref="D174:G174"/>
    <mergeCell ref="H174:X174"/>
    <mergeCell ref="Y174:AH174"/>
    <mergeCell ref="AI174:AR174"/>
    <mergeCell ref="A175:C175"/>
    <mergeCell ref="D175:G175"/>
    <mergeCell ref="H175:X175"/>
    <mergeCell ref="Y175:AH175"/>
    <mergeCell ref="AI175:AR175"/>
    <mergeCell ref="A172:C172"/>
    <mergeCell ref="D172:G172"/>
    <mergeCell ref="H172:X172"/>
    <mergeCell ref="Y172:AH172"/>
    <mergeCell ref="AI172:AR172"/>
    <mergeCell ref="A173:C173"/>
    <mergeCell ref="D173:G173"/>
    <mergeCell ref="H173:X173"/>
    <mergeCell ref="Y173:AH173"/>
    <mergeCell ref="AI173:AR173"/>
    <mergeCell ref="A170:C170"/>
    <mergeCell ref="D170:G170"/>
    <mergeCell ref="H170:X170"/>
    <mergeCell ref="Y170:AH170"/>
    <mergeCell ref="AI170:AR170"/>
    <mergeCell ref="A171:C171"/>
    <mergeCell ref="D171:G171"/>
    <mergeCell ref="H171:X171"/>
    <mergeCell ref="Y171:AH171"/>
    <mergeCell ref="AI171:AR171"/>
    <mergeCell ref="A168:C168"/>
    <mergeCell ref="D168:G168"/>
    <mergeCell ref="H168:X168"/>
    <mergeCell ref="Y168:AH168"/>
    <mergeCell ref="AI168:AR168"/>
    <mergeCell ref="A169:C169"/>
    <mergeCell ref="D169:G169"/>
    <mergeCell ref="H169:X169"/>
    <mergeCell ref="Y169:AH169"/>
    <mergeCell ref="AI169:AR169"/>
    <mergeCell ref="A166:C166"/>
    <mergeCell ref="D166:G166"/>
    <mergeCell ref="H166:X166"/>
    <mergeCell ref="Y166:AH166"/>
    <mergeCell ref="AI166:AR166"/>
    <mergeCell ref="A167:C167"/>
    <mergeCell ref="D167:G167"/>
    <mergeCell ref="H167:X167"/>
    <mergeCell ref="Y167:AH167"/>
    <mergeCell ref="AI167:AR167"/>
    <mergeCell ref="A164:C164"/>
    <mergeCell ref="D164:G164"/>
    <mergeCell ref="H164:X164"/>
    <mergeCell ref="Y164:AH164"/>
    <mergeCell ref="AI164:AR164"/>
    <mergeCell ref="A165:C165"/>
    <mergeCell ref="D165:G165"/>
    <mergeCell ref="H165:X165"/>
    <mergeCell ref="Y165:AH165"/>
    <mergeCell ref="AI165:AR165"/>
    <mergeCell ref="A162:C162"/>
    <mergeCell ref="D162:G162"/>
    <mergeCell ref="H162:X162"/>
    <mergeCell ref="Y162:AH162"/>
    <mergeCell ref="AI162:AR162"/>
    <mergeCell ref="A163:C163"/>
    <mergeCell ref="D163:G163"/>
    <mergeCell ref="H163:X163"/>
    <mergeCell ref="Y163:AH163"/>
    <mergeCell ref="AI163:AR163"/>
    <mergeCell ref="A160:C160"/>
    <mergeCell ref="D160:G160"/>
    <mergeCell ref="H160:X160"/>
    <mergeCell ref="Y160:AH160"/>
    <mergeCell ref="AI160:AR160"/>
    <mergeCell ref="A161:C161"/>
    <mergeCell ref="D161:G161"/>
    <mergeCell ref="H161:X161"/>
    <mergeCell ref="Y161:AH161"/>
    <mergeCell ref="AI161:AR161"/>
    <mergeCell ref="A158:C158"/>
    <mergeCell ref="D158:G158"/>
    <mergeCell ref="H158:X158"/>
    <mergeCell ref="Y158:AH158"/>
    <mergeCell ref="AI158:AR158"/>
    <mergeCell ref="A159:C159"/>
    <mergeCell ref="D159:G159"/>
    <mergeCell ref="H159:X159"/>
    <mergeCell ref="Y159:AH159"/>
    <mergeCell ref="AI159:AR159"/>
    <mergeCell ref="A156:C156"/>
    <mergeCell ref="D156:G156"/>
    <mergeCell ref="H156:X156"/>
    <mergeCell ref="Y156:AH156"/>
    <mergeCell ref="AI156:AR156"/>
    <mergeCell ref="A157:C157"/>
    <mergeCell ref="D157:G157"/>
    <mergeCell ref="H157:X157"/>
    <mergeCell ref="Y157:AH157"/>
    <mergeCell ref="AI157:AR157"/>
    <mergeCell ref="AI153:AR154"/>
    <mergeCell ref="A155:C155"/>
    <mergeCell ref="D155:G155"/>
    <mergeCell ref="H155:X155"/>
    <mergeCell ref="Y155:AH155"/>
    <mergeCell ref="AI155:AR155"/>
    <mergeCell ref="A150:C150"/>
    <mergeCell ref="D150:G150"/>
    <mergeCell ref="H150:X150"/>
    <mergeCell ref="Y150:AH150"/>
    <mergeCell ref="AI150:AR150"/>
    <mergeCell ref="A151:C154"/>
    <mergeCell ref="D151:G154"/>
    <mergeCell ref="H151:X154"/>
    <mergeCell ref="Y151:AR152"/>
    <mergeCell ref="Y153:AH154"/>
    <mergeCell ref="A148:C148"/>
    <mergeCell ref="D148:G148"/>
    <mergeCell ref="H148:X148"/>
    <mergeCell ref="Y148:AH148"/>
    <mergeCell ref="AI148:AR148"/>
    <mergeCell ref="A149:C149"/>
    <mergeCell ref="D149:G149"/>
    <mergeCell ref="H149:X149"/>
    <mergeCell ref="Y149:AH149"/>
    <mergeCell ref="AI149:AR149"/>
    <mergeCell ref="A146:C146"/>
    <mergeCell ref="D146:G146"/>
    <mergeCell ref="H146:X146"/>
    <mergeCell ref="Y146:AH146"/>
    <mergeCell ref="AI146:AR146"/>
    <mergeCell ref="A147:C147"/>
    <mergeCell ref="D147:G147"/>
    <mergeCell ref="H147:X147"/>
    <mergeCell ref="Y147:AH147"/>
    <mergeCell ref="AI147:AR147"/>
    <mergeCell ref="A144:C144"/>
    <mergeCell ref="D144:G144"/>
    <mergeCell ref="H144:X144"/>
    <mergeCell ref="Y144:AH144"/>
    <mergeCell ref="AI144:AR144"/>
    <mergeCell ref="A145:C145"/>
    <mergeCell ref="D145:G145"/>
    <mergeCell ref="H145:X145"/>
    <mergeCell ref="Y145:AH145"/>
    <mergeCell ref="AI145:AR145"/>
    <mergeCell ref="A142:C142"/>
    <mergeCell ref="D142:G142"/>
    <mergeCell ref="H142:X142"/>
    <mergeCell ref="Y142:AH142"/>
    <mergeCell ref="AI142:AR142"/>
    <mergeCell ref="A143:C143"/>
    <mergeCell ref="D143:G143"/>
    <mergeCell ref="H143:X143"/>
    <mergeCell ref="Y143:AH143"/>
    <mergeCell ref="AI143:AR143"/>
    <mergeCell ref="A140:C140"/>
    <mergeCell ref="D140:G140"/>
    <mergeCell ref="H140:X140"/>
    <mergeCell ref="Y140:AH140"/>
    <mergeCell ref="AI140:AR140"/>
    <mergeCell ref="A141:C141"/>
    <mergeCell ref="D141:G141"/>
    <mergeCell ref="H141:X141"/>
    <mergeCell ref="Y141:AH141"/>
    <mergeCell ref="AI141:AR141"/>
    <mergeCell ref="A138:C138"/>
    <mergeCell ref="D138:G138"/>
    <mergeCell ref="H138:X138"/>
    <mergeCell ref="Y138:AH138"/>
    <mergeCell ref="AI138:AR138"/>
    <mergeCell ref="A139:C139"/>
    <mergeCell ref="D139:G139"/>
    <mergeCell ref="H139:X139"/>
    <mergeCell ref="Y139:AH139"/>
    <mergeCell ref="AI139:AR139"/>
    <mergeCell ref="A136:C136"/>
    <mergeCell ref="D136:G136"/>
    <mergeCell ref="H136:X136"/>
    <mergeCell ref="Y136:AH136"/>
    <mergeCell ref="AI136:AR136"/>
    <mergeCell ref="A137:C137"/>
    <mergeCell ref="D137:G137"/>
    <mergeCell ref="H137:X137"/>
    <mergeCell ref="Y137:AH137"/>
    <mergeCell ref="AI137:AR137"/>
    <mergeCell ref="A134:C134"/>
    <mergeCell ref="D134:G134"/>
    <mergeCell ref="H134:X134"/>
    <mergeCell ref="Y134:AH134"/>
    <mergeCell ref="AI134:AR134"/>
    <mergeCell ref="A135:C135"/>
    <mergeCell ref="D135:G135"/>
    <mergeCell ref="H135:X135"/>
    <mergeCell ref="Y135:AH135"/>
    <mergeCell ref="AI135:AR135"/>
    <mergeCell ref="A132:C132"/>
    <mergeCell ref="D132:G132"/>
    <mergeCell ref="H132:X132"/>
    <mergeCell ref="Y132:AH132"/>
    <mergeCell ref="AI132:AR132"/>
    <mergeCell ref="A133:C133"/>
    <mergeCell ref="D133:G133"/>
    <mergeCell ref="H133:X133"/>
    <mergeCell ref="Y133:AH133"/>
    <mergeCell ref="AI133:AR133"/>
    <mergeCell ref="A130:C130"/>
    <mergeCell ref="D130:G130"/>
    <mergeCell ref="H130:X130"/>
    <mergeCell ref="Y130:AH130"/>
    <mergeCell ref="AI130:AR130"/>
    <mergeCell ref="A131:C131"/>
    <mergeCell ref="D131:G131"/>
    <mergeCell ref="H131:X131"/>
    <mergeCell ref="Y131:AH131"/>
    <mergeCell ref="AI131:AR131"/>
    <mergeCell ref="A128:C128"/>
    <mergeCell ref="D128:G128"/>
    <mergeCell ref="H128:X128"/>
    <mergeCell ref="Y128:AH128"/>
    <mergeCell ref="AI128:AR128"/>
    <mergeCell ref="A129:C129"/>
    <mergeCell ref="D129:G129"/>
    <mergeCell ref="H129:X129"/>
    <mergeCell ref="Y129:AH129"/>
    <mergeCell ref="AI129:AR129"/>
    <mergeCell ref="A126:C126"/>
    <mergeCell ref="D126:G126"/>
    <mergeCell ref="H126:X126"/>
    <mergeCell ref="Y126:AH126"/>
    <mergeCell ref="AI126:AR126"/>
    <mergeCell ref="A127:C127"/>
    <mergeCell ref="D127:G127"/>
    <mergeCell ref="H127:X127"/>
    <mergeCell ref="Y127:AH127"/>
    <mergeCell ref="AI127:AR127"/>
    <mergeCell ref="A124:C124"/>
    <mergeCell ref="D124:G124"/>
    <mergeCell ref="H124:X124"/>
    <mergeCell ref="Y124:AH124"/>
    <mergeCell ref="AI124:AR124"/>
    <mergeCell ref="A125:C125"/>
    <mergeCell ref="D125:G125"/>
    <mergeCell ref="H125:X125"/>
    <mergeCell ref="Y125:AH125"/>
    <mergeCell ref="AI125:AR125"/>
    <mergeCell ref="A122:C122"/>
    <mergeCell ref="D122:G122"/>
    <mergeCell ref="H122:X122"/>
    <mergeCell ref="Y122:AH122"/>
    <mergeCell ref="AI122:AR122"/>
    <mergeCell ref="A123:C123"/>
    <mergeCell ref="D123:G123"/>
    <mergeCell ref="H123:X123"/>
    <mergeCell ref="Y123:AH123"/>
    <mergeCell ref="AI123:AR123"/>
    <mergeCell ref="A120:C120"/>
    <mergeCell ref="D120:G120"/>
    <mergeCell ref="H120:X120"/>
    <mergeCell ref="Y120:AH120"/>
    <mergeCell ref="AI120:AR120"/>
    <mergeCell ref="A121:C121"/>
    <mergeCell ref="D121:G121"/>
    <mergeCell ref="H121:X121"/>
    <mergeCell ref="Y121:AH121"/>
    <mergeCell ref="AI121:AR121"/>
    <mergeCell ref="A118:C118"/>
    <mergeCell ref="D118:G118"/>
    <mergeCell ref="H118:X118"/>
    <mergeCell ref="Y118:AH118"/>
    <mergeCell ref="AI118:AR118"/>
    <mergeCell ref="A119:C119"/>
    <mergeCell ref="D119:G119"/>
    <mergeCell ref="H119:X119"/>
    <mergeCell ref="Y119:AH119"/>
    <mergeCell ref="AI119:AR119"/>
    <mergeCell ref="A114:C117"/>
    <mergeCell ref="D114:G117"/>
    <mergeCell ref="H114:X117"/>
    <mergeCell ref="Y114:AR115"/>
    <mergeCell ref="Y116:AH117"/>
    <mergeCell ref="AI116:AR117"/>
    <mergeCell ref="AN112:AR112"/>
    <mergeCell ref="A113:C113"/>
    <mergeCell ref="D113:G113"/>
    <mergeCell ref="H113:X113"/>
    <mergeCell ref="Y113:AC113"/>
    <mergeCell ref="AD113:AH113"/>
    <mergeCell ref="AI113:AM113"/>
    <mergeCell ref="AN113:AR113"/>
    <mergeCell ref="A112:C112"/>
    <mergeCell ref="D112:G112"/>
    <mergeCell ref="H112:X112"/>
    <mergeCell ref="Y112:AC112"/>
    <mergeCell ref="AD112:AH112"/>
    <mergeCell ref="AI112:AM112"/>
    <mergeCell ref="AN110:AR110"/>
    <mergeCell ref="A111:C111"/>
    <mergeCell ref="D111:G111"/>
    <mergeCell ref="H111:X111"/>
    <mergeCell ref="Y111:AC111"/>
    <mergeCell ref="AD111:AH111"/>
    <mergeCell ref="AI111:AM111"/>
    <mergeCell ref="AN111:AR111"/>
    <mergeCell ref="A110:C110"/>
    <mergeCell ref="D110:G110"/>
    <mergeCell ref="H110:X110"/>
    <mergeCell ref="Y110:AC110"/>
    <mergeCell ref="AD110:AH110"/>
    <mergeCell ref="AI110:AM110"/>
    <mergeCell ref="AN108:AR108"/>
    <mergeCell ref="A109:C109"/>
    <mergeCell ref="D109:G109"/>
    <mergeCell ref="H109:X109"/>
    <mergeCell ref="Y109:AC109"/>
    <mergeCell ref="AD109:AH109"/>
    <mergeCell ref="AI109:AM109"/>
    <mergeCell ref="AN109:AR109"/>
    <mergeCell ref="A108:C108"/>
    <mergeCell ref="D108:G108"/>
    <mergeCell ref="H108:X108"/>
    <mergeCell ref="Y108:AC108"/>
    <mergeCell ref="AD108:AH108"/>
    <mergeCell ref="AI108:AM108"/>
    <mergeCell ref="AN106:AR106"/>
    <mergeCell ref="A107:C107"/>
    <mergeCell ref="D107:G107"/>
    <mergeCell ref="H107:X107"/>
    <mergeCell ref="Y107:AC107"/>
    <mergeCell ref="AD107:AH107"/>
    <mergeCell ref="AI107:AM107"/>
    <mergeCell ref="AN107:AR107"/>
    <mergeCell ref="A106:C106"/>
    <mergeCell ref="D106:G106"/>
    <mergeCell ref="H106:X106"/>
    <mergeCell ref="Y106:AC106"/>
    <mergeCell ref="AD106:AH106"/>
    <mergeCell ref="AI106:AM106"/>
    <mergeCell ref="AN104:AR104"/>
    <mergeCell ref="A105:C105"/>
    <mergeCell ref="D105:G105"/>
    <mergeCell ref="H105:X105"/>
    <mergeCell ref="Y105:AC105"/>
    <mergeCell ref="AD105:AH105"/>
    <mergeCell ref="AI105:AM105"/>
    <mergeCell ref="AN105:AR105"/>
    <mergeCell ref="A104:C104"/>
    <mergeCell ref="D104:G104"/>
    <mergeCell ref="H104:X104"/>
    <mergeCell ref="Y104:AC104"/>
    <mergeCell ref="AD104:AH104"/>
    <mergeCell ref="AI104:AM104"/>
    <mergeCell ref="AN102:AR102"/>
    <mergeCell ref="A103:C103"/>
    <mergeCell ref="D103:G103"/>
    <mergeCell ref="H103:X103"/>
    <mergeCell ref="Y103:AC103"/>
    <mergeCell ref="AD103:AH103"/>
    <mergeCell ref="AI103:AM103"/>
    <mergeCell ref="AN103:AR103"/>
    <mergeCell ref="A102:C102"/>
    <mergeCell ref="D102:G102"/>
    <mergeCell ref="H102:X102"/>
    <mergeCell ref="Y102:AC102"/>
    <mergeCell ref="AD102:AH102"/>
    <mergeCell ref="AI102:AM102"/>
    <mergeCell ref="AN100:AR100"/>
    <mergeCell ref="A101:C101"/>
    <mergeCell ref="D101:G101"/>
    <mergeCell ref="H101:X101"/>
    <mergeCell ref="Y101:AC101"/>
    <mergeCell ref="AD101:AH101"/>
    <mergeCell ref="AI101:AM101"/>
    <mergeCell ref="AN101:AR101"/>
    <mergeCell ref="A100:C100"/>
    <mergeCell ref="D100:G100"/>
    <mergeCell ref="H100:X100"/>
    <mergeCell ref="Y100:AC100"/>
    <mergeCell ref="AD100:AH100"/>
    <mergeCell ref="AI100:AM100"/>
    <mergeCell ref="AN98:AR98"/>
    <mergeCell ref="A99:C99"/>
    <mergeCell ref="D99:G99"/>
    <mergeCell ref="H99:X99"/>
    <mergeCell ref="Y99:AC99"/>
    <mergeCell ref="AD99:AH99"/>
    <mergeCell ref="AI99:AM99"/>
    <mergeCell ref="AN99:AR99"/>
    <mergeCell ref="A98:C98"/>
    <mergeCell ref="D98:G98"/>
    <mergeCell ref="H98:X98"/>
    <mergeCell ref="Y98:AC98"/>
    <mergeCell ref="AD98:AH98"/>
    <mergeCell ref="AI98:AM98"/>
    <mergeCell ref="AN96:AR96"/>
    <mergeCell ref="A97:C97"/>
    <mergeCell ref="D97:G97"/>
    <mergeCell ref="H97:X97"/>
    <mergeCell ref="Y97:AC97"/>
    <mergeCell ref="AD97:AH97"/>
    <mergeCell ref="AI97:AM97"/>
    <mergeCell ref="AN97:AR97"/>
    <mergeCell ref="A96:C96"/>
    <mergeCell ref="D96:G96"/>
    <mergeCell ref="H96:X96"/>
    <mergeCell ref="Y96:AC96"/>
    <mergeCell ref="AD96:AH96"/>
    <mergeCell ref="AI96:AM96"/>
    <mergeCell ref="AN94:AR94"/>
    <mergeCell ref="A95:C95"/>
    <mergeCell ref="D95:G95"/>
    <mergeCell ref="H95:X95"/>
    <mergeCell ref="Y95:AC95"/>
    <mergeCell ref="AD95:AH95"/>
    <mergeCell ref="AI95:AM95"/>
    <mergeCell ref="AN95:AR95"/>
    <mergeCell ref="A94:C94"/>
    <mergeCell ref="D94:G94"/>
    <mergeCell ref="H94:X94"/>
    <mergeCell ref="Y94:AC94"/>
    <mergeCell ref="AD94:AH94"/>
    <mergeCell ref="AI94:AM94"/>
    <mergeCell ref="AN92:AR92"/>
    <mergeCell ref="A93:C93"/>
    <mergeCell ref="D93:G93"/>
    <mergeCell ref="H93:X93"/>
    <mergeCell ref="Y93:AC93"/>
    <mergeCell ref="AD93:AH93"/>
    <mergeCell ref="AI93:AM93"/>
    <mergeCell ref="AN93:AR93"/>
    <mergeCell ref="A92:C92"/>
    <mergeCell ref="D92:G92"/>
    <mergeCell ref="H92:X92"/>
    <mergeCell ref="Y92:AC92"/>
    <mergeCell ref="AD92:AH92"/>
    <mergeCell ref="AI92:AM92"/>
    <mergeCell ref="AN90:AR90"/>
    <mergeCell ref="A91:C91"/>
    <mergeCell ref="D91:G91"/>
    <mergeCell ref="H91:X91"/>
    <mergeCell ref="Y91:AC91"/>
    <mergeCell ref="AD91:AH91"/>
    <mergeCell ref="AI91:AM91"/>
    <mergeCell ref="AN91:AR91"/>
    <mergeCell ref="A90:C90"/>
    <mergeCell ref="D90:G90"/>
    <mergeCell ref="H90:X90"/>
    <mergeCell ref="Y90:AC90"/>
    <mergeCell ref="AD90:AH90"/>
    <mergeCell ref="AI90:AM90"/>
    <mergeCell ref="AN88:AR88"/>
    <mergeCell ref="A89:C89"/>
    <mergeCell ref="D89:G89"/>
    <mergeCell ref="H89:X89"/>
    <mergeCell ref="Y89:AC89"/>
    <mergeCell ref="AD89:AH89"/>
    <mergeCell ref="AI89:AM89"/>
    <mergeCell ref="AN89:AR89"/>
    <mergeCell ref="A88:C88"/>
    <mergeCell ref="D88:G88"/>
    <mergeCell ref="H88:X88"/>
    <mergeCell ref="Y88:AC88"/>
    <mergeCell ref="AD88:AH88"/>
    <mergeCell ref="AI88:AM88"/>
    <mergeCell ref="AN83:AR83"/>
    <mergeCell ref="A84:C87"/>
    <mergeCell ref="D84:G87"/>
    <mergeCell ref="H84:X87"/>
    <mergeCell ref="Y84:AC87"/>
    <mergeCell ref="AD84:AR86"/>
    <mergeCell ref="AD87:AH87"/>
    <mergeCell ref="AI87:AM87"/>
    <mergeCell ref="AN87:AR87"/>
    <mergeCell ref="A83:C83"/>
    <mergeCell ref="D83:G83"/>
    <mergeCell ref="H83:X83"/>
    <mergeCell ref="Y83:AC83"/>
    <mergeCell ref="AD83:AH83"/>
    <mergeCell ref="AI83:AM83"/>
    <mergeCell ref="AN81:AR81"/>
    <mergeCell ref="A82:C82"/>
    <mergeCell ref="D82:G82"/>
    <mergeCell ref="H82:X82"/>
    <mergeCell ref="Y82:AC82"/>
    <mergeCell ref="AD82:AH82"/>
    <mergeCell ref="AI82:AM82"/>
    <mergeCell ref="AN82:AR82"/>
    <mergeCell ref="A81:C81"/>
    <mergeCell ref="D81:G81"/>
    <mergeCell ref="H81:X81"/>
    <mergeCell ref="Y81:AC81"/>
    <mergeCell ref="AD81:AH81"/>
    <mergeCell ref="AI81:AM81"/>
    <mergeCell ref="AN79:AR79"/>
    <mergeCell ref="A80:C80"/>
    <mergeCell ref="D80:G80"/>
    <mergeCell ref="H80:X80"/>
    <mergeCell ref="Y80:AC80"/>
    <mergeCell ref="AD80:AH80"/>
    <mergeCell ref="AI80:AM80"/>
    <mergeCell ref="AN80:AR80"/>
    <mergeCell ref="A79:C79"/>
    <mergeCell ref="D79:G79"/>
    <mergeCell ref="H79:X79"/>
    <mergeCell ref="Y79:AC79"/>
    <mergeCell ref="AD79:AH79"/>
    <mergeCell ref="AI79:AM79"/>
    <mergeCell ref="AN77:AR77"/>
    <mergeCell ref="A78:C78"/>
    <mergeCell ref="D78:G78"/>
    <mergeCell ref="H78:X78"/>
    <mergeCell ref="Y78:AC78"/>
    <mergeCell ref="AD78:AH78"/>
    <mergeCell ref="AI78:AM78"/>
    <mergeCell ref="AN78:AR78"/>
    <mergeCell ref="A77:C77"/>
    <mergeCell ref="D77:G77"/>
    <mergeCell ref="H77:X77"/>
    <mergeCell ref="Y77:AC77"/>
    <mergeCell ref="AD77:AH77"/>
    <mergeCell ref="AI77:AM77"/>
    <mergeCell ref="AN75:AR75"/>
    <mergeCell ref="A76:C76"/>
    <mergeCell ref="D76:G76"/>
    <mergeCell ref="H76:X76"/>
    <mergeCell ref="Y76:AC76"/>
    <mergeCell ref="AD76:AH76"/>
    <mergeCell ref="AI76:AM76"/>
    <mergeCell ref="AN76:AR76"/>
    <mergeCell ref="A75:C75"/>
    <mergeCell ref="D75:G75"/>
    <mergeCell ref="H75:X75"/>
    <mergeCell ref="Y75:AC75"/>
    <mergeCell ref="AD75:AH75"/>
    <mergeCell ref="AI75:AM75"/>
    <mergeCell ref="AN73:AR73"/>
    <mergeCell ref="A74:C74"/>
    <mergeCell ref="D74:G74"/>
    <mergeCell ref="H74:X74"/>
    <mergeCell ref="Y74:AC74"/>
    <mergeCell ref="AD74:AH74"/>
    <mergeCell ref="AI74:AM74"/>
    <mergeCell ref="AN74:AR74"/>
    <mergeCell ref="A73:C73"/>
    <mergeCell ref="D73:G73"/>
    <mergeCell ref="H73:X73"/>
    <mergeCell ref="Y73:AC73"/>
    <mergeCell ref="AD73:AH73"/>
    <mergeCell ref="AI73:AM73"/>
    <mergeCell ref="AN71:AR71"/>
    <mergeCell ref="A72:C72"/>
    <mergeCell ref="D72:G72"/>
    <mergeCell ref="H72:X72"/>
    <mergeCell ref="Y72:AC72"/>
    <mergeCell ref="AD72:AH72"/>
    <mergeCell ref="AI72:AM72"/>
    <mergeCell ref="AN72:AR72"/>
    <mergeCell ref="A71:C71"/>
    <mergeCell ref="D71:G71"/>
    <mergeCell ref="H71:X71"/>
    <mergeCell ref="Y71:AC71"/>
    <mergeCell ref="AD71:AH71"/>
    <mergeCell ref="AI71:AM71"/>
    <mergeCell ref="AN69:AR69"/>
    <mergeCell ref="A70:C70"/>
    <mergeCell ref="D70:G70"/>
    <mergeCell ref="H70:X70"/>
    <mergeCell ref="Y70:AC70"/>
    <mergeCell ref="AD70:AH70"/>
    <mergeCell ref="AI70:AM70"/>
    <mergeCell ref="AN70:AR70"/>
    <mergeCell ref="A69:C69"/>
    <mergeCell ref="D69:G69"/>
    <mergeCell ref="H69:X69"/>
    <mergeCell ref="Y69:AC69"/>
    <mergeCell ref="AD69:AH69"/>
    <mergeCell ref="AI69:AM69"/>
    <mergeCell ref="AN67:AR67"/>
    <mergeCell ref="A68:C68"/>
    <mergeCell ref="D68:G68"/>
    <mergeCell ref="H68:X68"/>
    <mergeCell ref="Y68:AC68"/>
    <mergeCell ref="AD68:AH68"/>
    <mergeCell ref="AI68:AM68"/>
    <mergeCell ref="AN68:AR68"/>
    <mergeCell ref="A67:C67"/>
    <mergeCell ref="D67:G67"/>
    <mergeCell ref="H67:X67"/>
    <mergeCell ref="Y67:AC67"/>
    <mergeCell ref="AD67:AH67"/>
    <mergeCell ref="AI67:AM67"/>
    <mergeCell ref="AN65:AR65"/>
    <mergeCell ref="A66:C66"/>
    <mergeCell ref="D66:G66"/>
    <mergeCell ref="H66:X66"/>
    <mergeCell ref="Y66:AC66"/>
    <mergeCell ref="AD66:AH66"/>
    <mergeCell ref="AI66:AM66"/>
    <mergeCell ref="AN66:AR66"/>
    <mergeCell ref="A65:C65"/>
    <mergeCell ref="D65:G65"/>
    <mergeCell ref="H65:X65"/>
    <mergeCell ref="Y65:AC65"/>
    <mergeCell ref="AD65:AH65"/>
    <mergeCell ref="AI65:AM65"/>
    <mergeCell ref="AN63:AR63"/>
    <mergeCell ref="A64:C64"/>
    <mergeCell ref="D64:G64"/>
    <mergeCell ref="H64:X64"/>
    <mergeCell ref="Y64:AC64"/>
    <mergeCell ref="AD64:AH64"/>
    <mergeCell ref="AI64:AM64"/>
    <mergeCell ref="AN64:AR64"/>
    <mergeCell ref="A63:C63"/>
    <mergeCell ref="D63:G63"/>
    <mergeCell ref="H63:X63"/>
    <mergeCell ref="Y63:AC63"/>
    <mergeCell ref="AD63:AH63"/>
    <mergeCell ref="AI63:AM63"/>
    <mergeCell ref="AN61:AR61"/>
    <mergeCell ref="A62:C62"/>
    <mergeCell ref="D62:G62"/>
    <mergeCell ref="H62:X62"/>
    <mergeCell ref="Y62:AC62"/>
    <mergeCell ref="AD62:AH62"/>
    <mergeCell ref="AI62:AM62"/>
    <mergeCell ref="AN62:AR62"/>
    <mergeCell ref="A61:C61"/>
    <mergeCell ref="D61:G61"/>
    <mergeCell ref="H61:X61"/>
    <mergeCell ref="Y61:AC61"/>
    <mergeCell ref="AD61:AH61"/>
    <mergeCell ref="AI61:AM61"/>
    <mergeCell ref="AN59:AR59"/>
    <mergeCell ref="A60:C60"/>
    <mergeCell ref="D60:G60"/>
    <mergeCell ref="H60:X60"/>
    <mergeCell ref="Y60:AC60"/>
    <mergeCell ref="AD60:AH60"/>
    <mergeCell ref="AI60:AM60"/>
    <mergeCell ref="AN60:AR60"/>
    <mergeCell ref="A59:C59"/>
    <mergeCell ref="D59:G59"/>
    <mergeCell ref="H59:X59"/>
    <mergeCell ref="Y59:AC59"/>
    <mergeCell ref="AD59:AH59"/>
    <mergeCell ref="AI59:AM59"/>
    <mergeCell ref="AN57:AR57"/>
    <mergeCell ref="A58:C58"/>
    <mergeCell ref="D58:G58"/>
    <mergeCell ref="H58:X58"/>
    <mergeCell ref="Y58:AC58"/>
    <mergeCell ref="AD58:AH58"/>
    <mergeCell ref="AI58:AM58"/>
    <mergeCell ref="AN58:AR58"/>
    <mergeCell ref="A57:C57"/>
    <mergeCell ref="D57:G57"/>
    <mergeCell ref="H57:X57"/>
    <mergeCell ref="Y57:AC57"/>
    <mergeCell ref="AD57:AH57"/>
    <mergeCell ref="AI57:AM57"/>
    <mergeCell ref="AN55:AR55"/>
    <mergeCell ref="A56:C56"/>
    <mergeCell ref="D56:G56"/>
    <mergeCell ref="H56:X56"/>
    <mergeCell ref="Y56:AC56"/>
    <mergeCell ref="AD56:AH56"/>
    <mergeCell ref="AI56:AM56"/>
    <mergeCell ref="AN56:AR56"/>
    <mergeCell ref="A55:C55"/>
    <mergeCell ref="D55:G55"/>
    <mergeCell ref="H55:X55"/>
    <mergeCell ref="Y55:AC55"/>
    <mergeCell ref="AD55:AH55"/>
    <mergeCell ref="AI55:AM55"/>
    <mergeCell ref="AN53:AR53"/>
    <mergeCell ref="A54:C54"/>
    <mergeCell ref="D54:G54"/>
    <mergeCell ref="H54:X54"/>
    <mergeCell ref="Y54:AC54"/>
    <mergeCell ref="AD54:AH54"/>
    <mergeCell ref="AI54:AM54"/>
    <mergeCell ref="AN54:AR54"/>
    <mergeCell ref="A53:C53"/>
    <mergeCell ref="D53:G53"/>
    <mergeCell ref="H53:X53"/>
    <mergeCell ref="Y53:AC53"/>
    <mergeCell ref="AD53:AH53"/>
    <mergeCell ref="AI53:AM53"/>
    <mergeCell ref="AN51:AR51"/>
    <mergeCell ref="A52:C52"/>
    <mergeCell ref="D52:G52"/>
    <mergeCell ref="H52:X52"/>
    <mergeCell ref="Y52:AC52"/>
    <mergeCell ref="AD52:AH52"/>
    <mergeCell ref="AI52:AM52"/>
    <mergeCell ref="AN52:AR52"/>
    <mergeCell ref="A51:C51"/>
    <mergeCell ref="D51:G51"/>
    <mergeCell ref="H51:X51"/>
    <mergeCell ref="Y51:AC51"/>
    <mergeCell ref="AD51:AH51"/>
    <mergeCell ref="AI51:AM51"/>
    <mergeCell ref="AN46:AR46"/>
    <mergeCell ref="A47:C50"/>
    <mergeCell ref="D47:G50"/>
    <mergeCell ref="H47:X50"/>
    <mergeCell ref="Y47:AC50"/>
    <mergeCell ref="AD47:AR49"/>
    <mergeCell ref="AD50:AH50"/>
    <mergeCell ref="AI50:AM50"/>
    <mergeCell ref="AN50:AR50"/>
    <mergeCell ref="A46:C46"/>
    <mergeCell ref="D46:G46"/>
    <mergeCell ref="H46:X46"/>
    <mergeCell ref="Y46:AC46"/>
    <mergeCell ref="AD46:AH46"/>
    <mergeCell ref="AI46:AM46"/>
    <mergeCell ref="AN44:AR44"/>
    <mergeCell ref="A45:C45"/>
    <mergeCell ref="D45:G45"/>
    <mergeCell ref="H45:X45"/>
    <mergeCell ref="Y45:AC45"/>
    <mergeCell ref="AD45:AH45"/>
    <mergeCell ref="AI45:AM45"/>
    <mergeCell ref="AN45:AR45"/>
    <mergeCell ref="A44:C44"/>
    <mergeCell ref="D44:G44"/>
    <mergeCell ref="H44:X44"/>
    <mergeCell ref="Y44:AC44"/>
    <mergeCell ref="AD44:AH44"/>
    <mergeCell ref="AI44:AM44"/>
    <mergeCell ref="AN42:AR42"/>
    <mergeCell ref="A43:C43"/>
    <mergeCell ref="D43:G43"/>
    <mergeCell ref="H43:X43"/>
    <mergeCell ref="Y43:AC43"/>
    <mergeCell ref="AD43:AH43"/>
    <mergeCell ref="AI43:AM43"/>
    <mergeCell ref="AN43:AR43"/>
    <mergeCell ref="A42:C42"/>
    <mergeCell ref="D42:G42"/>
    <mergeCell ref="H42:X42"/>
    <mergeCell ref="Y42:AC42"/>
    <mergeCell ref="AD42:AH42"/>
    <mergeCell ref="AI42:AM42"/>
    <mergeCell ref="AN40:AR40"/>
    <mergeCell ref="A41:C41"/>
    <mergeCell ref="D41:G41"/>
    <mergeCell ref="H41:X41"/>
    <mergeCell ref="Y41:AC41"/>
    <mergeCell ref="AD41:AH41"/>
    <mergeCell ref="AI41:AM41"/>
    <mergeCell ref="AN41:AR41"/>
    <mergeCell ref="A40:C40"/>
    <mergeCell ref="D40:G40"/>
    <mergeCell ref="H40:X40"/>
    <mergeCell ref="Y40:AC40"/>
    <mergeCell ref="AD40:AH40"/>
    <mergeCell ref="AI40:AM40"/>
    <mergeCell ref="AN38:AR38"/>
    <mergeCell ref="A39:C39"/>
    <mergeCell ref="D39:G39"/>
    <mergeCell ref="H39:X39"/>
    <mergeCell ref="Y39:AC39"/>
    <mergeCell ref="AD39:AH39"/>
    <mergeCell ref="AI39:AM39"/>
    <mergeCell ref="AN39:AR39"/>
    <mergeCell ref="A38:C38"/>
    <mergeCell ref="D38:G38"/>
    <mergeCell ref="H38:X38"/>
    <mergeCell ref="Y38:AC38"/>
    <mergeCell ref="AD38:AH38"/>
    <mergeCell ref="AI38:AM38"/>
    <mergeCell ref="AN36:AR36"/>
    <mergeCell ref="A37:C37"/>
    <mergeCell ref="D37:G37"/>
    <mergeCell ref="H37:X37"/>
    <mergeCell ref="Y37:AC37"/>
    <mergeCell ref="AD37:AH37"/>
    <mergeCell ref="AI37:AM37"/>
    <mergeCell ref="AN37:AR37"/>
    <mergeCell ref="A36:C36"/>
    <mergeCell ref="D36:G36"/>
    <mergeCell ref="H36:X36"/>
    <mergeCell ref="Y36:AC36"/>
    <mergeCell ref="AD36:AH36"/>
    <mergeCell ref="AI36:AM36"/>
    <mergeCell ref="AN34:AR34"/>
    <mergeCell ref="A35:C35"/>
    <mergeCell ref="D35:G35"/>
    <mergeCell ref="H35:X35"/>
    <mergeCell ref="Y35:AC35"/>
    <mergeCell ref="AD35:AH35"/>
    <mergeCell ref="AI35:AM35"/>
    <mergeCell ref="AN35:AR35"/>
    <mergeCell ref="A34:C34"/>
    <mergeCell ref="D34:G34"/>
    <mergeCell ref="H34:X34"/>
    <mergeCell ref="Y34:AC34"/>
    <mergeCell ref="AD34:AH34"/>
    <mergeCell ref="AI34:AM34"/>
    <mergeCell ref="AN32:AR32"/>
    <mergeCell ref="A33:C33"/>
    <mergeCell ref="D33:G33"/>
    <mergeCell ref="H33:X33"/>
    <mergeCell ref="Y33:AC33"/>
    <mergeCell ref="AD33:AH33"/>
    <mergeCell ref="AI33:AM33"/>
    <mergeCell ref="AN33:AR33"/>
    <mergeCell ref="A32:C32"/>
    <mergeCell ref="D32:G32"/>
    <mergeCell ref="H32:X32"/>
    <mergeCell ref="Y32:AC32"/>
    <mergeCell ref="AD32:AH32"/>
    <mergeCell ref="AI32:AM32"/>
    <mergeCell ref="AN30:AR30"/>
    <mergeCell ref="A31:C31"/>
    <mergeCell ref="D31:G31"/>
    <mergeCell ref="H31:X31"/>
    <mergeCell ref="Y31:AC31"/>
    <mergeCell ref="AD31:AH31"/>
    <mergeCell ref="AI31:AM31"/>
    <mergeCell ref="AN31:AR31"/>
    <mergeCell ref="A30:C30"/>
    <mergeCell ref="D30:G30"/>
    <mergeCell ref="H30:X30"/>
    <mergeCell ref="Y30:AC30"/>
    <mergeCell ref="AD30:AH30"/>
    <mergeCell ref="AI30:AM30"/>
    <mergeCell ref="AD28:AH28"/>
    <mergeCell ref="AI28:AM28"/>
    <mergeCell ref="AN28:AR28"/>
    <mergeCell ref="A29:C29"/>
    <mergeCell ref="D29:G29"/>
    <mergeCell ref="H29:X29"/>
    <mergeCell ref="Y29:AC29"/>
    <mergeCell ref="AD29:AH29"/>
    <mergeCell ref="AI29:AM29"/>
    <mergeCell ref="AN29:AR29"/>
    <mergeCell ref="B18:AP18"/>
    <mergeCell ref="P21:AA21"/>
    <mergeCell ref="P22:T22"/>
    <mergeCell ref="Z22:AD22"/>
    <mergeCell ref="AJ24:AR24"/>
    <mergeCell ref="A25:C28"/>
    <mergeCell ref="D25:G28"/>
    <mergeCell ref="H25:X28"/>
    <mergeCell ref="Y25:AC28"/>
    <mergeCell ref="AD25:AR27"/>
    <mergeCell ref="B13:D13"/>
    <mergeCell ref="E13:P13"/>
    <mergeCell ref="R13:Y13"/>
    <mergeCell ref="Z13:AO13"/>
    <mergeCell ref="B15:AN15"/>
    <mergeCell ref="B17:AQ17"/>
    <mergeCell ref="B8:Y8"/>
    <mergeCell ref="B9:AQ9"/>
    <mergeCell ref="B11:G11"/>
    <mergeCell ref="H11:P11"/>
    <mergeCell ref="R11:X11"/>
    <mergeCell ref="Z11:AL11"/>
    <mergeCell ref="AL1:AQ1"/>
    <mergeCell ref="A2:AR2"/>
    <mergeCell ref="A5:C6"/>
    <mergeCell ref="E5:J6"/>
    <mergeCell ref="L5:S6"/>
    <mergeCell ref="U5:Y6"/>
    <mergeCell ref="AA5:AE6"/>
    <mergeCell ref="AG5:AG6"/>
    <mergeCell ref="AI5:AR6"/>
  </mergeCells>
  <conditionalFormatting sqref="Y25:AR46 Y156:AR216 Y257:AR292 Y52:AR83 Y89:AR150 Y222:AR251 Y298:AR312">
    <cfRule type="cellIs" dxfId="110" priority="12" stopIfTrue="1" operator="equal">
      <formula>0</formula>
    </cfRule>
  </conditionalFormatting>
  <conditionalFormatting sqref="D315:H315">
    <cfRule type="cellIs" dxfId="109" priority="11" stopIfTrue="1" operator="equal">
      <formula>0</formula>
    </cfRule>
  </conditionalFormatting>
  <conditionalFormatting sqref="B9:AQ9 H11:P11 Z11:AL11 E13:P13 Z13:AO13 B17:AQ17 AI3 AG3 E3:J3 L3:S3">
    <cfRule type="cellIs" dxfId="108" priority="10" stopIfTrue="1" operator="equal">
      <formula>0</formula>
    </cfRule>
  </conditionalFormatting>
  <conditionalFormatting sqref="AA3 U3">
    <cfRule type="cellIs" dxfId="107" priority="9" stopIfTrue="1" operator="equal">
      <formula>FALSE</formula>
    </cfRule>
  </conditionalFormatting>
  <conditionalFormatting sqref="Y47:AR51">
    <cfRule type="cellIs" dxfId="106" priority="8" stopIfTrue="1" operator="equal">
      <formula>0</formula>
    </cfRule>
  </conditionalFormatting>
  <conditionalFormatting sqref="Y84:AR88">
    <cfRule type="cellIs" dxfId="105" priority="7" stopIfTrue="1" operator="equal">
      <formula>0</formula>
    </cfRule>
  </conditionalFormatting>
  <conditionalFormatting sqref="Y151:AR155">
    <cfRule type="cellIs" dxfId="104" priority="6" stopIfTrue="1" operator="equal">
      <formula>0</formula>
    </cfRule>
  </conditionalFormatting>
  <conditionalFormatting sqref="Y217:AR221">
    <cfRule type="cellIs" dxfId="103" priority="5" stopIfTrue="1" operator="equal">
      <formula>0</formula>
    </cfRule>
  </conditionalFormatting>
  <conditionalFormatting sqref="Y252:AR256">
    <cfRule type="cellIs" dxfId="102" priority="4" stopIfTrue="1" operator="equal">
      <formula>0</formula>
    </cfRule>
  </conditionalFormatting>
  <conditionalFormatting sqref="Y293:AR297">
    <cfRule type="cellIs" dxfId="101" priority="3" stopIfTrue="1" operator="equal">
      <formula>0</formula>
    </cfRule>
  </conditionalFormatting>
  <conditionalFormatting sqref="Z22">
    <cfRule type="cellIs" dxfId="100" priority="2" stopIfTrue="1" operator="equal">
      <formula>0</formula>
    </cfRule>
  </conditionalFormatting>
  <conditionalFormatting sqref="P22:T22">
    <cfRule type="cellIs" dxfId="99" priority="1" stopIfTrue="1" operator="equal">
      <formula>0</formula>
    </cfRule>
  </conditionalFormatting>
  <pageMargins left="0.7" right="0.7" top="0.75" bottom="0.75" header="0.3" footer="0.3"/>
  <pageSetup scale="97" orientation="portrait" r:id="rId1"/>
  <rowBreaks count="8" manualBreakCount="8">
    <brk id="46" max="16383" man="1"/>
    <brk id="83" max="16383" man="1"/>
    <brk id="113" max="16383" man="1"/>
    <brk id="150" max="16383" man="1"/>
    <brk id="184" max="16383" man="1"/>
    <brk id="216" max="16383" man="1"/>
    <brk id="251" max="16383" man="1"/>
    <brk id="292" max="16383" man="1"/>
  </rowBreaks>
  <colBreaks count="1" manualBreakCount="1">
    <brk id="4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T702"/>
  <sheetViews>
    <sheetView zoomScale="115" zoomScaleNormal="115" workbookViewId="0">
      <pane ySplit="2" topLeftCell="A349" activePane="bottomLeft" state="frozen"/>
      <selection activeCell="I26" sqref="I26"/>
      <selection pane="bottomLeft" activeCell="D369" sqref="D369"/>
    </sheetView>
  </sheetViews>
  <sheetFormatPr defaultRowHeight="12"/>
  <cols>
    <col min="1" max="1" width="9.5703125" style="400" customWidth="1"/>
    <col min="2" max="2" width="12.7109375" style="400" customWidth="1"/>
    <col min="3" max="3" width="57.5703125" style="400" customWidth="1"/>
    <col min="4" max="5" width="23.140625" style="400" customWidth="1"/>
    <col min="6" max="7" width="9.140625" style="400"/>
    <col min="8" max="20" width="9.140625" style="401"/>
    <col min="21" max="256" width="9.140625" style="400"/>
    <col min="257" max="257" width="9.5703125" style="400" customWidth="1"/>
    <col min="258" max="258" width="12.7109375" style="400" customWidth="1"/>
    <col min="259" max="259" width="57.5703125" style="400" customWidth="1"/>
    <col min="260" max="261" width="23.140625" style="400" customWidth="1"/>
    <col min="262" max="512" width="9.140625" style="400"/>
    <col min="513" max="513" width="9.5703125" style="400" customWidth="1"/>
    <col min="514" max="514" width="12.7109375" style="400" customWidth="1"/>
    <col min="515" max="515" width="57.5703125" style="400" customWidth="1"/>
    <col min="516" max="517" width="23.140625" style="400" customWidth="1"/>
    <col min="518" max="768" width="9.140625" style="400"/>
    <col min="769" max="769" width="9.5703125" style="400" customWidth="1"/>
    <col min="770" max="770" width="12.7109375" style="400" customWidth="1"/>
    <col min="771" max="771" width="57.5703125" style="400" customWidth="1"/>
    <col min="772" max="773" width="23.140625" style="400" customWidth="1"/>
    <col min="774" max="1024" width="9.140625" style="400"/>
    <col min="1025" max="1025" width="9.5703125" style="400" customWidth="1"/>
    <col min="1026" max="1026" width="12.7109375" style="400" customWidth="1"/>
    <col min="1027" max="1027" width="57.5703125" style="400" customWidth="1"/>
    <col min="1028" max="1029" width="23.140625" style="400" customWidth="1"/>
    <col min="1030" max="1280" width="9.140625" style="400"/>
    <col min="1281" max="1281" width="9.5703125" style="400" customWidth="1"/>
    <col min="1282" max="1282" width="12.7109375" style="400" customWidth="1"/>
    <col min="1283" max="1283" width="57.5703125" style="400" customWidth="1"/>
    <col min="1284" max="1285" width="23.140625" style="400" customWidth="1"/>
    <col min="1286" max="1536" width="9.140625" style="400"/>
    <col min="1537" max="1537" width="9.5703125" style="400" customWidth="1"/>
    <col min="1538" max="1538" width="12.7109375" style="400" customWidth="1"/>
    <col min="1539" max="1539" width="57.5703125" style="400" customWidth="1"/>
    <col min="1540" max="1541" width="23.140625" style="400" customWidth="1"/>
    <col min="1542" max="1792" width="9.140625" style="400"/>
    <col min="1793" max="1793" width="9.5703125" style="400" customWidth="1"/>
    <col min="1794" max="1794" width="12.7109375" style="400" customWidth="1"/>
    <col min="1795" max="1795" width="57.5703125" style="400" customWidth="1"/>
    <col min="1796" max="1797" width="23.140625" style="400" customWidth="1"/>
    <col min="1798" max="2048" width="9.140625" style="400"/>
    <col min="2049" max="2049" width="9.5703125" style="400" customWidth="1"/>
    <col min="2050" max="2050" width="12.7109375" style="400" customWidth="1"/>
    <col min="2051" max="2051" width="57.5703125" style="400" customWidth="1"/>
    <col min="2052" max="2053" width="23.140625" style="400" customWidth="1"/>
    <col min="2054" max="2304" width="9.140625" style="400"/>
    <col min="2305" max="2305" width="9.5703125" style="400" customWidth="1"/>
    <col min="2306" max="2306" width="12.7109375" style="400" customWidth="1"/>
    <col min="2307" max="2307" width="57.5703125" style="400" customWidth="1"/>
    <col min="2308" max="2309" width="23.140625" style="400" customWidth="1"/>
    <col min="2310" max="2560" width="9.140625" style="400"/>
    <col min="2561" max="2561" width="9.5703125" style="400" customWidth="1"/>
    <col min="2562" max="2562" width="12.7109375" style="400" customWidth="1"/>
    <col min="2563" max="2563" width="57.5703125" style="400" customWidth="1"/>
    <col min="2564" max="2565" width="23.140625" style="400" customWidth="1"/>
    <col min="2566" max="2816" width="9.140625" style="400"/>
    <col min="2817" max="2817" width="9.5703125" style="400" customWidth="1"/>
    <col min="2818" max="2818" width="12.7109375" style="400" customWidth="1"/>
    <col min="2819" max="2819" width="57.5703125" style="400" customWidth="1"/>
    <col min="2820" max="2821" width="23.140625" style="400" customWidth="1"/>
    <col min="2822" max="3072" width="9.140625" style="400"/>
    <col min="3073" max="3073" width="9.5703125" style="400" customWidth="1"/>
    <col min="3074" max="3074" width="12.7109375" style="400" customWidth="1"/>
    <col min="3075" max="3075" width="57.5703125" style="400" customWidth="1"/>
    <col min="3076" max="3077" width="23.140625" style="400" customWidth="1"/>
    <col min="3078" max="3328" width="9.140625" style="400"/>
    <col min="3329" max="3329" width="9.5703125" style="400" customWidth="1"/>
    <col min="3330" max="3330" width="12.7109375" style="400" customWidth="1"/>
    <col min="3331" max="3331" width="57.5703125" style="400" customWidth="1"/>
    <col min="3332" max="3333" width="23.140625" style="400" customWidth="1"/>
    <col min="3334" max="3584" width="9.140625" style="400"/>
    <col min="3585" max="3585" width="9.5703125" style="400" customWidth="1"/>
    <col min="3586" max="3586" width="12.7109375" style="400" customWidth="1"/>
    <col min="3587" max="3587" width="57.5703125" style="400" customWidth="1"/>
    <col min="3588" max="3589" width="23.140625" style="400" customWidth="1"/>
    <col min="3590" max="3840" width="9.140625" style="400"/>
    <col min="3841" max="3841" width="9.5703125" style="400" customWidth="1"/>
    <col min="3842" max="3842" width="12.7109375" style="400" customWidth="1"/>
    <col min="3843" max="3843" width="57.5703125" style="400" customWidth="1"/>
    <col min="3844" max="3845" width="23.140625" style="400" customWidth="1"/>
    <col min="3846" max="4096" width="9.140625" style="400"/>
    <col min="4097" max="4097" width="9.5703125" style="400" customWidth="1"/>
    <col min="4098" max="4098" width="12.7109375" style="400" customWidth="1"/>
    <col min="4099" max="4099" width="57.5703125" style="400" customWidth="1"/>
    <col min="4100" max="4101" width="23.140625" style="400" customWidth="1"/>
    <col min="4102" max="4352" width="9.140625" style="400"/>
    <col min="4353" max="4353" width="9.5703125" style="400" customWidth="1"/>
    <col min="4354" max="4354" width="12.7109375" style="400" customWidth="1"/>
    <col min="4355" max="4355" width="57.5703125" style="400" customWidth="1"/>
    <col min="4356" max="4357" width="23.140625" style="400" customWidth="1"/>
    <col min="4358" max="4608" width="9.140625" style="400"/>
    <col min="4609" max="4609" width="9.5703125" style="400" customWidth="1"/>
    <col min="4610" max="4610" width="12.7109375" style="400" customWidth="1"/>
    <col min="4611" max="4611" width="57.5703125" style="400" customWidth="1"/>
    <col min="4612" max="4613" width="23.140625" style="400" customWidth="1"/>
    <col min="4614" max="4864" width="9.140625" style="400"/>
    <col min="4865" max="4865" width="9.5703125" style="400" customWidth="1"/>
    <col min="4866" max="4866" width="12.7109375" style="400" customWidth="1"/>
    <col min="4867" max="4867" width="57.5703125" style="400" customWidth="1"/>
    <col min="4868" max="4869" width="23.140625" style="400" customWidth="1"/>
    <col min="4870" max="5120" width="9.140625" style="400"/>
    <col min="5121" max="5121" width="9.5703125" style="400" customWidth="1"/>
    <col min="5122" max="5122" width="12.7109375" style="400" customWidth="1"/>
    <col min="5123" max="5123" width="57.5703125" style="400" customWidth="1"/>
    <col min="5124" max="5125" width="23.140625" style="400" customWidth="1"/>
    <col min="5126" max="5376" width="9.140625" style="400"/>
    <col min="5377" max="5377" width="9.5703125" style="400" customWidth="1"/>
    <col min="5378" max="5378" width="12.7109375" style="400" customWidth="1"/>
    <col min="5379" max="5379" width="57.5703125" style="400" customWidth="1"/>
    <col min="5380" max="5381" width="23.140625" style="400" customWidth="1"/>
    <col min="5382" max="5632" width="9.140625" style="400"/>
    <col min="5633" max="5633" width="9.5703125" style="400" customWidth="1"/>
    <col min="5634" max="5634" width="12.7109375" style="400" customWidth="1"/>
    <col min="5635" max="5635" width="57.5703125" style="400" customWidth="1"/>
    <col min="5636" max="5637" width="23.140625" style="400" customWidth="1"/>
    <col min="5638" max="5888" width="9.140625" style="400"/>
    <col min="5889" max="5889" width="9.5703125" style="400" customWidth="1"/>
    <col min="5890" max="5890" width="12.7109375" style="400" customWidth="1"/>
    <col min="5891" max="5891" width="57.5703125" style="400" customWidth="1"/>
    <col min="5892" max="5893" width="23.140625" style="400" customWidth="1"/>
    <col min="5894" max="6144" width="9.140625" style="400"/>
    <col min="6145" max="6145" width="9.5703125" style="400" customWidth="1"/>
    <col min="6146" max="6146" width="12.7109375" style="400" customWidth="1"/>
    <col min="6147" max="6147" width="57.5703125" style="400" customWidth="1"/>
    <col min="6148" max="6149" width="23.140625" style="400" customWidth="1"/>
    <col min="6150" max="6400" width="9.140625" style="400"/>
    <col min="6401" max="6401" width="9.5703125" style="400" customWidth="1"/>
    <col min="6402" max="6402" width="12.7109375" style="400" customWidth="1"/>
    <col min="6403" max="6403" width="57.5703125" style="400" customWidth="1"/>
    <col min="6404" max="6405" width="23.140625" style="400" customWidth="1"/>
    <col min="6406" max="6656" width="9.140625" style="400"/>
    <col min="6657" max="6657" width="9.5703125" style="400" customWidth="1"/>
    <col min="6658" max="6658" width="12.7109375" style="400" customWidth="1"/>
    <col min="6659" max="6659" width="57.5703125" style="400" customWidth="1"/>
    <col min="6660" max="6661" width="23.140625" style="400" customWidth="1"/>
    <col min="6662" max="6912" width="9.140625" style="400"/>
    <col min="6913" max="6913" width="9.5703125" style="400" customWidth="1"/>
    <col min="6914" max="6914" width="12.7109375" style="400" customWidth="1"/>
    <col min="6915" max="6915" width="57.5703125" style="400" customWidth="1"/>
    <col min="6916" max="6917" width="23.140625" style="400" customWidth="1"/>
    <col min="6918" max="7168" width="9.140625" style="400"/>
    <col min="7169" max="7169" width="9.5703125" style="400" customWidth="1"/>
    <col min="7170" max="7170" width="12.7109375" style="400" customWidth="1"/>
    <col min="7171" max="7171" width="57.5703125" style="400" customWidth="1"/>
    <col min="7172" max="7173" width="23.140625" style="400" customWidth="1"/>
    <col min="7174" max="7424" width="9.140625" style="400"/>
    <col min="7425" max="7425" width="9.5703125" style="400" customWidth="1"/>
    <col min="7426" max="7426" width="12.7109375" style="400" customWidth="1"/>
    <col min="7427" max="7427" width="57.5703125" style="400" customWidth="1"/>
    <col min="7428" max="7429" width="23.140625" style="400" customWidth="1"/>
    <col min="7430" max="7680" width="9.140625" style="400"/>
    <col min="7681" max="7681" width="9.5703125" style="400" customWidth="1"/>
    <col min="7682" max="7682" width="12.7109375" style="400" customWidth="1"/>
    <col min="7683" max="7683" width="57.5703125" style="400" customWidth="1"/>
    <col min="7684" max="7685" width="23.140625" style="400" customWidth="1"/>
    <col min="7686" max="7936" width="9.140625" style="400"/>
    <col min="7937" max="7937" width="9.5703125" style="400" customWidth="1"/>
    <col min="7938" max="7938" width="12.7109375" style="400" customWidth="1"/>
    <col min="7939" max="7939" width="57.5703125" style="400" customWidth="1"/>
    <col min="7940" max="7941" width="23.140625" style="400" customWidth="1"/>
    <col min="7942" max="8192" width="9.140625" style="400"/>
    <col min="8193" max="8193" width="9.5703125" style="400" customWidth="1"/>
    <col min="8194" max="8194" width="12.7109375" style="400" customWidth="1"/>
    <col min="8195" max="8195" width="57.5703125" style="400" customWidth="1"/>
    <col min="8196" max="8197" width="23.140625" style="400" customWidth="1"/>
    <col min="8198" max="8448" width="9.140625" style="400"/>
    <col min="8449" max="8449" width="9.5703125" style="400" customWidth="1"/>
    <col min="8450" max="8450" width="12.7109375" style="400" customWidth="1"/>
    <col min="8451" max="8451" width="57.5703125" style="400" customWidth="1"/>
    <col min="8452" max="8453" width="23.140625" style="400" customWidth="1"/>
    <col min="8454" max="8704" width="9.140625" style="400"/>
    <col min="8705" max="8705" width="9.5703125" style="400" customWidth="1"/>
    <col min="8706" max="8706" width="12.7109375" style="400" customWidth="1"/>
    <col min="8707" max="8707" width="57.5703125" style="400" customWidth="1"/>
    <col min="8708" max="8709" width="23.140625" style="400" customWidth="1"/>
    <col min="8710" max="8960" width="9.140625" style="400"/>
    <col min="8961" max="8961" width="9.5703125" style="400" customWidth="1"/>
    <col min="8962" max="8962" width="12.7109375" style="400" customWidth="1"/>
    <col min="8963" max="8963" width="57.5703125" style="400" customWidth="1"/>
    <col min="8964" max="8965" width="23.140625" style="400" customWidth="1"/>
    <col min="8966" max="9216" width="9.140625" style="400"/>
    <col min="9217" max="9217" width="9.5703125" style="400" customWidth="1"/>
    <col min="9218" max="9218" width="12.7109375" style="400" customWidth="1"/>
    <col min="9219" max="9219" width="57.5703125" style="400" customWidth="1"/>
    <col min="9220" max="9221" width="23.140625" style="400" customWidth="1"/>
    <col min="9222" max="9472" width="9.140625" style="400"/>
    <col min="9473" max="9473" width="9.5703125" style="400" customWidth="1"/>
    <col min="9474" max="9474" width="12.7109375" style="400" customWidth="1"/>
    <col min="9475" max="9475" width="57.5703125" style="400" customWidth="1"/>
    <col min="9476" max="9477" width="23.140625" style="400" customWidth="1"/>
    <col min="9478" max="9728" width="9.140625" style="400"/>
    <col min="9729" max="9729" width="9.5703125" style="400" customWidth="1"/>
    <col min="9730" max="9730" width="12.7109375" style="400" customWidth="1"/>
    <col min="9731" max="9731" width="57.5703125" style="400" customWidth="1"/>
    <col min="9732" max="9733" width="23.140625" style="400" customWidth="1"/>
    <col min="9734" max="9984" width="9.140625" style="400"/>
    <col min="9985" max="9985" width="9.5703125" style="400" customWidth="1"/>
    <col min="9986" max="9986" width="12.7109375" style="400" customWidth="1"/>
    <col min="9987" max="9987" width="57.5703125" style="400" customWidth="1"/>
    <col min="9988" max="9989" width="23.140625" style="400" customWidth="1"/>
    <col min="9990" max="10240" width="9.140625" style="400"/>
    <col min="10241" max="10241" width="9.5703125" style="400" customWidth="1"/>
    <col min="10242" max="10242" width="12.7109375" style="400" customWidth="1"/>
    <col min="10243" max="10243" width="57.5703125" style="400" customWidth="1"/>
    <col min="10244" max="10245" width="23.140625" style="400" customWidth="1"/>
    <col min="10246" max="10496" width="9.140625" style="400"/>
    <col min="10497" max="10497" width="9.5703125" style="400" customWidth="1"/>
    <col min="10498" max="10498" width="12.7109375" style="400" customWidth="1"/>
    <col min="10499" max="10499" width="57.5703125" style="400" customWidth="1"/>
    <col min="10500" max="10501" width="23.140625" style="400" customWidth="1"/>
    <col min="10502" max="10752" width="9.140625" style="400"/>
    <col min="10753" max="10753" width="9.5703125" style="400" customWidth="1"/>
    <col min="10754" max="10754" width="12.7109375" style="400" customWidth="1"/>
    <col min="10755" max="10755" width="57.5703125" style="400" customWidth="1"/>
    <col min="10756" max="10757" width="23.140625" style="400" customWidth="1"/>
    <col min="10758" max="11008" width="9.140625" style="400"/>
    <col min="11009" max="11009" width="9.5703125" style="400" customWidth="1"/>
    <col min="11010" max="11010" width="12.7109375" style="400" customWidth="1"/>
    <col min="11011" max="11011" width="57.5703125" style="400" customWidth="1"/>
    <col min="11012" max="11013" width="23.140625" style="400" customWidth="1"/>
    <col min="11014" max="11264" width="9.140625" style="400"/>
    <col min="11265" max="11265" width="9.5703125" style="400" customWidth="1"/>
    <col min="11266" max="11266" width="12.7109375" style="400" customWidth="1"/>
    <col min="11267" max="11267" width="57.5703125" style="400" customWidth="1"/>
    <col min="11268" max="11269" width="23.140625" style="400" customWidth="1"/>
    <col min="11270" max="11520" width="9.140625" style="400"/>
    <col min="11521" max="11521" width="9.5703125" style="400" customWidth="1"/>
    <col min="11522" max="11522" width="12.7109375" style="400" customWidth="1"/>
    <col min="11523" max="11523" width="57.5703125" style="400" customWidth="1"/>
    <col min="11524" max="11525" width="23.140625" style="400" customWidth="1"/>
    <col min="11526" max="11776" width="9.140625" style="400"/>
    <col min="11777" max="11777" width="9.5703125" style="400" customWidth="1"/>
    <col min="11778" max="11778" width="12.7109375" style="400" customWidth="1"/>
    <col min="11779" max="11779" width="57.5703125" style="400" customWidth="1"/>
    <col min="11780" max="11781" width="23.140625" style="400" customWidth="1"/>
    <col min="11782" max="12032" width="9.140625" style="400"/>
    <col min="12033" max="12033" width="9.5703125" style="400" customWidth="1"/>
    <col min="12034" max="12034" width="12.7109375" style="400" customWidth="1"/>
    <col min="12035" max="12035" width="57.5703125" style="400" customWidth="1"/>
    <col min="12036" max="12037" width="23.140625" style="400" customWidth="1"/>
    <col min="12038" max="12288" width="9.140625" style="400"/>
    <col min="12289" max="12289" width="9.5703125" style="400" customWidth="1"/>
    <col min="12290" max="12290" width="12.7109375" style="400" customWidth="1"/>
    <col min="12291" max="12291" width="57.5703125" style="400" customWidth="1"/>
    <col min="12292" max="12293" width="23.140625" style="400" customWidth="1"/>
    <col min="12294" max="12544" width="9.140625" style="400"/>
    <col min="12545" max="12545" width="9.5703125" style="400" customWidth="1"/>
    <col min="12546" max="12546" width="12.7109375" style="400" customWidth="1"/>
    <col min="12547" max="12547" width="57.5703125" style="400" customWidth="1"/>
    <col min="12548" max="12549" width="23.140625" style="400" customWidth="1"/>
    <col min="12550" max="12800" width="9.140625" style="400"/>
    <col min="12801" max="12801" width="9.5703125" style="400" customWidth="1"/>
    <col min="12802" max="12802" width="12.7109375" style="400" customWidth="1"/>
    <col min="12803" max="12803" width="57.5703125" style="400" customWidth="1"/>
    <col min="12804" max="12805" width="23.140625" style="400" customWidth="1"/>
    <col min="12806" max="13056" width="9.140625" style="400"/>
    <col min="13057" max="13057" width="9.5703125" style="400" customWidth="1"/>
    <col min="13058" max="13058" width="12.7109375" style="400" customWidth="1"/>
    <col min="13059" max="13059" width="57.5703125" style="400" customWidth="1"/>
    <col min="13060" max="13061" width="23.140625" style="400" customWidth="1"/>
    <col min="13062" max="13312" width="9.140625" style="400"/>
    <col min="13313" max="13313" width="9.5703125" style="400" customWidth="1"/>
    <col min="13314" max="13314" width="12.7109375" style="400" customWidth="1"/>
    <col min="13315" max="13315" width="57.5703125" style="400" customWidth="1"/>
    <col min="13316" max="13317" width="23.140625" style="400" customWidth="1"/>
    <col min="13318" max="13568" width="9.140625" style="400"/>
    <col min="13569" max="13569" width="9.5703125" style="400" customWidth="1"/>
    <col min="13570" max="13570" width="12.7109375" style="400" customWidth="1"/>
    <col min="13571" max="13571" width="57.5703125" style="400" customWidth="1"/>
    <col min="13572" max="13573" width="23.140625" style="400" customWidth="1"/>
    <col min="13574" max="13824" width="9.140625" style="400"/>
    <col min="13825" max="13825" width="9.5703125" style="400" customWidth="1"/>
    <col min="13826" max="13826" width="12.7109375" style="400" customWidth="1"/>
    <col min="13827" max="13827" width="57.5703125" style="400" customWidth="1"/>
    <col min="13828" max="13829" width="23.140625" style="400" customWidth="1"/>
    <col min="13830" max="14080" width="9.140625" style="400"/>
    <col min="14081" max="14081" width="9.5703125" style="400" customWidth="1"/>
    <col min="14082" max="14082" width="12.7109375" style="400" customWidth="1"/>
    <col min="14083" max="14083" width="57.5703125" style="400" customWidth="1"/>
    <col min="14084" max="14085" width="23.140625" style="400" customWidth="1"/>
    <col min="14086" max="14336" width="9.140625" style="400"/>
    <col min="14337" max="14337" width="9.5703125" style="400" customWidth="1"/>
    <col min="14338" max="14338" width="12.7109375" style="400" customWidth="1"/>
    <col min="14339" max="14339" width="57.5703125" style="400" customWidth="1"/>
    <col min="14340" max="14341" width="23.140625" style="400" customWidth="1"/>
    <col min="14342" max="14592" width="9.140625" style="400"/>
    <col min="14593" max="14593" width="9.5703125" style="400" customWidth="1"/>
    <col min="14594" max="14594" width="12.7109375" style="400" customWidth="1"/>
    <col min="14595" max="14595" width="57.5703125" style="400" customWidth="1"/>
    <col min="14596" max="14597" width="23.140625" style="400" customWidth="1"/>
    <col min="14598" max="14848" width="9.140625" style="400"/>
    <col min="14849" max="14849" width="9.5703125" style="400" customWidth="1"/>
    <col min="14850" max="14850" width="12.7109375" style="400" customWidth="1"/>
    <col min="14851" max="14851" width="57.5703125" style="400" customWidth="1"/>
    <col min="14852" max="14853" width="23.140625" style="400" customWidth="1"/>
    <col min="14854" max="15104" width="9.140625" style="400"/>
    <col min="15105" max="15105" width="9.5703125" style="400" customWidth="1"/>
    <col min="15106" max="15106" width="12.7109375" style="400" customWidth="1"/>
    <col min="15107" max="15107" width="57.5703125" style="400" customWidth="1"/>
    <col min="15108" max="15109" width="23.140625" style="400" customWidth="1"/>
    <col min="15110" max="15360" width="9.140625" style="400"/>
    <col min="15361" max="15361" width="9.5703125" style="400" customWidth="1"/>
    <col min="15362" max="15362" width="12.7109375" style="400" customWidth="1"/>
    <col min="15363" max="15363" width="57.5703125" style="400" customWidth="1"/>
    <col min="15364" max="15365" width="23.140625" style="400" customWidth="1"/>
    <col min="15366" max="15616" width="9.140625" style="400"/>
    <col min="15617" max="15617" width="9.5703125" style="400" customWidth="1"/>
    <col min="15618" max="15618" width="12.7109375" style="400" customWidth="1"/>
    <col min="15619" max="15619" width="57.5703125" style="400" customWidth="1"/>
    <col min="15620" max="15621" width="23.140625" style="400" customWidth="1"/>
    <col min="15622" max="15872" width="9.140625" style="400"/>
    <col min="15873" max="15873" width="9.5703125" style="400" customWidth="1"/>
    <col min="15874" max="15874" width="12.7109375" style="400" customWidth="1"/>
    <col min="15875" max="15875" width="57.5703125" style="400" customWidth="1"/>
    <col min="15876" max="15877" width="23.140625" style="400" customWidth="1"/>
    <col min="15878" max="16128" width="9.140625" style="400"/>
    <col min="16129" max="16129" width="9.5703125" style="400" customWidth="1"/>
    <col min="16130" max="16130" width="12.7109375" style="400" customWidth="1"/>
    <col min="16131" max="16131" width="57.5703125" style="400" customWidth="1"/>
    <col min="16132" max="16133" width="23.140625" style="400" customWidth="1"/>
    <col min="16134" max="16384" width="9.140625" style="400"/>
  </cols>
  <sheetData>
    <row r="1" spans="1:8" ht="21.75" customHeight="1" thickTop="1" thickBot="1">
      <c r="A1" s="395" t="s">
        <v>206</v>
      </c>
      <c r="B1" s="396" t="s">
        <v>429</v>
      </c>
      <c r="C1" s="397" t="s">
        <v>204</v>
      </c>
      <c r="D1" s="398" t="s">
        <v>203</v>
      </c>
      <c r="E1" s="399"/>
      <c r="G1" s="157" t="s">
        <v>313</v>
      </c>
    </row>
    <row r="2" spans="1:8" ht="19.5" customHeight="1" thickBot="1">
      <c r="A2" s="402"/>
      <c r="B2" s="403"/>
      <c r="C2" s="404"/>
      <c r="D2" s="405" t="s">
        <v>202</v>
      </c>
      <c r="E2" s="406" t="s">
        <v>201</v>
      </c>
    </row>
    <row r="3" spans="1:8" ht="25.35" customHeight="1">
      <c r="A3" s="407">
        <v>2001</v>
      </c>
      <c r="B3" s="408"/>
      <c r="C3" s="119" t="s">
        <v>430</v>
      </c>
      <c r="D3" s="409">
        <f>D4+D108</f>
        <v>81733</v>
      </c>
      <c r="E3" s="410">
        <f>E4+E108</f>
        <v>80766</v>
      </c>
      <c r="H3" s="411"/>
    </row>
    <row r="4" spans="1:8" ht="25.35" customHeight="1">
      <c r="A4" s="407">
        <v>2002</v>
      </c>
      <c r="B4" s="408">
        <v>700000</v>
      </c>
      <c r="C4" s="119" t="s">
        <v>431</v>
      </c>
      <c r="D4" s="409">
        <f>D5+D49+D59+D71+D96+D101+D105</f>
        <v>81733</v>
      </c>
      <c r="E4" s="410">
        <f>E5+E49+E59+E71+E96+E101+E105</f>
        <v>80766</v>
      </c>
      <c r="H4" s="411"/>
    </row>
    <row r="5" spans="1:8" ht="25.35" customHeight="1">
      <c r="A5" s="407">
        <v>2003</v>
      </c>
      <c r="B5" s="408">
        <v>710000</v>
      </c>
      <c r="C5" s="119" t="s">
        <v>432</v>
      </c>
      <c r="D5" s="409">
        <f>D6+D10+D12+D19+D25+D32+D35+D42</f>
        <v>0</v>
      </c>
      <c r="E5" s="410">
        <f>E6+E10+E12+E19+E25+E32+E35+E42</f>
        <v>0</v>
      </c>
    </row>
    <row r="6" spans="1:8" ht="25.35" customHeight="1">
      <c r="A6" s="412">
        <v>2004</v>
      </c>
      <c r="B6" s="413">
        <v>711000</v>
      </c>
      <c r="C6" s="126" t="s">
        <v>433</v>
      </c>
      <c r="D6" s="414">
        <f>SUM(D7:D9)</f>
        <v>0</v>
      </c>
      <c r="E6" s="415">
        <f>SUM(E7:E9)</f>
        <v>0</v>
      </c>
    </row>
    <row r="7" spans="1:8" ht="25.35" customHeight="1">
      <c r="A7" s="416">
        <v>2005</v>
      </c>
      <c r="B7" s="417">
        <v>711100</v>
      </c>
      <c r="C7" s="123" t="s">
        <v>434</v>
      </c>
      <c r="D7" s="418"/>
      <c r="E7" s="419"/>
    </row>
    <row r="8" spans="1:8" ht="25.35" customHeight="1">
      <c r="A8" s="416">
        <v>2006</v>
      </c>
      <c r="B8" s="417">
        <v>711200</v>
      </c>
      <c r="C8" s="123" t="s">
        <v>435</v>
      </c>
      <c r="D8" s="418"/>
      <c r="E8" s="419"/>
    </row>
    <row r="9" spans="1:8" ht="25.35" customHeight="1">
      <c r="A9" s="416">
        <v>2007</v>
      </c>
      <c r="B9" s="417">
        <v>711300</v>
      </c>
      <c r="C9" s="123" t="s">
        <v>436</v>
      </c>
      <c r="D9" s="418"/>
      <c r="E9" s="419"/>
    </row>
    <row r="10" spans="1:8" ht="25.35" customHeight="1">
      <c r="A10" s="412">
        <v>2008</v>
      </c>
      <c r="B10" s="413">
        <v>712000</v>
      </c>
      <c r="C10" s="126" t="s">
        <v>437</v>
      </c>
      <c r="D10" s="414">
        <f>D11</f>
        <v>0</v>
      </c>
      <c r="E10" s="415">
        <f>E11</f>
        <v>0</v>
      </c>
    </row>
    <row r="11" spans="1:8" ht="25.35" customHeight="1">
      <c r="A11" s="416">
        <v>2009</v>
      </c>
      <c r="B11" s="417">
        <v>712100</v>
      </c>
      <c r="C11" s="123" t="s">
        <v>438</v>
      </c>
      <c r="D11" s="418"/>
      <c r="E11" s="419"/>
    </row>
    <row r="12" spans="1:8" ht="25.35" customHeight="1">
      <c r="A12" s="412">
        <v>2010</v>
      </c>
      <c r="B12" s="413">
        <v>713000</v>
      </c>
      <c r="C12" s="126" t="s">
        <v>439</v>
      </c>
      <c r="D12" s="414">
        <f>SUM(D13:D18)</f>
        <v>0</v>
      </c>
      <c r="E12" s="415">
        <f>SUM(E13:E18)</f>
        <v>0</v>
      </c>
    </row>
    <row r="13" spans="1:8" ht="25.35" customHeight="1">
      <c r="A13" s="416">
        <v>2011</v>
      </c>
      <c r="B13" s="417">
        <v>713100</v>
      </c>
      <c r="C13" s="123" t="s">
        <v>440</v>
      </c>
      <c r="D13" s="418"/>
      <c r="E13" s="419"/>
    </row>
    <row r="14" spans="1:8" ht="25.35" customHeight="1">
      <c r="A14" s="416">
        <v>2012</v>
      </c>
      <c r="B14" s="417">
        <v>713200</v>
      </c>
      <c r="C14" s="123" t="s">
        <v>441</v>
      </c>
      <c r="D14" s="418"/>
      <c r="E14" s="419"/>
    </row>
    <row r="15" spans="1:8" ht="25.35" customHeight="1">
      <c r="A15" s="416">
        <v>2013</v>
      </c>
      <c r="B15" s="417">
        <v>713300</v>
      </c>
      <c r="C15" s="123" t="s">
        <v>442</v>
      </c>
      <c r="D15" s="418"/>
      <c r="E15" s="419"/>
    </row>
    <row r="16" spans="1:8" ht="25.35" customHeight="1">
      <c r="A16" s="416">
        <v>2014</v>
      </c>
      <c r="B16" s="417">
        <v>713400</v>
      </c>
      <c r="C16" s="123" t="s">
        <v>443</v>
      </c>
      <c r="D16" s="418"/>
      <c r="E16" s="419"/>
    </row>
    <row r="17" spans="1:5" ht="25.35" customHeight="1">
      <c r="A17" s="416">
        <v>2015</v>
      </c>
      <c r="B17" s="417">
        <v>713500</v>
      </c>
      <c r="C17" s="123" t="s">
        <v>444</v>
      </c>
      <c r="D17" s="418"/>
      <c r="E17" s="419"/>
    </row>
    <row r="18" spans="1:5" ht="25.35" customHeight="1">
      <c r="A18" s="416">
        <v>2016</v>
      </c>
      <c r="B18" s="417">
        <v>713600</v>
      </c>
      <c r="C18" s="123" t="s">
        <v>445</v>
      </c>
      <c r="D18" s="418"/>
      <c r="E18" s="419"/>
    </row>
    <row r="19" spans="1:5" ht="25.35" customHeight="1">
      <c r="A19" s="412">
        <v>2017</v>
      </c>
      <c r="B19" s="413">
        <v>714000</v>
      </c>
      <c r="C19" s="126" t="s">
        <v>446</v>
      </c>
      <c r="D19" s="414">
        <f>SUM(D20:D24)</f>
        <v>0</v>
      </c>
      <c r="E19" s="415">
        <f>SUM(E20:E24)</f>
        <v>0</v>
      </c>
    </row>
    <row r="20" spans="1:5" ht="25.35" customHeight="1">
      <c r="A20" s="416">
        <v>2018</v>
      </c>
      <c r="B20" s="417">
        <v>714100</v>
      </c>
      <c r="C20" s="123" t="s">
        <v>447</v>
      </c>
      <c r="D20" s="418"/>
      <c r="E20" s="419"/>
    </row>
    <row r="21" spans="1:5" ht="25.35" customHeight="1">
      <c r="A21" s="416">
        <v>2019</v>
      </c>
      <c r="B21" s="417">
        <v>714300</v>
      </c>
      <c r="C21" s="123" t="s">
        <v>448</v>
      </c>
      <c r="D21" s="418"/>
      <c r="E21" s="419"/>
    </row>
    <row r="22" spans="1:5" ht="25.35" customHeight="1">
      <c r="A22" s="416">
        <v>2020</v>
      </c>
      <c r="B22" s="417">
        <v>714400</v>
      </c>
      <c r="C22" s="123" t="s">
        <v>449</v>
      </c>
      <c r="D22" s="418"/>
      <c r="E22" s="419"/>
    </row>
    <row r="23" spans="1:5" ht="25.35" customHeight="1">
      <c r="A23" s="416">
        <v>2021</v>
      </c>
      <c r="B23" s="417">
        <v>714500</v>
      </c>
      <c r="C23" s="123" t="s">
        <v>450</v>
      </c>
      <c r="D23" s="418"/>
      <c r="E23" s="419"/>
    </row>
    <row r="24" spans="1:5" ht="25.35" customHeight="1">
      <c r="A24" s="416">
        <v>2022</v>
      </c>
      <c r="B24" s="417">
        <v>714600</v>
      </c>
      <c r="C24" s="123" t="s">
        <v>451</v>
      </c>
      <c r="D24" s="418"/>
      <c r="E24" s="419"/>
    </row>
    <row r="25" spans="1:5" ht="25.35" customHeight="1">
      <c r="A25" s="412">
        <v>2023</v>
      </c>
      <c r="B25" s="413">
        <v>715000</v>
      </c>
      <c r="C25" s="126" t="s">
        <v>452</v>
      </c>
      <c r="D25" s="414">
        <f>SUM(D26:D31)</f>
        <v>0</v>
      </c>
      <c r="E25" s="415">
        <f>SUM(E26:E31)</f>
        <v>0</v>
      </c>
    </row>
    <row r="26" spans="1:5" ht="25.35" customHeight="1">
      <c r="A26" s="416">
        <v>2024</v>
      </c>
      <c r="B26" s="417">
        <v>715100</v>
      </c>
      <c r="C26" s="123" t="s">
        <v>453</v>
      </c>
      <c r="D26" s="418"/>
      <c r="E26" s="419"/>
    </row>
    <row r="27" spans="1:5" ht="25.35" customHeight="1">
      <c r="A27" s="416">
        <v>2025</v>
      </c>
      <c r="B27" s="417">
        <v>715200</v>
      </c>
      <c r="C27" s="123" t="s">
        <v>454</v>
      </c>
      <c r="D27" s="418"/>
      <c r="E27" s="419"/>
    </row>
    <row r="28" spans="1:5" ht="25.35" customHeight="1">
      <c r="A28" s="416">
        <v>2026</v>
      </c>
      <c r="B28" s="417">
        <v>715300</v>
      </c>
      <c r="C28" s="123" t="s">
        <v>455</v>
      </c>
      <c r="D28" s="418"/>
      <c r="E28" s="419"/>
    </row>
    <row r="29" spans="1:5" ht="25.35" customHeight="1">
      <c r="A29" s="416">
        <v>2027</v>
      </c>
      <c r="B29" s="417">
        <v>715400</v>
      </c>
      <c r="C29" s="123" t="s">
        <v>456</v>
      </c>
      <c r="D29" s="418"/>
      <c r="E29" s="419"/>
    </row>
    <row r="30" spans="1:5" ht="25.35" customHeight="1">
      <c r="A30" s="416">
        <v>2028</v>
      </c>
      <c r="B30" s="417">
        <v>715500</v>
      </c>
      <c r="C30" s="123" t="s">
        <v>457</v>
      </c>
      <c r="D30" s="418"/>
      <c r="E30" s="419"/>
    </row>
    <row r="31" spans="1:5" ht="25.35" customHeight="1">
      <c r="A31" s="416">
        <v>2029</v>
      </c>
      <c r="B31" s="417">
        <v>715600</v>
      </c>
      <c r="C31" s="123" t="s">
        <v>458</v>
      </c>
      <c r="D31" s="418"/>
      <c r="E31" s="419"/>
    </row>
    <row r="32" spans="1:5" ht="25.35" customHeight="1">
      <c r="A32" s="412">
        <v>2030</v>
      </c>
      <c r="B32" s="413">
        <v>716000</v>
      </c>
      <c r="C32" s="126" t="s">
        <v>459</v>
      </c>
      <c r="D32" s="414">
        <f>D33+D34</f>
        <v>0</v>
      </c>
      <c r="E32" s="415">
        <f>E33+E34</f>
        <v>0</v>
      </c>
    </row>
    <row r="33" spans="1:20" ht="25.35" customHeight="1">
      <c r="A33" s="416">
        <v>2031</v>
      </c>
      <c r="B33" s="417">
        <v>716100</v>
      </c>
      <c r="C33" s="123" t="s">
        <v>460</v>
      </c>
      <c r="D33" s="418"/>
      <c r="E33" s="419"/>
    </row>
    <row r="34" spans="1:20" ht="25.35" customHeight="1">
      <c r="A34" s="416">
        <v>2032</v>
      </c>
      <c r="B34" s="417">
        <v>716200</v>
      </c>
      <c r="C34" s="123" t="s">
        <v>461</v>
      </c>
      <c r="D34" s="418"/>
      <c r="E34" s="419"/>
    </row>
    <row r="35" spans="1:20" s="420" customFormat="1" ht="25.35" customHeight="1">
      <c r="A35" s="412">
        <v>2033</v>
      </c>
      <c r="B35" s="413">
        <v>717000</v>
      </c>
      <c r="C35" s="126" t="s">
        <v>462</v>
      </c>
      <c r="D35" s="414">
        <f>SUM(D36:D41)</f>
        <v>0</v>
      </c>
      <c r="E35" s="415">
        <f>SUM(E36:E41)</f>
        <v>0</v>
      </c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</row>
    <row r="36" spans="1:20" ht="25.35" customHeight="1">
      <c r="A36" s="416">
        <v>2034</v>
      </c>
      <c r="B36" s="417">
        <v>717100</v>
      </c>
      <c r="C36" s="123" t="s">
        <v>463</v>
      </c>
      <c r="D36" s="418"/>
      <c r="E36" s="419"/>
    </row>
    <row r="37" spans="1:20" ht="25.35" customHeight="1">
      <c r="A37" s="416">
        <v>2035</v>
      </c>
      <c r="B37" s="417">
        <v>717200</v>
      </c>
      <c r="C37" s="123" t="s">
        <v>464</v>
      </c>
      <c r="D37" s="418"/>
      <c r="E37" s="419"/>
    </row>
    <row r="38" spans="1:20" ht="25.35" customHeight="1">
      <c r="A38" s="416">
        <v>2036</v>
      </c>
      <c r="B38" s="417">
        <v>717300</v>
      </c>
      <c r="C38" s="123" t="s">
        <v>465</v>
      </c>
      <c r="D38" s="418"/>
      <c r="E38" s="419"/>
    </row>
    <row r="39" spans="1:20" ht="25.35" customHeight="1">
      <c r="A39" s="416">
        <v>2037</v>
      </c>
      <c r="B39" s="417">
        <v>717400</v>
      </c>
      <c r="C39" s="123" t="s">
        <v>466</v>
      </c>
      <c r="D39" s="418"/>
      <c r="E39" s="419"/>
    </row>
    <row r="40" spans="1:20" ht="25.35" customHeight="1">
      <c r="A40" s="416">
        <v>2038</v>
      </c>
      <c r="B40" s="417">
        <v>717500</v>
      </c>
      <c r="C40" s="123" t="s">
        <v>467</v>
      </c>
      <c r="D40" s="418"/>
      <c r="E40" s="419"/>
    </row>
    <row r="41" spans="1:20" ht="25.35" customHeight="1">
      <c r="A41" s="416">
        <v>2039</v>
      </c>
      <c r="B41" s="417">
        <v>717600</v>
      </c>
      <c r="C41" s="123" t="s">
        <v>468</v>
      </c>
      <c r="D41" s="418"/>
      <c r="E41" s="419"/>
    </row>
    <row r="42" spans="1:20" s="420" customFormat="1" ht="37.5" customHeight="1">
      <c r="A42" s="412">
        <v>2040</v>
      </c>
      <c r="B42" s="413">
        <v>719000</v>
      </c>
      <c r="C42" s="126" t="s">
        <v>469</v>
      </c>
      <c r="D42" s="414">
        <f>SUM(D43:D48)</f>
        <v>0</v>
      </c>
      <c r="E42" s="415">
        <f>SUM(E43:E48)</f>
        <v>0</v>
      </c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</row>
    <row r="43" spans="1:20" ht="25.35" customHeight="1">
      <c r="A43" s="416">
        <v>2041</v>
      </c>
      <c r="B43" s="417">
        <v>719100</v>
      </c>
      <c r="C43" s="123" t="s">
        <v>470</v>
      </c>
      <c r="D43" s="418"/>
      <c r="E43" s="419"/>
    </row>
    <row r="44" spans="1:20" ht="25.35" customHeight="1">
      <c r="A44" s="416">
        <v>2042</v>
      </c>
      <c r="B44" s="417">
        <v>719200</v>
      </c>
      <c r="C44" s="123" t="s">
        <v>471</v>
      </c>
      <c r="D44" s="418"/>
      <c r="E44" s="419"/>
    </row>
    <row r="45" spans="1:20" ht="25.35" customHeight="1">
      <c r="A45" s="416">
        <v>2043</v>
      </c>
      <c r="B45" s="417">
        <v>719300</v>
      </c>
      <c r="C45" s="123" t="s">
        <v>472</v>
      </c>
      <c r="D45" s="418"/>
      <c r="E45" s="419"/>
    </row>
    <row r="46" spans="1:20" ht="25.35" customHeight="1">
      <c r="A46" s="416">
        <v>2044</v>
      </c>
      <c r="B46" s="417">
        <v>719400</v>
      </c>
      <c r="C46" s="123" t="s">
        <v>473</v>
      </c>
      <c r="D46" s="418"/>
      <c r="E46" s="419"/>
    </row>
    <row r="47" spans="1:20" ht="25.35" customHeight="1">
      <c r="A47" s="416">
        <v>2045</v>
      </c>
      <c r="B47" s="417">
        <v>719500</v>
      </c>
      <c r="C47" s="123" t="s">
        <v>474</v>
      </c>
      <c r="D47" s="418"/>
      <c r="E47" s="419"/>
    </row>
    <row r="48" spans="1:20" ht="25.35" customHeight="1">
      <c r="A48" s="416">
        <v>2046</v>
      </c>
      <c r="B48" s="417">
        <v>719600</v>
      </c>
      <c r="C48" s="123" t="s">
        <v>475</v>
      </c>
      <c r="D48" s="418"/>
      <c r="E48" s="419"/>
    </row>
    <row r="49" spans="1:20" ht="25.35" customHeight="1">
      <c r="A49" s="407">
        <v>2047</v>
      </c>
      <c r="B49" s="408">
        <v>720000</v>
      </c>
      <c r="C49" s="119" t="s">
        <v>476</v>
      </c>
      <c r="D49" s="409">
        <f>D50+D55</f>
        <v>0</v>
      </c>
      <c r="E49" s="410">
        <f>E50+E55</f>
        <v>0</v>
      </c>
    </row>
    <row r="50" spans="1:20" ht="25.35" customHeight="1">
      <c r="A50" s="412">
        <v>2048</v>
      </c>
      <c r="B50" s="413">
        <v>721000</v>
      </c>
      <c r="C50" s="126" t="s">
        <v>477</v>
      </c>
      <c r="D50" s="414">
        <f>SUM(D51:D54)</f>
        <v>0</v>
      </c>
      <c r="E50" s="415">
        <f>SUM(E51:E54)</f>
        <v>0</v>
      </c>
    </row>
    <row r="51" spans="1:20" ht="25.35" customHeight="1">
      <c r="A51" s="416">
        <v>2049</v>
      </c>
      <c r="B51" s="417">
        <v>721100</v>
      </c>
      <c r="C51" s="123" t="s">
        <v>478</v>
      </c>
      <c r="D51" s="418"/>
      <c r="E51" s="419"/>
    </row>
    <row r="52" spans="1:20" ht="25.35" customHeight="1">
      <c r="A52" s="416">
        <v>2050</v>
      </c>
      <c r="B52" s="417">
        <v>721200</v>
      </c>
      <c r="C52" s="123" t="s">
        <v>479</v>
      </c>
      <c r="D52" s="418"/>
      <c r="E52" s="419"/>
    </row>
    <row r="53" spans="1:20" ht="25.35" customHeight="1">
      <c r="A53" s="416">
        <v>2051</v>
      </c>
      <c r="B53" s="417">
        <v>721300</v>
      </c>
      <c r="C53" s="123" t="s">
        <v>480</v>
      </c>
      <c r="D53" s="418"/>
      <c r="E53" s="419"/>
    </row>
    <row r="54" spans="1:20" ht="25.35" customHeight="1">
      <c r="A54" s="416">
        <v>2052</v>
      </c>
      <c r="B54" s="417">
        <v>721400</v>
      </c>
      <c r="C54" s="123" t="s">
        <v>481</v>
      </c>
      <c r="D54" s="418"/>
      <c r="E54" s="419"/>
    </row>
    <row r="55" spans="1:20" s="420" customFormat="1" ht="25.35" customHeight="1">
      <c r="A55" s="412">
        <v>2053</v>
      </c>
      <c r="B55" s="413">
        <v>722000</v>
      </c>
      <c r="C55" s="422" t="s">
        <v>482</v>
      </c>
      <c r="D55" s="414">
        <f>SUM(D56:D58)</f>
        <v>0</v>
      </c>
      <c r="E55" s="415">
        <f>SUM(E56:E58)</f>
        <v>0</v>
      </c>
      <c r="H55" s="41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</row>
    <row r="56" spans="1:20" ht="25.35" customHeight="1">
      <c r="A56" s="416">
        <v>2054</v>
      </c>
      <c r="B56" s="417">
        <v>722100</v>
      </c>
      <c r="C56" s="123" t="s">
        <v>483</v>
      </c>
      <c r="D56" s="418"/>
      <c r="E56" s="419"/>
      <c r="H56" s="411"/>
    </row>
    <row r="57" spans="1:20" ht="25.35" customHeight="1">
      <c r="A57" s="416">
        <v>2055</v>
      </c>
      <c r="B57" s="417">
        <v>722200</v>
      </c>
      <c r="C57" s="123" t="s">
        <v>484</v>
      </c>
      <c r="D57" s="418"/>
      <c r="E57" s="419"/>
    </row>
    <row r="58" spans="1:20" s="420" customFormat="1" ht="25.35" customHeight="1">
      <c r="A58" s="416">
        <v>2056</v>
      </c>
      <c r="B58" s="417">
        <v>722300</v>
      </c>
      <c r="C58" s="123" t="s">
        <v>485</v>
      </c>
      <c r="D58" s="423"/>
      <c r="E58" s="424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</row>
    <row r="59" spans="1:20" s="420" customFormat="1" ht="25.35" customHeight="1">
      <c r="A59" s="407">
        <v>2057</v>
      </c>
      <c r="B59" s="408">
        <v>730000</v>
      </c>
      <c r="C59" s="425" t="s">
        <v>486</v>
      </c>
      <c r="D59" s="409">
        <f>D60+D63+D68</f>
        <v>15251</v>
      </c>
      <c r="E59" s="410">
        <f>E60+E63+E68</f>
        <v>13866</v>
      </c>
      <c r="H59" s="41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</row>
    <row r="60" spans="1:20" s="420" customFormat="1" ht="25.35" customHeight="1">
      <c r="A60" s="412">
        <v>2058</v>
      </c>
      <c r="B60" s="413">
        <v>731000</v>
      </c>
      <c r="C60" s="422" t="s">
        <v>487</v>
      </c>
      <c r="D60" s="414">
        <f>D61+D62</f>
        <v>0</v>
      </c>
      <c r="E60" s="415">
        <f>E61+E62</f>
        <v>0</v>
      </c>
      <c r="H60" s="41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</row>
    <row r="61" spans="1:20" ht="25.35" customHeight="1">
      <c r="A61" s="416">
        <v>2059</v>
      </c>
      <c r="B61" s="417">
        <v>731100</v>
      </c>
      <c r="C61" s="123" t="s">
        <v>488</v>
      </c>
      <c r="D61" s="418"/>
      <c r="E61" s="419"/>
    </row>
    <row r="62" spans="1:20" ht="25.35" customHeight="1">
      <c r="A62" s="416">
        <v>2060</v>
      </c>
      <c r="B62" s="417">
        <v>731200</v>
      </c>
      <c r="C62" s="123" t="s">
        <v>489</v>
      </c>
      <c r="D62" s="418"/>
      <c r="E62" s="419"/>
    </row>
    <row r="63" spans="1:20" ht="25.35" customHeight="1">
      <c r="A63" s="412">
        <v>2061</v>
      </c>
      <c r="B63" s="413">
        <v>732000</v>
      </c>
      <c r="C63" s="126" t="s">
        <v>490</v>
      </c>
      <c r="D63" s="414">
        <f>D64+D65+D66+D67</f>
        <v>1963</v>
      </c>
      <c r="E63" s="415">
        <f>E64+E65+E66+E67</f>
        <v>488</v>
      </c>
      <c r="H63" s="411"/>
    </row>
    <row r="64" spans="1:20" ht="25.35" customHeight="1">
      <c r="A64" s="416">
        <v>2062</v>
      </c>
      <c r="B64" s="417">
        <v>732100</v>
      </c>
      <c r="C64" s="123" t="s">
        <v>491</v>
      </c>
      <c r="D64" s="418">
        <v>1963</v>
      </c>
      <c r="E64" s="419">
        <v>488</v>
      </c>
    </row>
    <row r="65" spans="1:20" ht="25.35" customHeight="1">
      <c r="A65" s="416">
        <v>2063</v>
      </c>
      <c r="B65" s="417">
        <v>732200</v>
      </c>
      <c r="C65" s="123" t="s">
        <v>492</v>
      </c>
      <c r="D65" s="418"/>
      <c r="E65" s="419"/>
      <c r="H65" s="426"/>
    </row>
    <row r="66" spans="1:20" ht="25.35" customHeight="1">
      <c r="A66" s="416">
        <v>2064</v>
      </c>
      <c r="B66" s="417">
        <v>732300</v>
      </c>
      <c r="C66" s="123" t="s">
        <v>493</v>
      </c>
      <c r="D66" s="418"/>
      <c r="E66" s="419"/>
      <c r="H66" s="426"/>
    </row>
    <row r="67" spans="1:20" ht="25.35" customHeight="1">
      <c r="A67" s="427">
        <v>2065</v>
      </c>
      <c r="B67" s="417">
        <v>732400</v>
      </c>
      <c r="C67" s="123" t="s">
        <v>494</v>
      </c>
      <c r="D67" s="418"/>
      <c r="E67" s="419"/>
      <c r="H67" s="426"/>
    </row>
    <row r="68" spans="1:20" ht="25.35" customHeight="1">
      <c r="A68" s="413">
        <v>2066</v>
      </c>
      <c r="B68" s="413">
        <v>733000</v>
      </c>
      <c r="C68" s="126" t="s">
        <v>495</v>
      </c>
      <c r="D68" s="414">
        <f>D69+D70</f>
        <v>13288</v>
      </c>
      <c r="E68" s="415">
        <f>E69+E70</f>
        <v>13378</v>
      </c>
      <c r="H68" s="426"/>
      <c r="M68" s="411"/>
    </row>
    <row r="69" spans="1:20" ht="25.35" customHeight="1">
      <c r="A69" s="417">
        <v>2067</v>
      </c>
      <c r="B69" s="417">
        <v>733100</v>
      </c>
      <c r="C69" s="123" t="s">
        <v>496</v>
      </c>
      <c r="D69" s="418">
        <v>13288</v>
      </c>
      <c r="E69" s="419">
        <v>13378</v>
      </c>
      <c r="H69" s="426"/>
    </row>
    <row r="70" spans="1:20" s="420" customFormat="1" ht="25.35" customHeight="1">
      <c r="A70" s="417">
        <v>2068</v>
      </c>
      <c r="B70" s="417">
        <v>733200</v>
      </c>
      <c r="C70" s="123" t="s">
        <v>497</v>
      </c>
      <c r="D70" s="423"/>
      <c r="E70" s="424"/>
      <c r="H70" s="428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</row>
    <row r="71" spans="1:20" ht="25.35" customHeight="1">
      <c r="A71" s="408">
        <v>2069</v>
      </c>
      <c r="B71" s="408">
        <v>740000</v>
      </c>
      <c r="C71" s="119" t="s">
        <v>498</v>
      </c>
      <c r="D71" s="409">
        <f>D72+D79+D84+D91+D94</f>
        <v>7587</v>
      </c>
      <c r="E71" s="410">
        <f>E72+E79+E84+E91+E94</f>
        <v>5009</v>
      </c>
      <c r="H71" s="426"/>
      <c r="R71" s="411"/>
    </row>
    <row r="72" spans="1:20" ht="25.35" customHeight="1">
      <c r="A72" s="413">
        <v>2070</v>
      </c>
      <c r="B72" s="413">
        <v>741000</v>
      </c>
      <c r="C72" s="126" t="s">
        <v>499</v>
      </c>
      <c r="D72" s="414">
        <f>SUM(D73:D78)</f>
        <v>0</v>
      </c>
      <c r="E72" s="415">
        <f>SUM(E73:E78)</f>
        <v>0</v>
      </c>
      <c r="H72" s="411"/>
    </row>
    <row r="73" spans="1:20" ht="25.35" customHeight="1">
      <c r="A73" s="417">
        <v>2071</v>
      </c>
      <c r="B73" s="417">
        <v>741100</v>
      </c>
      <c r="C73" s="123" t="s">
        <v>500</v>
      </c>
      <c r="D73" s="418"/>
      <c r="E73" s="419"/>
    </row>
    <row r="74" spans="1:20" ht="25.35" customHeight="1">
      <c r="A74" s="417">
        <v>2072</v>
      </c>
      <c r="B74" s="417">
        <v>741200</v>
      </c>
      <c r="C74" s="123" t="s">
        <v>501</v>
      </c>
      <c r="D74" s="418"/>
      <c r="E74" s="419"/>
    </row>
    <row r="75" spans="1:20" ht="25.35" customHeight="1">
      <c r="A75" s="417">
        <v>2073</v>
      </c>
      <c r="B75" s="417">
        <v>741300</v>
      </c>
      <c r="C75" s="123" t="s">
        <v>502</v>
      </c>
      <c r="D75" s="418"/>
      <c r="E75" s="419"/>
    </row>
    <row r="76" spans="1:20" ht="25.35" customHeight="1">
      <c r="A76" s="417">
        <v>2074</v>
      </c>
      <c r="B76" s="417">
        <v>741400</v>
      </c>
      <c r="C76" s="123" t="s">
        <v>503</v>
      </c>
      <c r="D76" s="418"/>
      <c r="E76" s="419"/>
    </row>
    <row r="77" spans="1:20" ht="25.35" customHeight="1">
      <c r="A77" s="417">
        <v>2075</v>
      </c>
      <c r="B77" s="417">
        <v>741500</v>
      </c>
      <c r="C77" s="429" t="s">
        <v>504</v>
      </c>
      <c r="D77" s="418"/>
      <c r="E77" s="419"/>
    </row>
    <row r="78" spans="1:20" ht="25.35" customHeight="1">
      <c r="A78" s="417">
        <v>2076</v>
      </c>
      <c r="B78" s="417">
        <v>741600</v>
      </c>
      <c r="C78" s="429" t="s">
        <v>505</v>
      </c>
      <c r="D78" s="418"/>
      <c r="E78" s="419"/>
    </row>
    <row r="79" spans="1:20" ht="25.35" customHeight="1">
      <c r="A79" s="413">
        <v>2077</v>
      </c>
      <c r="B79" s="413">
        <v>742000</v>
      </c>
      <c r="C79" s="126" t="s">
        <v>506</v>
      </c>
      <c r="D79" s="414">
        <f>SUM(D80:D83)</f>
        <v>6817</v>
      </c>
      <c r="E79" s="415">
        <f>SUM(E80:E83)</f>
        <v>4379</v>
      </c>
      <c r="H79" s="411"/>
    </row>
    <row r="80" spans="1:20" ht="25.35" customHeight="1">
      <c r="A80" s="417">
        <v>2078</v>
      </c>
      <c r="B80" s="417">
        <v>742100</v>
      </c>
      <c r="C80" s="123" t="s">
        <v>507</v>
      </c>
      <c r="D80" s="418"/>
      <c r="E80" s="419"/>
    </row>
    <row r="81" spans="1:20" ht="25.35" customHeight="1">
      <c r="A81" s="417">
        <v>2079</v>
      </c>
      <c r="B81" s="417">
        <v>742200</v>
      </c>
      <c r="C81" s="123" t="s">
        <v>508</v>
      </c>
      <c r="D81" s="418"/>
      <c r="E81" s="419"/>
    </row>
    <row r="82" spans="1:20" ht="25.35" customHeight="1">
      <c r="A82" s="417">
        <v>2080</v>
      </c>
      <c r="B82" s="417">
        <v>742300</v>
      </c>
      <c r="C82" s="123" t="s">
        <v>509</v>
      </c>
      <c r="D82" s="418">
        <v>6817</v>
      </c>
      <c r="E82" s="419">
        <v>4379</v>
      </c>
    </row>
    <row r="83" spans="1:20" ht="25.35" customHeight="1">
      <c r="A83" s="417">
        <v>2081</v>
      </c>
      <c r="B83" s="417">
        <v>742400</v>
      </c>
      <c r="C83" s="123" t="s">
        <v>510</v>
      </c>
      <c r="D83" s="418"/>
      <c r="E83" s="419"/>
    </row>
    <row r="84" spans="1:20" ht="25.35" customHeight="1">
      <c r="A84" s="413">
        <v>2082</v>
      </c>
      <c r="B84" s="413">
        <v>743000</v>
      </c>
      <c r="C84" s="126" t="s">
        <v>511</v>
      </c>
      <c r="D84" s="414">
        <f>SUM(D85:D90)</f>
        <v>0</v>
      </c>
      <c r="E84" s="415">
        <f>SUM(E85:E90)</f>
        <v>0</v>
      </c>
      <c r="H84" s="411"/>
    </row>
    <row r="85" spans="1:20" ht="25.35" customHeight="1">
      <c r="A85" s="417">
        <v>2083</v>
      </c>
      <c r="B85" s="417">
        <v>743100</v>
      </c>
      <c r="C85" s="123" t="s">
        <v>512</v>
      </c>
      <c r="D85" s="418"/>
      <c r="E85" s="419"/>
    </row>
    <row r="86" spans="1:20" ht="25.35" customHeight="1">
      <c r="A86" s="417">
        <v>2084</v>
      </c>
      <c r="B86" s="417">
        <v>743200</v>
      </c>
      <c r="C86" s="123" t="s">
        <v>513</v>
      </c>
      <c r="D86" s="418"/>
      <c r="E86" s="419"/>
    </row>
    <row r="87" spans="1:20" ht="25.35" customHeight="1">
      <c r="A87" s="417">
        <v>2085</v>
      </c>
      <c r="B87" s="417">
        <v>743300</v>
      </c>
      <c r="C87" s="123" t="s">
        <v>514</v>
      </c>
      <c r="D87" s="418"/>
      <c r="E87" s="419"/>
    </row>
    <row r="88" spans="1:20" ht="25.35" customHeight="1">
      <c r="A88" s="417">
        <v>2086</v>
      </c>
      <c r="B88" s="417">
        <v>743400</v>
      </c>
      <c r="C88" s="123" t="s">
        <v>515</v>
      </c>
      <c r="D88" s="418"/>
      <c r="E88" s="419"/>
    </row>
    <row r="89" spans="1:20" ht="25.35" customHeight="1">
      <c r="A89" s="417">
        <v>2087</v>
      </c>
      <c r="B89" s="417">
        <v>743500</v>
      </c>
      <c r="C89" s="123" t="s">
        <v>516</v>
      </c>
      <c r="D89" s="418"/>
      <c r="E89" s="419"/>
    </row>
    <row r="90" spans="1:20" ht="25.35" customHeight="1">
      <c r="A90" s="417">
        <v>2088</v>
      </c>
      <c r="B90" s="417">
        <v>743900</v>
      </c>
      <c r="C90" s="123" t="s">
        <v>517</v>
      </c>
      <c r="D90" s="418"/>
      <c r="E90" s="419"/>
    </row>
    <row r="91" spans="1:20" s="420" customFormat="1" ht="25.35" customHeight="1">
      <c r="A91" s="413">
        <v>2089</v>
      </c>
      <c r="B91" s="413">
        <v>744000</v>
      </c>
      <c r="C91" s="126" t="s">
        <v>518</v>
      </c>
      <c r="D91" s="414">
        <f>D92+D93</f>
        <v>770</v>
      </c>
      <c r="E91" s="415">
        <f>E92+E93</f>
        <v>630</v>
      </c>
      <c r="H91" s="41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</row>
    <row r="92" spans="1:20" ht="25.35" customHeight="1">
      <c r="A92" s="417">
        <v>2090</v>
      </c>
      <c r="B92" s="417">
        <v>744100</v>
      </c>
      <c r="C92" s="123" t="s">
        <v>519</v>
      </c>
      <c r="D92" s="418">
        <v>770</v>
      </c>
      <c r="E92" s="419">
        <v>630</v>
      </c>
    </row>
    <row r="93" spans="1:20" ht="25.35" customHeight="1">
      <c r="A93" s="417">
        <v>2091</v>
      </c>
      <c r="B93" s="417">
        <v>744200</v>
      </c>
      <c r="C93" s="123" t="s">
        <v>520</v>
      </c>
      <c r="D93" s="418"/>
      <c r="E93" s="419"/>
    </row>
    <row r="94" spans="1:20" ht="25.35" customHeight="1">
      <c r="A94" s="413">
        <v>2092</v>
      </c>
      <c r="B94" s="413">
        <v>745000</v>
      </c>
      <c r="C94" s="126" t="s">
        <v>521</v>
      </c>
      <c r="D94" s="414">
        <f>D95</f>
        <v>0</v>
      </c>
      <c r="E94" s="415">
        <f>E95</f>
        <v>0</v>
      </c>
      <c r="H94" s="411"/>
    </row>
    <row r="95" spans="1:20" ht="25.35" customHeight="1">
      <c r="A95" s="417">
        <v>2093</v>
      </c>
      <c r="B95" s="417">
        <v>745100</v>
      </c>
      <c r="C95" s="123" t="s">
        <v>522</v>
      </c>
      <c r="D95" s="418"/>
      <c r="E95" s="419"/>
    </row>
    <row r="96" spans="1:20" ht="25.35" customHeight="1">
      <c r="A96" s="408">
        <v>2094</v>
      </c>
      <c r="B96" s="408">
        <v>770000</v>
      </c>
      <c r="C96" s="119" t="s">
        <v>523</v>
      </c>
      <c r="D96" s="409">
        <f>D97+D99</f>
        <v>0</v>
      </c>
      <c r="E96" s="410">
        <f>E97+E99</f>
        <v>0</v>
      </c>
      <c r="H96" s="411"/>
    </row>
    <row r="97" spans="1:8" ht="25.35" customHeight="1">
      <c r="A97" s="413">
        <v>2095</v>
      </c>
      <c r="B97" s="413">
        <v>771000</v>
      </c>
      <c r="C97" s="126" t="s">
        <v>524</v>
      </c>
      <c r="D97" s="414">
        <f>D98</f>
        <v>0</v>
      </c>
      <c r="E97" s="415">
        <f>E98</f>
        <v>0</v>
      </c>
      <c r="H97" s="411"/>
    </row>
    <row r="98" spans="1:8" ht="25.35" customHeight="1">
      <c r="A98" s="417">
        <v>2096</v>
      </c>
      <c r="B98" s="417">
        <v>771100</v>
      </c>
      <c r="C98" s="123" t="s">
        <v>525</v>
      </c>
      <c r="D98" s="418"/>
      <c r="E98" s="419"/>
    </row>
    <row r="99" spans="1:8" ht="25.35" customHeight="1">
      <c r="A99" s="413">
        <v>2097</v>
      </c>
      <c r="B99" s="413">
        <v>772000</v>
      </c>
      <c r="C99" s="126" t="s">
        <v>526</v>
      </c>
      <c r="D99" s="414">
        <f>D100</f>
        <v>0</v>
      </c>
      <c r="E99" s="415">
        <f>E100</f>
        <v>0</v>
      </c>
      <c r="H99" s="411"/>
    </row>
    <row r="100" spans="1:8" ht="25.35" customHeight="1">
      <c r="A100" s="417">
        <v>2098</v>
      </c>
      <c r="B100" s="417">
        <v>772100</v>
      </c>
      <c r="C100" s="123" t="s">
        <v>527</v>
      </c>
      <c r="D100" s="418"/>
      <c r="E100" s="419"/>
    </row>
    <row r="101" spans="1:8" ht="25.35" customHeight="1">
      <c r="A101" s="408">
        <v>2099</v>
      </c>
      <c r="B101" s="408">
        <v>780000</v>
      </c>
      <c r="C101" s="119" t="s">
        <v>528</v>
      </c>
      <c r="D101" s="409">
        <f>D102</f>
        <v>0</v>
      </c>
      <c r="E101" s="410">
        <f>E102</f>
        <v>0</v>
      </c>
      <c r="H101" s="411"/>
    </row>
    <row r="102" spans="1:8" ht="25.35" customHeight="1">
      <c r="A102" s="413">
        <v>2100</v>
      </c>
      <c r="B102" s="413">
        <v>781000</v>
      </c>
      <c r="C102" s="126" t="s">
        <v>529</v>
      </c>
      <c r="D102" s="414">
        <f>D103+D104</f>
        <v>0</v>
      </c>
      <c r="E102" s="415">
        <f>E103+E104</f>
        <v>0</v>
      </c>
      <c r="H102" s="411"/>
    </row>
    <row r="103" spans="1:8" ht="25.35" customHeight="1">
      <c r="A103" s="417">
        <v>2101</v>
      </c>
      <c r="B103" s="417">
        <v>781100</v>
      </c>
      <c r="C103" s="123" t="s">
        <v>530</v>
      </c>
      <c r="D103" s="418"/>
      <c r="E103" s="419"/>
    </row>
    <row r="104" spans="1:8" ht="25.35" customHeight="1">
      <c r="A104" s="417">
        <v>2102</v>
      </c>
      <c r="B104" s="417">
        <v>781300</v>
      </c>
      <c r="C104" s="123" t="s">
        <v>531</v>
      </c>
      <c r="D104" s="418"/>
      <c r="E104" s="419"/>
    </row>
    <row r="105" spans="1:8" ht="25.35" customHeight="1">
      <c r="A105" s="408">
        <v>2103</v>
      </c>
      <c r="B105" s="408">
        <v>790000</v>
      </c>
      <c r="C105" s="119" t="s">
        <v>532</v>
      </c>
      <c r="D105" s="409">
        <f>D106</f>
        <v>58895</v>
      </c>
      <c r="E105" s="410">
        <f>E106</f>
        <v>61891</v>
      </c>
      <c r="H105" s="411"/>
    </row>
    <row r="106" spans="1:8" ht="25.35" customHeight="1">
      <c r="A106" s="413">
        <v>2104</v>
      </c>
      <c r="B106" s="413">
        <v>791000</v>
      </c>
      <c r="C106" s="126" t="s">
        <v>533</v>
      </c>
      <c r="D106" s="414">
        <f>D107</f>
        <v>58895</v>
      </c>
      <c r="E106" s="415">
        <f>E107</f>
        <v>61891</v>
      </c>
      <c r="H106" s="411"/>
    </row>
    <row r="107" spans="1:8" ht="25.35" customHeight="1">
      <c r="A107" s="417">
        <v>2105</v>
      </c>
      <c r="B107" s="417">
        <v>791100</v>
      </c>
      <c r="C107" s="123" t="s">
        <v>534</v>
      </c>
      <c r="D107" s="418">
        <v>58895</v>
      </c>
      <c r="E107" s="419">
        <v>61891</v>
      </c>
    </row>
    <row r="108" spans="1:8" ht="25.35" customHeight="1">
      <c r="A108" s="408">
        <v>2106</v>
      </c>
      <c r="B108" s="408">
        <v>800000</v>
      </c>
      <c r="C108" s="119" t="s">
        <v>535</v>
      </c>
      <c r="D108" s="409">
        <f>D109+D116+D123+D126</f>
        <v>0</v>
      </c>
      <c r="E108" s="410">
        <f>E109+E116+E123+E126</f>
        <v>0</v>
      </c>
      <c r="G108" s="401"/>
      <c r="H108" s="411"/>
    </row>
    <row r="109" spans="1:8" ht="25.35" customHeight="1">
      <c r="A109" s="408">
        <v>2107</v>
      </c>
      <c r="B109" s="408">
        <v>810000</v>
      </c>
      <c r="C109" s="119" t="s">
        <v>536</v>
      </c>
      <c r="D109" s="409">
        <f>D110+D112+D114</f>
        <v>0</v>
      </c>
      <c r="E109" s="410">
        <f>E110+E112+E114</f>
        <v>0</v>
      </c>
      <c r="G109" s="401"/>
      <c r="H109" s="411"/>
    </row>
    <row r="110" spans="1:8" ht="25.35" customHeight="1">
      <c r="A110" s="413">
        <v>2108</v>
      </c>
      <c r="B110" s="413">
        <v>811000</v>
      </c>
      <c r="C110" s="126" t="s">
        <v>537</v>
      </c>
      <c r="D110" s="414">
        <f>D111</f>
        <v>0</v>
      </c>
      <c r="E110" s="415">
        <f>E111</f>
        <v>0</v>
      </c>
      <c r="G110" s="401"/>
      <c r="H110" s="411"/>
    </row>
    <row r="111" spans="1:8" ht="25.35" customHeight="1">
      <c r="A111" s="417">
        <v>2109</v>
      </c>
      <c r="B111" s="417">
        <v>811100</v>
      </c>
      <c r="C111" s="123" t="s">
        <v>538</v>
      </c>
      <c r="D111" s="418"/>
      <c r="E111" s="419"/>
    </row>
    <row r="112" spans="1:8" ht="25.35" customHeight="1">
      <c r="A112" s="413">
        <v>2110</v>
      </c>
      <c r="B112" s="413">
        <v>812000</v>
      </c>
      <c r="C112" s="126" t="s">
        <v>539</v>
      </c>
      <c r="D112" s="414">
        <f>D113</f>
        <v>0</v>
      </c>
      <c r="E112" s="415">
        <f>E113</f>
        <v>0</v>
      </c>
      <c r="G112" s="401"/>
      <c r="H112" s="411"/>
    </row>
    <row r="113" spans="1:8" ht="25.35" customHeight="1">
      <c r="A113" s="417">
        <v>2111</v>
      </c>
      <c r="B113" s="417">
        <v>812100</v>
      </c>
      <c r="C113" s="123" t="s">
        <v>540</v>
      </c>
      <c r="D113" s="418"/>
      <c r="E113" s="419"/>
    </row>
    <row r="114" spans="1:8" ht="25.35" customHeight="1">
      <c r="A114" s="413">
        <v>2112</v>
      </c>
      <c r="B114" s="413">
        <v>813000</v>
      </c>
      <c r="C114" s="126" t="s">
        <v>541</v>
      </c>
      <c r="D114" s="414">
        <f>D115</f>
        <v>0</v>
      </c>
      <c r="E114" s="415">
        <f>E115</f>
        <v>0</v>
      </c>
      <c r="G114" s="401"/>
      <c r="H114" s="411"/>
    </row>
    <row r="115" spans="1:8" ht="25.35" customHeight="1">
      <c r="A115" s="417">
        <v>2113</v>
      </c>
      <c r="B115" s="417">
        <v>813100</v>
      </c>
      <c r="C115" s="123" t="s">
        <v>542</v>
      </c>
      <c r="D115" s="418"/>
      <c r="E115" s="419"/>
    </row>
    <row r="116" spans="1:8" ht="25.35" customHeight="1">
      <c r="A116" s="408">
        <v>2114</v>
      </c>
      <c r="B116" s="408">
        <v>820000</v>
      </c>
      <c r="C116" s="119" t="s">
        <v>543</v>
      </c>
      <c r="D116" s="409">
        <f>D117+D119+D121</f>
        <v>0</v>
      </c>
      <c r="E116" s="410">
        <f>E117+E119+E121</f>
        <v>0</v>
      </c>
      <c r="G116" s="401"/>
      <c r="H116" s="411"/>
    </row>
    <row r="117" spans="1:8" ht="25.35" customHeight="1">
      <c r="A117" s="413">
        <v>2115</v>
      </c>
      <c r="B117" s="413">
        <v>821000</v>
      </c>
      <c r="C117" s="126" t="s">
        <v>544</v>
      </c>
      <c r="D117" s="414">
        <f>D118</f>
        <v>0</v>
      </c>
      <c r="E117" s="415">
        <f>E118</f>
        <v>0</v>
      </c>
      <c r="G117" s="401"/>
      <c r="H117" s="411"/>
    </row>
    <row r="118" spans="1:8" ht="25.35" customHeight="1">
      <c r="A118" s="417">
        <v>2116</v>
      </c>
      <c r="B118" s="417">
        <v>821100</v>
      </c>
      <c r="C118" s="123" t="s">
        <v>545</v>
      </c>
      <c r="D118" s="418"/>
      <c r="E118" s="419"/>
    </row>
    <row r="119" spans="1:8" ht="25.35" customHeight="1">
      <c r="A119" s="413">
        <v>2117</v>
      </c>
      <c r="B119" s="413">
        <v>822000</v>
      </c>
      <c r="C119" s="126" t="s">
        <v>546</v>
      </c>
      <c r="D119" s="414">
        <f>D120</f>
        <v>0</v>
      </c>
      <c r="E119" s="415">
        <f>E120</f>
        <v>0</v>
      </c>
      <c r="G119" s="401"/>
      <c r="H119" s="411"/>
    </row>
    <row r="120" spans="1:8" ht="25.35" customHeight="1">
      <c r="A120" s="417">
        <v>2118</v>
      </c>
      <c r="B120" s="417">
        <v>822100</v>
      </c>
      <c r="C120" s="123" t="s">
        <v>547</v>
      </c>
      <c r="D120" s="418"/>
      <c r="E120" s="419"/>
    </row>
    <row r="121" spans="1:8" ht="25.35" customHeight="1">
      <c r="A121" s="413">
        <v>2119</v>
      </c>
      <c r="B121" s="413">
        <v>823000</v>
      </c>
      <c r="C121" s="126" t="s">
        <v>548</v>
      </c>
      <c r="D121" s="414">
        <f>D122</f>
        <v>0</v>
      </c>
      <c r="E121" s="415">
        <f>E122</f>
        <v>0</v>
      </c>
      <c r="G121" s="401"/>
      <c r="H121" s="411"/>
    </row>
    <row r="122" spans="1:8" ht="25.35" customHeight="1">
      <c r="A122" s="417">
        <v>2120</v>
      </c>
      <c r="B122" s="417">
        <v>823100</v>
      </c>
      <c r="C122" s="123" t="s">
        <v>549</v>
      </c>
      <c r="D122" s="418"/>
      <c r="E122" s="419"/>
    </row>
    <row r="123" spans="1:8" ht="25.35" customHeight="1">
      <c r="A123" s="408">
        <v>2121</v>
      </c>
      <c r="B123" s="408">
        <v>830000</v>
      </c>
      <c r="C123" s="119" t="s">
        <v>550</v>
      </c>
      <c r="D123" s="409">
        <f>D124</f>
        <v>0</v>
      </c>
      <c r="E123" s="410">
        <f>E124</f>
        <v>0</v>
      </c>
      <c r="G123" s="401"/>
      <c r="H123" s="411"/>
    </row>
    <row r="124" spans="1:8" ht="25.35" customHeight="1">
      <c r="A124" s="413">
        <v>2122</v>
      </c>
      <c r="B124" s="413">
        <v>831000</v>
      </c>
      <c r="C124" s="126" t="s">
        <v>551</v>
      </c>
      <c r="D124" s="414">
        <f>D125</f>
        <v>0</v>
      </c>
      <c r="E124" s="415">
        <f>E125</f>
        <v>0</v>
      </c>
      <c r="G124" s="401"/>
      <c r="H124" s="411"/>
    </row>
    <row r="125" spans="1:8" ht="25.35" customHeight="1">
      <c r="A125" s="417">
        <v>2123</v>
      </c>
      <c r="B125" s="417">
        <v>831100</v>
      </c>
      <c r="C125" s="123" t="s">
        <v>552</v>
      </c>
      <c r="D125" s="418"/>
      <c r="E125" s="419"/>
    </row>
    <row r="126" spans="1:8" ht="25.35" customHeight="1">
      <c r="A126" s="408">
        <v>2124</v>
      </c>
      <c r="B126" s="408">
        <v>840000</v>
      </c>
      <c r="C126" s="119" t="s">
        <v>553</v>
      </c>
      <c r="D126" s="409">
        <f>D127+D129+D131</f>
        <v>0</v>
      </c>
      <c r="E126" s="410">
        <f>E127+E129+E131</f>
        <v>0</v>
      </c>
      <c r="G126" s="401"/>
      <c r="H126" s="411"/>
    </row>
    <row r="127" spans="1:8" ht="25.35" customHeight="1">
      <c r="A127" s="413">
        <v>2125</v>
      </c>
      <c r="B127" s="413">
        <v>841000</v>
      </c>
      <c r="C127" s="126" t="s">
        <v>554</v>
      </c>
      <c r="D127" s="414">
        <f>D128</f>
        <v>0</v>
      </c>
      <c r="E127" s="415">
        <f>E128</f>
        <v>0</v>
      </c>
      <c r="G127" s="401"/>
      <c r="H127" s="411"/>
    </row>
    <row r="128" spans="1:8" ht="25.35" customHeight="1">
      <c r="A128" s="417">
        <v>2126</v>
      </c>
      <c r="B128" s="417">
        <v>841100</v>
      </c>
      <c r="C128" s="123" t="s">
        <v>555</v>
      </c>
      <c r="D128" s="418"/>
      <c r="E128" s="419"/>
    </row>
    <row r="129" spans="1:20" ht="25.35" customHeight="1">
      <c r="A129" s="413">
        <v>2127</v>
      </c>
      <c r="B129" s="413">
        <v>842000</v>
      </c>
      <c r="C129" s="126" t="s">
        <v>556</v>
      </c>
      <c r="D129" s="414">
        <f>D130</f>
        <v>0</v>
      </c>
      <c r="E129" s="415">
        <f>E130</f>
        <v>0</v>
      </c>
      <c r="G129" s="401"/>
      <c r="H129" s="411"/>
    </row>
    <row r="130" spans="1:20" ht="25.35" customHeight="1">
      <c r="A130" s="417">
        <v>2128</v>
      </c>
      <c r="B130" s="417">
        <v>842100</v>
      </c>
      <c r="C130" s="123" t="s">
        <v>557</v>
      </c>
      <c r="D130" s="418"/>
      <c r="E130" s="419"/>
    </row>
    <row r="131" spans="1:20" ht="25.35" customHeight="1">
      <c r="A131" s="413">
        <v>2129</v>
      </c>
      <c r="B131" s="413">
        <v>843000</v>
      </c>
      <c r="C131" s="126" t="s">
        <v>558</v>
      </c>
      <c r="D131" s="414">
        <f>D132</f>
        <v>0</v>
      </c>
      <c r="E131" s="415">
        <f>E132</f>
        <v>0</v>
      </c>
      <c r="G131" s="401"/>
      <c r="H131" s="411"/>
    </row>
    <row r="132" spans="1:20" ht="25.35" customHeight="1">
      <c r="A132" s="417">
        <v>2130</v>
      </c>
      <c r="B132" s="417">
        <v>843100</v>
      </c>
      <c r="C132" s="123" t="s">
        <v>559</v>
      </c>
      <c r="D132" s="418"/>
      <c r="E132" s="419"/>
    </row>
    <row r="133" spans="1:20" s="420" customFormat="1" ht="25.35" customHeight="1">
      <c r="A133" s="408">
        <v>2131</v>
      </c>
      <c r="B133" s="408"/>
      <c r="C133" s="119" t="s">
        <v>560</v>
      </c>
      <c r="D133" s="409">
        <f>D134+D302</f>
        <v>81500</v>
      </c>
      <c r="E133" s="410">
        <f>E134+E302</f>
        <v>80481</v>
      </c>
      <c r="G133" s="421"/>
      <c r="H133" s="411"/>
      <c r="I133" s="421"/>
      <c r="J133" s="421"/>
      <c r="K133" s="421"/>
      <c r="L133" s="421"/>
      <c r="M133" s="421"/>
      <c r="N133" s="421"/>
      <c r="O133" s="421"/>
      <c r="P133" s="421"/>
      <c r="Q133" s="421"/>
      <c r="R133" s="421"/>
      <c r="S133" s="421"/>
      <c r="T133" s="421"/>
    </row>
    <row r="134" spans="1:20" s="420" customFormat="1" ht="25.35" customHeight="1">
      <c r="A134" s="408">
        <v>2132</v>
      </c>
      <c r="B134" s="408">
        <v>400000</v>
      </c>
      <c r="C134" s="119" t="s">
        <v>561</v>
      </c>
      <c r="D134" s="409">
        <f>D135+D157+D202+D217+D241+D254+D270+D285</f>
        <v>80912</v>
      </c>
      <c r="E134" s="410">
        <f>E135+E157+E202+E217+E241+E254+E270+E285</f>
        <v>79081</v>
      </c>
      <c r="G134" s="421"/>
      <c r="H134" s="411"/>
      <c r="I134" s="421"/>
      <c r="J134" s="421"/>
      <c r="K134" s="421"/>
      <c r="L134" s="421"/>
      <c r="M134" s="421"/>
      <c r="N134" s="421"/>
      <c r="O134" s="421"/>
      <c r="P134" s="421"/>
      <c r="Q134" s="421"/>
      <c r="R134" s="421"/>
      <c r="S134" s="421"/>
      <c r="T134" s="421"/>
    </row>
    <row r="135" spans="1:20" s="420" customFormat="1" ht="25.35" customHeight="1">
      <c r="A135" s="408">
        <v>2133</v>
      </c>
      <c r="B135" s="408">
        <v>410000</v>
      </c>
      <c r="C135" s="119" t="s">
        <v>562</v>
      </c>
      <c r="D135" s="409">
        <f>D136+D138+D142+D144+D149+D151+D153+D155</f>
        <v>62169</v>
      </c>
      <c r="E135" s="410">
        <f>E136+E138+E142+E144+E149+E151+E153+E155</f>
        <v>65192</v>
      </c>
      <c r="G135" s="421"/>
      <c r="H135" s="411"/>
      <c r="I135" s="421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</row>
    <row r="136" spans="1:20" ht="25.35" customHeight="1">
      <c r="A136" s="413">
        <v>2134</v>
      </c>
      <c r="B136" s="413">
        <v>411000</v>
      </c>
      <c r="C136" s="126" t="s">
        <v>563</v>
      </c>
      <c r="D136" s="414">
        <f>D137</f>
        <v>50439</v>
      </c>
      <c r="E136" s="415">
        <f>E137</f>
        <v>52945</v>
      </c>
      <c r="H136" s="411"/>
    </row>
    <row r="137" spans="1:20" ht="25.35" customHeight="1">
      <c r="A137" s="417">
        <v>2135</v>
      </c>
      <c r="B137" s="417">
        <v>411100</v>
      </c>
      <c r="C137" s="123" t="s">
        <v>564</v>
      </c>
      <c r="D137" s="418">
        <v>50439</v>
      </c>
      <c r="E137" s="419">
        <v>52945</v>
      </c>
    </row>
    <row r="138" spans="1:20" ht="25.35" customHeight="1">
      <c r="A138" s="413">
        <v>2136</v>
      </c>
      <c r="B138" s="413">
        <v>412000</v>
      </c>
      <c r="C138" s="126" t="s">
        <v>565</v>
      </c>
      <c r="D138" s="414">
        <f>SUM(D139:D141)</f>
        <v>9053</v>
      </c>
      <c r="E138" s="415">
        <f>SUM(E139:E141)</f>
        <v>9093</v>
      </c>
      <c r="H138" s="411"/>
    </row>
    <row r="139" spans="1:20" ht="25.35" customHeight="1">
      <c r="A139" s="417">
        <v>2137</v>
      </c>
      <c r="B139" s="417">
        <v>412100</v>
      </c>
      <c r="C139" s="123" t="s">
        <v>566</v>
      </c>
      <c r="D139" s="418">
        <v>6069</v>
      </c>
      <c r="E139" s="419">
        <v>6363</v>
      </c>
    </row>
    <row r="140" spans="1:20" ht="25.35" customHeight="1">
      <c r="A140" s="417">
        <v>2138</v>
      </c>
      <c r="B140" s="417">
        <v>412200</v>
      </c>
      <c r="C140" s="123" t="s">
        <v>567</v>
      </c>
      <c r="D140" s="418">
        <v>2605</v>
      </c>
      <c r="E140" s="419">
        <v>2730</v>
      </c>
    </row>
    <row r="141" spans="1:20" ht="25.35" customHeight="1">
      <c r="A141" s="417">
        <v>2139</v>
      </c>
      <c r="B141" s="417">
        <v>412300</v>
      </c>
      <c r="C141" s="123" t="s">
        <v>568</v>
      </c>
      <c r="D141" s="418">
        <v>379</v>
      </c>
      <c r="E141" s="419"/>
    </row>
    <row r="142" spans="1:20" ht="25.35" customHeight="1">
      <c r="A142" s="413">
        <v>2140</v>
      </c>
      <c r="B142" s="413">
        <v>413000</v>
      </c>
      <c r="C142" s="126" t="s">
        <v>569</v>
      </c>
      <c r="D142" s="414">
        <f>D143</f>
        <v>2039</v>
      </c>
      <c r="E142" s="415">
        <f>E143</f>
        <v>1965</v>
      </c>
      <c r="H142" s="411"/>
    </row>
    <row r="143" spans="1:20" ht="25.35" customHeight="1">
      <c r="A143" s="417">
        <v>2141</v>
      </c>
      <c r="B143" s="417">
        <v>413100</v>
      </c>
      <c r="C143" s="123" t="s">
        <v>570</v>
      </c>
      <c r="D143" s="418">
        <v>2039</v>
      </c>
      <c r="E143" s="419">
        <v>1965</v>
      </c>
    </row>
    <row r="144" spans="1:20" ht="25.35" customHeight="1">
      <c r="A144" s="413">
        <v>2142</v>
      </c>
      <c r="B144" s="413">
        <v>414000</v>
      </c>
      <c r="C144" s="126" t="s">
        <v>571</v>
      </c>
      <c r="D144" s="414">
        <f>SUM(D145:D148)</f>
        <v>0</v>
      </c>
      <c r="E144" s="415">
        <f>SUM(E145:E148)</f>
        <v>733</v>
      </c>
      <c r="H144" s="411"/>
    </row>
    <row r="145" spans="1:20" ht="25.35" customHeight="1">
      <c r="A145" s="417">
        <v>2143</v>
      </c>
      <c r="B145" s="417">
        <v>414100</v>
      </c>
      <c r="C145" s="123" t="s">
        <v>572</v>
      </c>
      <c r="D145" s="418"/>
      <c r="E145" s="419"/>
    </row>
    <row r="146" spans="1:20" ht="25.35" customHeight="1">
      <c r="A146" s="417">
        <v>2144</v>
      </c>
      <c r="B146" s="417">
        <v>414200</v>
      </c>
      <c r="C146" s="123" t="s">
        <v>573</v>
      </c>
      <c r="D146" s="418"/>
      <c r="E146" s="419"/>
    </row>
    <row r="147" spans="1:20" ht="25.35" customHeight="1">
      <c r="A147" s="417">
        <v>2145</v>
      </c>
      <c r="B147" s="417">
        <v>414300</v>
      </c>
      <c r="C147" s="123" t="s">
        <v>574</v>
      </c>
      <c r="D147" s="418"/>
      <c r="E147" s="419">
        <v>581</v>
      </c>
    </row>
    <row r="148" spans="1:20" ht="25.35" customHeight="1">
      <c r="A148" s="417">
        <v>2146</v>
      </c>
      <c r="B148" s="417">
        <v>414400</v>
      </c>
      <c r="C148" s="123" t="s">
        <v>575</v>
      </c>
      <c r="D148" s="418"/>
      <c r="E148" s="419">
        <v>152</v>
      </c>
    </row>
    <row r="149" spans="1:20" ht="25.35" customHeight="1">
      <c r="A149" s="413">
        <v>2147</v>
      </c>
      <c r="B149" s="413">
        <v>415000</v>
      </c>
      <c r="C149" s="126" t="s">
        <v>576</v>
      </c>
      <c r="D149" s="414">
        <f>D150</f>
        <v>15</v>
      </c>
      <c r="E149" s="415">
        <f>E150</f>
        <v>0</v>
      </c>
      <c r="H149" s="411"/>
    </row>
    <row r="150" spans="1:20" ht="25.35" customHeight="1">
      <c r="A150" s="417">
        <v>2148</v>
      </c>
      <c r="B150" s="417">
        <v>415100</v>
      </c>
      <c r="C150" s="123" t="s">
        <v>577</v>
      </c>
      <c r="D150" s="418">
        <v>15</v>
      </c>
      <c r="E150" s="419"/>
    </row>
    <row r="151" spans="1:20" s="420" customFormat="1" ht="25.35" customHeight="1">
      <c r="A151" s="413">
        <v>2149</v>
      </c>
      <c r="B151" s="413">
        <v>416000</v>
      </c>
      <c r="C151" s="430" t="s">
        <v>578</v>
      </c>
      <c r="D151" s="414">
        <f>D152</f>
        <v>623</v>
      </c>
      <c r="E151" s="415">
        <f>E152</f>
        <v>456</v>
      </c>
      <c r="H151" s="41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</row>
    <row r="152" spans="1:20" ht="25.35" customHeight="1">
      <c r="A152" s="417">
        <v>2150</v>
      </c>
      <c r="B152" s="417">
        <v>416100</v>
      </c>
      <c r="C152" s="123" t="s">
        <v>579</v>
      </c>
      <c r="D152" s="418">
        <v>623</v>
      </c>
      <c r="E152" s="419">
        <v>456</v>
      </c>
    </row>
    <row r="153" spans="1:20" ht="25.35" customHeight="1">
      <c r="A153" s="413">
        <v>2151</v>
      </c>
      <c r="B153" s="413">
        <v>417000</v>
      </c>
      <c r="C153" s="126" t="s">
        <v>580</v>
      </c>
      <c r="D153" s="414">
        <f>D154</f>
        <v>0</v>
      </c>
      <c r="E153" s="415">
        <f>E154</f>
        <v>0</v>
      </c>
      <c r="H153" s="411"/>
    </row>
    <row r="154" spans="1:20" ht="25.35" customHeight="1">
      <c r="A154" s="417">
        <v>2152</v>
      </c>
      <c r="B154" s="417">
        <v>417100</v>
      </c>
      <c r="C154" s="123" t="s">
        <v>581</v>
      </c>
      <c r="D154" s="418"/>
      <c r="E154" s="419"/>
    </row>
    <row r="155" spans="1:20" ht="25.35" customHeight="1">
      <c r="A155" s="413">
        <v>2153</v>
      </c>
      <c r="B155" s="413">
        <v>418000</v>
      </c>
      <c r="C155" s="126" t="s">
        <v>582</v>
      </c>
      <c r="D155" s="414">
        <f>D156</f>
        <v>0</v>
      </c>
      <c r="E155" s="415">
        <f>E156</f>
        <v>0</v>
      </c>
      <c r="H155" s="411"/>
    </row>
    <row r="156" spans="1:20" ht="25.35" customHeight="1">
      <c r="A156" s="417">
        <v>2154</v>
      </c>
      <c r="B156" s="417">
        <v>418100</v>
      </c>
      <c r="C156" s="123" t="s">
        <v>583</v>
      </c>
      <c r="D156" s="418"/>
      <c r="E156" s="419"/>
    </row>
    <row r="157" spans="1:20" ht="25.35" customHeight="1">
      <c r="A157" s="408">
        <v>2155</v>
      </c>
      <c r="B157" s="408">
        <v>420000</v>
      </c>
      <c r="C157" s="119" t="s">
        <v>584</v>
      </c>
      <c r="D157" s="409">
        <f>D158+D166+D172+D181+D189+D192</f>
        <v>18743</v>
      </c>
      <c r="E157" s="410">
        <f>E158+E166+E172+E181+E189+E192</f>
        <v>13889</v>
      </c>
      <c r="H157" s="411"/>
    </row>
    <row r="158" spans="1:20" ht="25.35" customHeight="1">
      <c r="A158" s="413">
        <v>2156</v>
      </c>
      <c r="B158" s="413">
        <v>421000</v>
      </c>
      <c r="C158" s="126" t="s">
        <v>585</v>
      </c>
      <c r="D158" s="414">
        <f>SUM(D159:D165)</f>
        <v>7051</v>
      </c>
      <c r="E158" s="415">
        <f>SUM(E159:E165)</f>
        <v>6232</v>
      </c>
      <c r="H158" s="411"/>
    </row>
    <row r="159" spans="1:20" s="420" customFormat="1" ht="25.35" customHeight="1">
      <c r="A159" s="417">
        <v>2157</v>
      </c>
      <c r="B159" s="417">
        <v>421100</v>
      </c>
      <c r="C159" s="123" t="s">
        <v>586</v>
      </c>
      <c r="D159" s="431">
        <v>106</v>
      </c>
      <c r="E159" s="432">
        <v>106</v>
      </c>
      <c r="H159" s="421"/>
      <c r="I159" s="421"/>
      <c r="J159" s="421"/>
      <c r="K159" s="421"/>
      <c r="L159" s="421"/>
      <c r="M159" s="421"/>
      <c r="N159" s="421"/>
      <c r="O159" s="421"/>
      <c r="P159" s="421"/>
      <c r="Q159" s="421"/>
      <c r="R159" s="421"/>
      <c r="S159" s="421"/>
      <c r="T159" s="421"/>
    </row>
    <row r="160" spans="1:20" ht="25.35" customHeight="1">
      <c r="A160" s="417">
        <v>2158</v>
      </c>
      <c r="B160" s="417">
        <v>421200</v>
      </c>
      <c r="C160" s="123" t="s">
        <v>587</v>
      </c>
      <c r="D160" s="418">
        <v>5005</v>
      </c>
      <c r="E160" s="419">
        <v>4283</v>
      </c>
    </row>
    <row r="161" spans="1:20" ht="25.35" customHeight="1">
      <c r="A161" s="417">
        <v>2159</v>
      </c>
      <c r="B161" s="417">
        <v>421300</v>
      </c>
      <c r="C161" s="123" t="s">
        <v>588</v>
      </c>
      <c r="D161" s="418">
        <v>564</v>
      </c>
      <c r="E161" s="419">
        <v>559</v>
      </c>
    </row>
    <row r="162" spans="1:20" ht="25.35" customHeight="1">
      <c r="A162" s="417">
        <v>2160</v>
      </c>
      <c r="B162" s="417">
        <v>421400</v>
      </c>
      <c r="C162" s="123" t="s">
        <v>589</v>
      </c>
      <c r="D162" s="418">
        <v>218</v>
      </c>
      <c r="E162" s="419">
        <v>203</v>
      </c>
    </row>
    <row r="163" spans="1:20" ht="25.35" customHeight="1">
      <c r="A163" s="417">
        <v>2161</v>
      </c>
      <c r="B163" s="417">
        <v>421500</v>
      </c>
      <c r="C163" s="123" t="s">
        <v>590</v>
      </c>
      <c r="D163" s="418"/>
      <c r="E163" s="419"/>
    </row>
    <row r="164" spans="1:20" ht="25.35" customHeight="1">
      <c r="A164" s="417">
        <v>2162</v>
      </c>
      <c r="B164" s="417">
        <v>421600</v>
      </c>
      <c r="C164" s="123" t="s">
        <v>591</v>
      </c>
      <c r="D164" s="418">
        <v>1142</v>
      </c>
      <c r="E164" s="419">
        <v>1063</v>
      </c>
    </row>
    <row r="165" spans="1:20" ht="25.35" customHeight="1">
      <c r="A165" s="417">
        <v>2163</v>
      </c>
      <c r="B165" s="417">
        <v>421900</v>
      </c>
      <c r="C165" s="123" t="s">
        <v>592</v>
      </c>
      <c r="D165" s="418">
        <v>16</v>
      </c>
      <c r="E165" s="419">
        <v>18</v>
      </c>
    </row>
    <row r="166" spans="1:20" ht="25.35" customHeight="1">
      <c r="A166" s="413">
        <v>2164</v>
      </c>
      <c r="B166" s="413">
        <v>422000</v>
      </c>
      <c r="C166" s="126" t="s">
        <v>593</v>
      </c>
      <c r="D166" s="414">
        <f>SUM(D167:D171)</f>
        <v>2541</v>
      </c>
      <c r="E166" s="415">
        <f>SUM(E167:E171)</f>
        <v>973</v>
      </c>
      <c r="H166" s="411"/>
    </row>
    <row r="167" spans="1:20" ht="25.35" customHeight="1">
      <c r="A167" s="417">
        <v>2165</v>
      </c>
      <c r="B167" s="417">
        <v>422100</v>
      </c>
      <c r="C167" s="123" t="s">
        <v>594</v>
      </c>
      <c r="D167" s="418">
        <v>64</v>
      </c>
      <c r="E167" s="419">
        <v>84</v>
      </c>
    </row>
    <row r="168" spans="1:20" ht="25.35" customHeight="1">
      <c r="A168" s="417">
        <v>2166</v>
      </c>
      <c r="B168" s="417">
        <v>422200</v>
      </c>
      <c r="C168" s="123" t="s">
        <v>595</v>
      </c>
      <c r="D168" s="418">
        <v>1022</v>
      </c>
      <c r="E168" s="419">
        <v>554</v>
      </c>
    </row>
    <row r="169" spans="1:20" s="420" customFormat="1" ht="25.35" customHeight="1">
      <c r="A169" s="417">
        <v>2167</v>
      </c>
      <c r="B169" s="417">
        <v>422300</v>
      </c>
      <c r="C169" s="123" t="s">
        <v>596</v>
      </c>
      <c r="D169" s="431">
        <v>6</v>
      </c>
      <c r="E169" s="432">
        <v>3</v>
      </c>
      <c r="H169" s="421"/>
      <c r="I169" s="421"/>
      <c r="J169" s="421"/>
      <c r="K169" s="421"/>
      <c r="L169" s="421"/>
      <c r="M169" s="421"/>
      <c r="N169" s="421"/>
      <c r="O169" s="421"/>
      <c r="P169" s="421"/>
      <c r="Q169" s="421"/>
      <c r="R169" s="421"/>
      <c r="S169" s="421"/>
      <c r="T169" s="421"/>
    </row>
    <row r="170" spans="1:20" s="420" customFormat="1" ht="25.35" customHeight="1">
      <c r="A170" s="417">
        <v>2168</v>
      </c>
      <c r="B170" s="417">
        <v>422400</v>
      </c>
      <c r="C170" s="123" t="s">
        <v>597</v>
      </c>
      <c r="D170" s="431">
        <v>1449</v>
      </c>
      <c r="E170" s="432">
        <v>332</v>
      </c>
      <c r="H170" s="421"/>
      <c r="I170" s="421"/>
      <c r="J170" s="421"/>
      <c r="K170" s="421"/>
      <c r="L170" s="421"/>
      <c r="M170" s="421"/>
      <c r="N170" s="421"/>
      <c r="O170" s="421"/>
      <c r="P170" s="421"/>
      <c r="Q170" s="421"/>
      <c r="R170" s="421"/>
      <c r="S170" s="421"/>
      <c r="T170" s="421"/>
    </row>
    <row r="171" spans="1:20" s="420" customFormat="1" ht="25.35" customHeight="1">
      <c r="A171" s="417">
        <v>2169</v>
      </c>
      <c r="B171" s="417">
        <v>422900</v>
      </c>
      <c r="C171" s="123" t="s">
        <v>598</v>
      </c>
      <c r="D171" s="423"/>
      <c r="E171" s="424"/>
      <c r="H171" s="421"/>
      <c r="I171" s="421"/>
      <c r="J171" s="421"/>
      <c r="K171" s="421"/>
      <c r="L171" s="421"/>
      <c r="M171" s="421"/>
      <c r="N171" s="421"/>
      <c r="O171" s="421"/>
      <c r="P171" s="421"/>
      <c r="Q171" s="421"/>
      <c r="R171" s="421"/>
      <c r="S171" s="421"/>
      <c r="T171" s="421"/>
    </row>
    <row r="172" spans="1:20" ht="25.35" customHeight="1">
      <c r="A172" s="413">
        <v>2170</v>
      </c>
      <c r="B172" s="413">
        <v>423000</v>
      </c>
      <c r="C172" s="126" t="s">
        <v>599</v>
      </c>
      <c r="D172" s="414">
        <f>SUM(D173:D180)</f>
        <v>6966</v>
      </c>
      <c r="E172" s="415">
        <f>SUM(E173:E180)</f>
        <v>4339</v>
      </c>
      <c r="H172" s="411"/>
    </row>
    <row r="173" spans="1:20" ht="25.35" customHeight="1">
      <c r="A173" s="417">
        <v>2171</v>
      </c>
      <c r="B173" s="417">
        <v>423100</v>
      </c>
      <c r="C173" s="123" t="s">
        <v>600</v>
      </c>
      <c r="D173" s="418"/>
      <c r="E173" s="419"/>
    </row>
    <row r="174" spans="1:20" ht="25.35" customHeight="1">
      <c r="A174" s="417">
        <v>2172</v>
      </c>
      <c r="B174" s="417">
        <v>423200</v>
      </c>
      <c r="C174" s="123" t="s">
        <v>601</v>
      </c>
      <c r="D174" s="418">
        <v>134</v>
      </c>
      <c r="E174" s="419">
        <v>121</v>
      </c>
    </row>
    <row r="175" spans="1:20" ht="25.35" customHeight="1">
      <c r="A175" s="417">
        <v>2173</v>
      </c>
      <c r="B175" s="417">
        <v>423300</v>
      </c>
      <c r="C175" s="123" t="s">
        <v>602</v>
      </c>
      <c r="D175" s="418">
        <v>447</v>
      </c>
      <c r="E175" s="419">
        <v>178</v>
      </c>
    </row>
    <row r="176" spans="1:20" ht="25.35" customHeight="1">
      <c r="A176" s="417">
        <v>2174</v>
      </c>
      <c r="B176" s="417">
        <v>423400</v>
      </c>
      <c r="C176" s="123" t="s">
        <v>603</v>
      </c>
      <c r="D176" s="418">
        <v>146</v>
      </c>
      <c r="E176" s="419">
        <v>239</v>
      </c>
    </row>
    <row r="177" spans="1:8" ht="25.35" customHeight="1">
      <c r="A177" s="417">
        <v>2175</v>
      </c>
      <c r="B177" s="417">
        <v>423500</v>
      </c>
      <c r="C177" s="123" t="s">
        <v>604</v>
      </c>
      <c r="D177" s="418">
        <v>518</v>
      </c>
      <c r="E177" s="419">
        <v>275</v>
      </c>
    </row>
    <row r="178" spans="1:8" ht="25.35" customHeight="1">
      <c r="A178" s="417">
        <v>2176</v>
      </c>
      <c r="B178" s="417">
        <v>423600</v>
      </c>
      <c r="C178" s="123" t="s">
        <v>605</v>
      </c>
      <c r="D178" s="418">
        <v>28</v>
      </c>
      <c r="E178" s="419">
        <v>43</v>
      </c>
    </row>
    <row r="179" spans="1:8" ht="25.35" customHeight="1">
      <c r="A179" s="417">
        <v>2177</v>
      </c>
      <c r="B179" s="417">
        <v>423700</v>
      </c>
      <c r="C179" s="123" t="s">
        <v>606</v>
      </c>
      <c r="D179" s="418">
        <v>125</v>
      </c>
      <c r="E179" s="419">
        <v>130</v>
      </c>
    </row>
    <row r="180" spans="1:8" ht="25.35" customHeight="1">
      <c r="A180" s="417">
        <v>2178</v>
      </c>
      <c r="B180" s="417">
        <v>423900</v>
      </c>
      <c r="C180" s="123" t="s">
        <v>607</v>
      </c>
      <c r="D180" s="418">
        <v>5568</v>
      </c>
      <c r="E180" s="419">
        <v>3353</v>
      </c>
    </row>
    <row r="181" spans="1:8" ht="25.35" customHeight="1">
      <c r="A181" s="413">
        <v>2179</v>
      </c>
      <c r="B181" s="413">
        <v>424000</v>
      </c>
      <c r="C181" s="126" t="s">
        <v>608</v>
      </c>
      <c r="D181" s="414">
        <f>SUM(D182:D188)</f>
        <v>138</v>
      </c>
      <c r="E181" s="415">
        <f>SUM(E182:E188)</f>
        <v>169</v>
      </c>
      <c r="H181" s="411"/>
    </row>
    <row r="182" spans="1:8" ht="25.35" customHeight="1">
      <c r="A182" s="417">
        <v>2180</v>
      </c>
      <c r="B182" s="417">
        <v>424100</v>
      </c>
      <c r="C182" s="123" t="s">
        <v>609</v>
      </c>
      <c r="D182" s="418"/>
      <c r="E182" s="419"/>
    </row>
    <row r="183" spans="1:8" ht="25.35" customHeight="1">
      <c r="A183" s="417">
        <v>2181</v>
      </c>
      <c r="B183" s="417">
        <v>424200</v>
      </c>
      <c r="C183" s="123" t="s">
        <v>610</v>
      </c>
      <c r="D183" s="418"/>
      <c r="E183" s="419">
        <v>11</v>
      </c>
    </row>
    <row r="184" spans="1:8" ht="25.35" customHeight="1">
      <c r="A184" s="417">
        <v>2182</v>
      </c>
      <c r="B184" s="417">
        <v>424300</v>
      </c>
      <c r="C184" s="123" t="s">
        <v>611</v>
      </c>
      <c r="D184" s="418"/>
      <c r="E184" s="419"/>
    </row>
    <row r="185" spans="1:8" ht="25.35" customHeight="1">
      <c r="A185" s="417">
        <v>2183</v>
      </c>
      <c r="B185" s="417">
        <v>424400</v>
      </c>
      <c r="C185" s="123" t="s">
        <v>612</v>
      </c>
      <c r="D185" s="418"/>
      <c r="E185" s="419"/>
    </row>
    <row r="186" spans="1:8" ht="25.35" customHeight="1">
      <c r="A186" s="417">
        <v>2184</v>
      </c>
      <c r="B186" s="417">
        <v>424500</v>
      </c>
      <c r="C186" s="123" t="s">
        <v>613</v>
      </c>
      <c r="D186" s="418"/>
      <c r="E186" s="419"/>
    </row>
    <row r="187" spans="1:8" ht="25.35" customHeight="1">
      <c r="A187" s="417">
        <v>2185</v>
      </c>
      <c r="B187" s="417">
        <v>424600</v>
      </c>
      <c r="C187" s="123" t="s">
        <v>614</v>
      </c>
      <c r="D187" s="418"/>
      <c r="E187" s="419"/>
    </row>
    <row r="188" spans="1:8" ht="25.35" customHeight="1">
      <c r="A188" s="417">
        <v>2186</v>
      </c>
      <c r="B188" s="417">
        <v>424900</v>
      </c>
      <c r="C188" s="123" t="s">
        <v>615</v>
      </c>
      <c r="D188" s="418">
        <v>138</v>
      </c>
      <c r="E188" s="419">
        <v>158</v>
      </c>
    </row>
    <row r="189" spans="1:8" ht="25.35" customHeight="1">
      <c r="A189" s="413">
        <v>2187</v>
      </c>
      <c r="B189" s="413">
        <v>425000</v>
      </c>
      <c r="C189" s="126" t="s">
        <v>616</v>
      </c>
      <c r="D189" s="414">
        <f>D190+D191</f>
        <v>1004</v>
      </c>
      <c r="E189" s="415">
        <f>E190+E191</f>
        <v>1001</v>
      </c>
      <c r="H189" s="411"/>
    </row>
    <row r="190" spans="1:8" ht="25.35" customHeight="1">
      <c r="A190" s="417">
        <v>2188</v>
      </c>
      <c r="B190" s="417">
        <v>425100</v>
      </c>
      <c r="C190" s="123" t="s">
        <v>617</v>
      </c>
      <c r="D190" s="418">
        <v>487</v>
      </c>
      <c r="E190" s="419">
        <v>465</v>
      </c>
    </row>
    <row r="191" spans="1:8" ht="25.35" customHeight="1">
      <c r="A191" s="417">
        <v>2189</v>
      </c>
      <c r="B191" s="417">
        <v>425200</v>
      </c>
      <c r="C191" s="123" t="s">
        <v>618</v>
      </c>
      <c r="D191" s="418">
        <v>517</v>
      </c>
      <c r="E191" s="419">
        <v>536</v>
      </c>
    </row>
    <row r="192" spans="1:8" ht="25.35" customHeight="1">
      <c r="A192" s="413">
        <v>2190</v>
      </c>
      <c r="B192" s="413">
        <v>426000</v>
      </c>
      <c r="C192" s="126" t="s">
        <v>619</v>
      </c>
      <c r="D192" s="414">
        <f>SUM(D193:D201)</f>
        <v>1043</v>
      </c>
      <c r="E192" s="415">
        <f>SUM(E193:E201)</f>
        <v>1175</v>
      </c>
      <c r="H192" s="411"/>
    </row>
    <row r="193" spans="1:8" ht="25.35" customHeight="1">
      <c r="A193" s="417">
        <v>2191</v>
      </c>
      <c r="B193" s="417">
        <v>426100</v>
      </c>
      <c r="C193" s="123" t="s">
        <v>620</v>
      </c>
      <c r="D193" s="418">
        <v>132</v>
      </c>
      <c r="E193" s="419">
        <v>99</v>
      </c>
    </row>
    <row r="194" spans="1:8" ht="25.35" customHeight="1">
      <c r="A194" s="417">
        <v>2192</v>
      </c>
      <c r="B194" s="417">
        <v>426200</v>
      </c>
      <c r="C194" s="123" t="s">
        <v>621</v>
      </c>
      <c r="D194" s="418"/>
      <c r="E194" s="419"/>
    </row>
    <row r="195" spans="1:8" ht="25.35" customHeight="1">
      <c r="A195" s="417">
        <v>2193</v>
      </c>
      <c r="B195" s="417">
        <v>426300</v>
      </c>
      <c r="C195" s="123" t="s">
        <v>622</v>
      </c>
      <c r="D195" s="418">
        <v>266</v>
      </c>
      <c r="E195" s="419">
        <v>243</v>
      </c>
    </row>
    <row r="196" spans="1:8" ht="25.35" customHeight="1">
      <c r="A196" s="417">
        <v>2194</v>
      </c>
      <c r="B196" s="417">
        <v>426400</v>
      </c>
      <c r="C196" s="123" t="s">
        <v>623</v>
      </c>
      <c r="D196" s="418">
        <v>16</v>
      </c>
      <c r="E196" s="419">
        <v>20</v>
      </c>
    </row>
    <row r="197" spans="1:8" ht="25.35" customHeight="1">
      <c r="A197" s="417">
        <v>2195</v>
      </c>
      <c r="B197" s="417">
        <v>426500</v>
      </c>
      <c r="C197" s="123" t="s">
        <v>624</v>
      </c>
      <c r="D197" s="418"/>
      <c r="E197" s="419"/>
    </row>
    <row r="198" spans="1:8" ht="25.35" customHeight="1">
      <c r="A198" s="417">
        <v>2196</v>
      </c>
      <c r="B198" s="417">
        <v>426600</v>
      </c>
      <c r="C198" s="123" t="s">
        <v>625</v>
      </c>
      <c r="D198" s="418">
        <v>271</v>
      </c>
      <c r="E198" s="419">
        <v>291</v>
      </c>
    </row>
    <row r="199" spans="1:8" ht="25.35" customHeight="1">
      <c r="A199" s="417">
        <v>2197</v>
      </c>
      <c r="B199" s="417">
        <v>426700</v>
      </c>
      <c r="C199" s="123" t="s">
        <v>626</v>
      </c>
      <c r="D199" s="418"/>
      <c r="E199" s="419"/>
    </row>
    <row r="200" spans="1:8" ht="25.35" customHeight="1">
      <c r="A200" s="417">
        <v>2198</v>
      </c>
      <c r="B200" s="417">
        <v>426800</v>
      </c>
      <c r="C200" s="123" t="s">
        <v>627</v>
      </c>
      <c r="D200" s="418">
        <v>262</v>
      </c>
      <c r="E200" s="419">
        <v>253</v>
      </c>
    </row>
    <row r="201" spans="1:8" ht="25.35" customHeight="1">
      <c r="A201" s="417">
        <v>2199</v>
      </c>
      <c r="B201" s="417">
        <v>426900</v>
      </c>
      <c r="C201" s="123" t="s">
        <v>628</v>
      </c>
      <c r="D201" s="418">
        <v>96</v>
      </c>
      <c r="E201" s="419">
        <v>269</v>
      </c>
    </row>
    <row r="202" spans="1:8" ht="25.35" customHeight="1">
      <c r="A202" s="408">
        <v>2200</v>
      </c>
      <c r="B202" s="408">
        <v>430000</v>
      </c>
      <c r="C202" s="119" t="s">
        <v>629</v>
      </c>
      <c r="D202" s="409">
        <f>D203+D207+D209+D211+D215</f>
        <v>0</v>
      </c>
      <c r="E202" s="410">
        <f>E203+E207+E209+E211+E215</f>
        <v>0</v>
      </c>
      <c r="H202" s="411"/>
    </row>
    <row r="203" spans="1:8" ht="25.35" customHeight="1">
      <c r="A203" s="413">
        <v>2201</v>
      </c>
      <c r="B203" s="413">
        <v>431000</v>
      </c>
      <c r="C203" s="126" t="s">
        <v>630</v>
      </c>
      <c r="D203" s="414">
        <f>SUM(D204:D206)</f>
        <v>0</v>
      </c>
      <c r="E203" s="415">
        <f>SUM(E204:E206)</f>
        <v>0</v>
      </c>
      <c r="H203" s="411"/>
    </row>
    <row r="204" spans="1:8" ht="25.35" customHeight="1">
      <c r="A204" s="417">
        <v>2202</v>
      </c>
      <c r="B204" s="417">
        <v>431100</v>
      </c>
      <c r="C204" s="123" t="s">
        <v>631</v>
      </c>
      <c r="D204" s="418"/>
      <c r="E204" s="419"/>
    </row>
    <row r="205" spans="1:8" ht="25.35" customHeight="1">
      <c r="A205" s="417">
        <v>2203</v>
      </c>
      <c r="B205" s="417">
        <v>431200</v>
      </c>
      <c r="C205" s="123" t="s">
        <v>632</v>
      </c>
      <c r="D205" s="418"/>
      <c r="E205" s="419"/>
    </row>
    <row r="206" spans="1:8" ht="25.35" customHeight="1">
      <c r="A206" s="417">
        <v>2204</v>
      </c>
      <c r="B206" s="417">
        <v>431300</v>
      </c>
      <c r="C206" s="123" t="s">
        <v>633</v>
      </c>
      <c r="D206" s="418"/>
      <c r="E206" s="419"/>
    </row>
    <row r="207" spans="1:8" ht="25.35" customHeight="1">
      <c r="A207" s="413">
        <v>2205</v>
      </c>
      <c r="B207" s="413">
        <v>432000</v>
      </c>
      <c r="C207" s="126" t="s">
        <v>634</v>
      </c>
      <c r="D207" s="414">
        <f>D208</f>
        <v>0</v>
      </c>
      <c r="E207" s="415">
        <f>E208</f>
        <v>0</v>
      </c>
      <c r="H207" s="411"/>
    </row>
    <row r="208" spans="1:8" ht="25.35" customHeight="1">
      <c r="A208" s="417">
        <v>2206</v>
      </c>
      <c r="B208" s="417">
        <v>432100</v>
      </c>
      <c r="C208" s="123" t="s">
        <v>635</v>
      </c>
      <c r="D208" s="418"/>
      <c r="E208" s="419"/>
    </row>
    <row r="209" spans="1:8" ht="25.35" customHeight="1">
      <c r="A209" s="413">
        <v>2207</v>
      </c>
      <c r="B209" s="413">
        <v>433000</v>
      </c>
      <c r="C209" s="126" t="s">
        <v>636</v>
      </c>
      <c r="D209" s="414">
        <f>D210</f>
        <v>0</v>
      </c>
      <c r="E209" s="415">
        <f>E210</f>
        <v>0</v>
      </c>
      <c r="H209" s="411"/>
    </row>
    <row r="210" spans="1:8" ht="25.35" customHeight="1">
      <c r="A210" s="417">
        <v>2208</v>
      </c>
      <c r="B210" s="417">
        <v>433100</v>
      </c>
      <c r="C210" s="123" t="s">
        <v>637</v>
      </c>
      <c r="D210" s="418"/>
      <c r="E210" s="419"/>
    </row>
    <row r="211" spans="1:8" ht="25.35" customHeight="1">
      <c r="A211" s="413">
        <v>2209</v>
      </c>
      <c r="B211" s="413">
        <v>434000</v>
      </c>
      <c r="C211" s="126" t="s">
        <v>638</v>
      </c>
      <c r="D211" s="414">
        <f>SUM(D212:D214)</f>
        <v>0</v>
      </c>
      <c r="E211" s="415">
        <f>SUM(E212:E214)</f>
        <v>0</v>
      </c>
      <c r="H211" s="411"/>
    </row>
    <row r="212" spans="1:8" ht="25.35" customHeight="1">
      <c r="A212" s="417">
        <v>2210</v>
      </c>
      <c r="B212" s="417">
        <v>434100</v>
      </c>
      <c r="C212" s="123" t="s">
        <v>639</v>
      </c>
      <c r="D212" s="418"/>
      <c r="E212" s="419"/>
    </row>
    <row r="213" spans="1:8" ht="25.35" customHeight="1">
      <c r="A213" s="417">
        <v>2211</v>
      </c>
      <c r="B213" s="417">
        <v>434200</v>
      </c>
      <c r="C213" s="123" t="s">
        <v>640</v>
      </c>
      <c r="D213" s="418"/>
      <c r="E213" s="419"/>
    </row>
    <row r="214" spans="1:8" ht="25.35" customHeight="1">
      <c r="A214" s="417">
        <v>2212</v>
      </c>
      <c r="B214" s="417">
        <v>434300</v>
      </c>
      <c r="C214" s="123" t="s">
        <v>641</v>
      </c>
      <c r="D214" s="418"/>
      <c r="E214" s="419"/>
    </row>
    <row r="215" spans="1:8" ht="25.35" customHeight="1">
      <c r="A215" s="413">
        <v>2213</v>
      </c>
      <c r="B215" s="413">
        <v>435000</v>
      </c>
      <c r="C215" s="126" t="s">
        <v>642</v>
      </c>
      <c r="D215" s="414">
        <f>D216</f>
        <v>0</v>
      </c>
      <c r="E215" s="415">
        <f>E216</f>
        <v>0</v>
      </c>
      <c r="H215" s="411"/>
    </row>
    <row r="216" spans="1:8" ht="25.35" customHeight="1">
      <c r="A216" s="417">
        <v>2214</v>
      </c>
      <c r="B216" s="417">
        <v>435100</v>
      </c>
      <c r="C216" s="123" t="s">
        <v>643</v>
      </c>
      <c r="D216" s="418"/>
      <c r="E216" s="419"/>
    </row>
    <row r="217" spans="1:8" ht="25.35" customHeight="1">
      <c r="A217" s="408">
        <v>2215</v>
      </c>
      <c r="B217" s="408">
        <v>440000</v>
      </c>
      <c r="C217" s="119" t="s">
        <v>644</v>
      </c>
      <c r="D217" s="409">
        <f>D218+D228+D235+D237</f>
        <v>0</v>
      </c>
      <c r="E217" s="410">
        <f>E218+E228+E235+E237</f>
        <v>0</v>
      </c>
      <c r="H217" s="411"/>
    </row>
    <row r="218" spans="1:8" ht="25.35" customHeight="1">
      <c r="A218" s="413">
        <v>2216</v>
      </c>
      <c r="B218" s="413">
        <v>441000</v>
      </c>
      <c r="C218" s="126" t="s">
        <v>645</v>
      </c>
      <c r="D218" s="414">
        <f>SUM(D219:D227)</f>
        <v>0</v>
      </c>
      <c r="E218" s="415">
        <f>SUM(E219:E227)</f>
        <v>0</v>
      </c>
      <c r="H218" s="411"/>
    </row>
    <row r="219" spans="1:8" ht="25.35" customHeight="1">
      <c r="A219" s="417">
        <v>2217</v>
      </c>
      <c r="B219" s="417">
        <v>441100</v>
      </c>
      <c r="C219" s="123" t="s">
        <v>646</v>
      </c>
      <c r="D219" s="418"/>
      <c r="E219" s="419"/>
    </row>
    <row r="220" spans="1:8" ht="25.35" customHeight="1">
      <c r="A220" s="417">
        <v>2218</v>
      </c>
      <c r="B220" s="417">
        <v>441200</v>
      </c>
      <c r="C220" s="123" t="s">
        <v>647</v>
      </c>
      <c r="D220" s="418"/>
      <c r="E220" s="419"/>
    </row>
    <row r="221" spans="1:8" ht="25.35" customHeight="1">
      <c r="A221" s="417">
        <v>2219</v>
      </c>
      <c r="B221" s="417">
        <v>441300</v>
      </c>
      <c r="C221" s="123" t="s">
        <v>648</v>
      </c>
      <c r="D221" s="418"/>
      <c r="E221" s="419"/>
    </row>
    <row r="222" spans="1:8" ht="25.35" customHeight="1">
      <c r="A222" s="417">
        <v>2220</v>
      </c>
      <c r="B222" s="417">
        <v>441400</v>
      </c>
      <c r="C222" s="123" t="s">
        <v>649</v>
      </c>
      <c r="D222" s="418"/>
      <c r="E222" s="419"/>
    </row>
    <row r="223" spans="1:8" ht="25.35" customHeight="1">
      <c r="A223" s="417">
        <v>2221</v>
      </c>
      <c r="B223" s="417">
        <v>441500</v>
      </c>
      <c r="C223" s="123" t="s">
        <v>650</v>
      </c>
      <c r="D223" s="418"/>
      <c r="E223" s="419"/>
    </row>
    <row r="224" spans="1:8" ht="25.35" customHeight="1">
      <c r="A224" s="417">
        <v>2222</v>
      </c>
      <c r="B224" s="417">
        <v>441600</v>
      </c>
      <c r="C224" s="123" t="s">
        <v>651</v>
      </c>
      <c r="D224" s="418"/>
      <c r="E224" s="419"/>
    </row>
    <row r="225" spans="1:8" ht="25.35" customHeight="1">
      <c r="A225" s="417">
        <v>2223</v>
      </c>
      <c r="B225" s="417">
        <v>441700</v>
      </c>
      <c r="C225" s="123" t="s">
        <v>652</v>
      </c>
      <c r="D225" s="418"/>
      <c r="E225" s="419"/>
    </row>
    <row r="226" spans="1:8" ht="25.35" customHeight="1">
      <c r="A226" s="417">
        <v>2224</v>
      </c>
      <c r="B226" s="417">
        <v>441800</v>
      </c>
      <c r="C226" s="123" t="s">
        <v>653</v>
      </c>
      <c r="D226" s="418"/>
      <c r="E226" s="419"/>
    </row>
    <row r="227" spans="1:8" ht="25.35" customHeight="1">
      <c r="A227" s="417">
        <v>2225</v>
      </c>
      <c r="B227" s="417">
        <v>441900</v>
      </c>
      <c r="C227" s="123" t="s">
        <v>505</v>
      </c>
      <c r="D227" s="418"/>
      <c r="E227" s="419"/>
    </row>
    <row r="228" spans="1:8" ht="25.35" customHeight="1">
      <c r="A228" s="413">
        <v>2226</v>
      </c>
      <c r="B228" s="413">
        <v>442000</v>
      </c>
      <c r="C228" s="126" t="s">
        <v>654</v>
      </c>
      <c r="D228" s="414">
        <f>SUM(D229:D234)</f>
        <v>0</v>
      </c>
      <c r="E228" s="415">
        <f>SUM(E229:E234)</f>
        <v>0</v>
      </c>
      <c r="H228" s="411"/>
    </row>
    <row r="229" spans="1:8" ht="25.35" customHeight="1">
      <c r="A229" s="417">
        <v>2227</v>
      </c>
      <c r="B229" s="417">
        <v>442100</v>
      </c>
      <c r="C229" s="123" t="s">
        <v>655</v>
      </c>
      <c r="D229" s="418"/>
      <c r="E229" s="419"/>
    </row>
    <row r="230" spans="1:8" ht="25.35" customHeight="1">
      <c r="A230" s="417">
        <v>2228</v>
      </c>
      <c r="B230" s="417">
        <v>442200</v>
      </c>
      <c r="C230" s="123" t="s">
        <v>656</v>
      </c>
      <c r="D230" s="418"/>
      <c r="E230" s="419"/>
    </row>
    <row r="231" spans="1:8" ht="25.35" customHeight="1">
      <c r="A231" s="417">
        <v>2229</v>
      </c>
      <c r="B231" s="417">
        <v>442300</v>
      </c>
      <c r="C231" s="123" t="s">
        <v>657</v>
      </c>
      <c r="D231" s="418"/>
      <c r="E231" s="419"/>
    </row>
    <row r="232" spans="1:8" ht="25.35" customHeight="1">
      <c r="A232" s="417">
        <v>2230</v>
      </c>
      <c r="B232" s="417">
        <v>442400</v>
      </c>
      <c r="C232" s="123" t="s">
        <v>658</v>
      </c>
      <c r="D232" s="418"/>
      <c r="E232" s="419"/>
    </row>
    <row r="233" spans="1:8" ht="25.35" customHeight="1">
      <c r="A233" s="417">
        <v>2231</v>
      </c>
      <c r="B233" s="417">
        <v>442500</v>
      </c>
      <c r="C233" s="123" t="s">
        <v>659</v>
      </c>
      <c r="D233" s="418"/>
      <c r="E233" s="419"/>
    </row>
    <row r="234" spans="1:8" ht="25.35" customHeight="1">
      <c r="A234" s="417">
        <v>2232</v>
      </c>
      <c r="B234" s="417">
        <v>442600</v>
      </c>
      <c r="C234" s="123" t="s">
        <v>660</v>
      </c>
      <c r="D234" s="418"/>
      <c r="E234" s="419"/>
    </row>
    <row r="235" spans="1:8" ht="25.35" customHeight="1">
      <c r="A235" s="413">
        <v>2233</v>
      </c>
      <c r="B235" s="413">
        <v>443000</v>
      </c>
      <c r="C235" s="126" t="s">
        <v>661</v>
      </c>
      <c r="D235" s="414">
        <f>D236</f>
        <v>0</v>
      </c>
      <c r="E235" s="415">
        <f>E236</f>
        <v>0</v>
      </c>
      <c r="H235" s="411"/>
    </row>
    <row r="236" spans="1:8" ht="25.35" customHeight="1">
      <c r="A236" s="417">
        <v>2234</v>
      </c>
      <c r="B236" s="417">
        <v>443100</v>
      </c>
      <c r="C236" s="123" t="s">
        <v>662</v>
      </c>
      <c r="D236" s="418"/>
      <c r="E236" s="419"/>
    </row>
    <row r="237" spans="1:8" ht="25.35" customHeight="1">
      <c r="A237" s="413">
        <v>2235</v>
      </c>
      <c r="B237" s="413">
        <v>444000</v>
      </c>
      <c r="C237" s="126" t="s">
        <v>663</v>
      </c>
      <c r="D237" s="414">
        <f>SUM(D238:D240)</f>
        <v>0</v>
      </c>
      <c r="E237" s="415">
        <f>SUM(E238:E240)</f>
        <v>0</v>
      </c>
      <c r="H237" s="411"/>
    </row>
    <row r="238" spans="1:8" ht="25.35" customHeight="1">
      <c r="A238" s="417">
        <v>2236</v>
      </c>
      <c r="B238" s="417">
        <v>444100</v>
      </c>
      <c r="C238" s="123" t="s">
        <v>664</v>
      </c>
      <c r="D238" s="418"/>
      <c r="E238" s="419"/>
    </row>
    <row r="239" spans="1:8" ht="25.35" customHeight="1">
      <c r="A239" s="417">
        <v>2237</v>
      </c>
      <c r="B239" s="417">
        <v>444200</v>
      </c>
      <c r="C239" s="123" t="s">
        <v>665</v>
      </c>
      <c r="D239" s="418"/>
      <c r="E239" s="419"/>
    </row>
    <row r="240" spans="1:8" ht="25.35" customHeight="1">
      <c r="A240" s="417">
        <v>2238</v>
      </c>
      <c r="B240" s="417">
        <v>444300</v>
      </c>
      <c r="C240" s="123" t="s">
        <v>666</v>
      </c>
      <c r="D240" s="418"/>
      <c r="E240" s="419"/>
    </row>
    <row r="241" spans="1:8" ht="25.35" customHeight="1">
      <c r="A241" s="408">
        <v>2239</v>
      </c>
      <c r="B241" s="408">
        <v>450000</v>
      </c>
      <c r="C241" s="119" t="s">
        <v>667</v>
      </c>
      <c r="D241" s="409">
        <f>D242+D245+D248+D251</f>
        <v>0</v>
      </c>
      <c r="E241" s="410">
        <f>E242+E245+E248+E251</f>
        <v>0</v>
      </c>
      <c r="H241" s="411"/>
    </row>
    <row r="242" spans="1:8" ht="25.35" customHeight="1">
      <c r="A242" s="413">
        <v>2240</v>
      </c>
      <c r="B242" s="413">
        <v>451000</v>
      </c>
      <c r="C242" s="126" t="s">
        <v>668</v>
      </c>
      <c r="D242" s="414">
        <f>D243+D244</f>
        <v>0</v>
      </c>
      <c r="E242" s="415">
        <f>E243+E244</f>
        <v>0</v>
      </c>
      <c r="H242" s="411"/>
    </row>
    <row r="243" spans="1:8" ht="25.35" customHeight="1">
      <c r="A243" s="417">
        <v>2241</v>
      </c>
      <c r="B243" s="417">
        <v>451100</v>
      </c>
      <c r="C243" s="123" t="s">
        <v>669</v>
      </c>
      <c r="D243" s="418"/>
      <c r="E243" s="419"/>
    </row>
    <row r="244" spans="1:8" ht="25.35" customHeight="1">
      <c r="A244" s="417">
        <v>2242</v>
      </c>
      <c r="B244" s="417">
        <v>451200</v>
      </c>
      <c r="C244" s="123" t="s">
        <v>670</v>
      </c>
      <c r="D244" s="418"/>
      <c r="E244" s="419"/>
    </row>
    <row r="245" spans="1:8" ht="25.35" customHeight="1">
      <c r="A245" s="413">
        <v>2243</v>
      </c>
      <c r="B245" s="413">
        <v>452000</v>
      </c>
      <c r="C245" s="126" t="s">
        <v>671</v>
      </c>
      <c r="D245" s="414">
        <f>D246+D247</f>
        <v>0</v>
      </c>
      <c r="E245" s="415">
        <f>E246+E247</f>
        <v>0</v>
      </c>
      <c r="H245" s="411"/>
    </row>
    <row r="246" spans="1:8" ht="25.35" customHeight="1">
      <c r="A246" s="417">
        <v>2244</v>
      </c>
      <c r="B246" s="417">
        <v>452100</v>
      </c>
      <c r="C246" s="123" t="s">
        <v>672</v>
      </c>
      <c r="D246" s="418"/>
      <c r="E246" s="419"/>
    </row>
    <row r="247" spans="1:8" ht="25.35" customHeight="1">
      <c r="A247" s="417">
        <v>2245</v>
      </c>
      <c r="B247" s="417">
        <v>452200</v>
      </c>
      <c r="C247" s="123" t="s">
        <v>673</v>
      </c>
      <c r="D247" s="418"/>
      <c r="E247" s="419"/>
    </row>
    <row r="248" spans="1:8" ht="25.35" customHeight="1">
      <c r="A248" s="413">
        <v>2246</v>
      </c>
      <c r="B248" s="413">
        <v>453000</v>
      </c>
      <c r="C248" s="126" t="s">
        <v>674</v>
      </c>
      <c r="D248" s="414">
        <f>D249+D250</f>
        <v>0</v>
      </c>
      <c r="E248" s="415">
        <f>E249+E250</f>
        <v>0</v>
      </c>
      <c r="H248" s="411"/>
    </row>
    <row r="249" spans="1:8" ht="25.35" customHeight="1">
      <c r="A249" s="417">
        <v>2247</v>
      </c>
      <c r="B249" s="417">
        <v>453100</v>
      </c>
      <c r="C249" s="123" t="s">
        <v>675</v>
      </c>
      <c r="D249" s="418"/>
      <c r="E249" s="419"/>
    </row>
    <row r="250" spans="1:8" ht="25.35" customHeight="1">
      <c r="A250" s="417">
        <v>2248</v>
      </c>
      <c r="B250" s="417">
        <v>453200</v>
      </c>
      <c r="C250" s="123" t="s">
        <v>676</v>
      </c>
      <c r="D250" s="418"/>
      <c r="E250" s="419"/>
    </row>
    <row r="251" spans="1:8" ht="25.35" customHeight="1">
      <c r="A251" s="413">
        <v>2249</v>
      </c>
      <c r="B251" s="413">
        <v>454000</v>
      </c>
      <c r="C251" s="126" t="s">
        <v>677</v>
      </c>
      <c r="D251" s="414">
        <f>D252+D253</f>
        <v>0</v>
      </c>
      <c r="E251" s="415">
        <f>E252+E253</f>
        <v>0</v>
      </c>
      <c r="H251" s="411"/>
    </row>
    <row r="252" spans="1:8" ht="25.35" customHeight="1">
      <c r="A252" s="417">
        <v>2250</v>
      </c>
      <c r="B252" s="417">
        <v>454100</v>
      </c>
      <c r="C252" s="123" t="s">
        <v>678</v>
      </c>
      <c r="D252" s="418"/>
      <c r="E252" s="419"/>
    </row>
    <row r="253" spans="1:8" ht="25.35" customHeight="1">
      <c r="A253" s="417">
        <v>2251</v>
      </c>
      <c r="B253" s="417">
        <v>454200</v>
      </c>
      <c r="C253" s="123" t="s">
        <v>679</v>
      </c>
      <c r="D253" s="418"/>
      <c r="E253" s="419"/>
    </row>
    <row r="254" spans="1:8" ht="25.35" customHeight="1">
      <c r="A254" s="408">
        <v>2252</v>
      </c>
      <c r="B254" s="408">
        <v>460000</v>
      </c>
      <c r="C254" s="119" t="s">
        <v>680</v>
      </c>
      <c r="D254" s="409">
        <f>D255+D258+D261+D264+D267</f>
        <v>0</v>
      </c>
      <c r="E254" s="410">
        <f>E255+E258+E261+E264+E267</f>
        <v>0</v>
      </c>
      <c r="G254" s="401"/>
      <c r="H254" s="411"/>
    </row>
    <row r="255" spans="1:8" ht="25.35" customHeight="1">
      <c r="A255" s="413">
        <v>2253</v>
      </c>
      <c r="B255" s="413">
        <v>461000</v>
      </c>
      <c r="C255" s="126" t="s">
        <v>681</v>
      </c>
      <c r="D255" s="414">
        <f>D256+D257</f>
        <v>0</v>
      </c>
      <c r="E255" s="415">
        <f>E256+E257</f>
        <v>0</v>
      </c>
      <c r="H255" s="411"/>
    </row>
    <row r="256" spans="1:8" ht="25.35" customHeight="1">
      <c r="A256" s="417">
        <v>2254</v>
      </c>
      <c r="B256" s="417">
        <v>461100</v>
      </c>
      <c r="C256" s="123" t="s">
        <v>682</v>
      </c>
      <c r="D256" s="418"/>
      <c r="E256" s="419"/>
    </row>
    <row r="257" spans="1:8" ht="25.35" customHeight="1">
      <c r="A257" s="417">
        <v>2255</v>
      </c>
      <c r="B257" s="417">
        <v>461200</v>
      </c>
      <c r="C257" s="123" t="s">
        <v>683</v>
      </c>
      <c r="D257" s="418"/>
      <c r="E257" s="419"/>
    </row>
    <row r="258" spans="1:8" ht="25.35" customHeight="1">
      <c r="A258" s="413">
        <v>2256</v>
      </c>
      <c r="B258" s="413">
        <v>462000</v>
      </c>
      <c r="C258" s="126" t="s">
        <v>684</v>
      </c>
      <c r="D258" s="414">
        <f>D259+D260</f>
        <v>0</v>
      </c>
      <c r="E258" s="415">
        <f>E259+E260</f>
        <v>0</v>
      </c>
      <c r="H258" s="411"/>
    </row>
    <row r="259" spans="1:8" ht="25.35" customHeight="1">
      <c r="A259" s="417">
        <v>2257</v>
      </c>
      <c r="B259" s="417">
        <v>462100</v>
      </c>
      <c r="C259" s="123" t="s">
        <v>685</v>
      </c>
      <c r="D259" s="418"/>
      <c r="E259" s="419"/>
    </row>
    <row r="260" spans="1:8" ht="25.35" customHeight="1">
      <c r="A260" s="417">
        <v>2258</v>
      </c>
      <c r="B260" s="417">
        <v>462200</v>
      </c>
      <c r="C260" s="123" t="s">
        <v>686</v>
      </c>
      <c r="D260" s="418"/>
      <c r="E260" s="419"/>
    </row>
    <row r="261" spans="1:8" ht="25.35" customHeight="1">
      <c r="A261" s="413">
        <v>2259</v>
      </c>
      <c r="B261" s="413">
        <v>463000</v>
      </c>
      <c r="C261" s="126" t="s">
        <v>687</v>
      </c>
      <c r="D261" s="414">
        <f>D262+D263</f>
        <v>0</v>
      </c>
      <c r="E261" s="415">
        <f>E262+E263</f>
        <v>0</v>
      </c>
      <c r="H261" s="411"/>
    </row>
    <row r="262" spans="1:8" ht="25.35" customHeight="1">
      <c r="A262" s="417">
        <v>2260</v>
      </c>
      <c r="B262" s="417">
        <v>463100</v>
      </c>
      <c r="C262" s="123" t="s">
        <v>688</v>
      </c>
      <c r="D262" s="418"/>
      <c r="E262" s="419"/>
    </row>
    <row r="263" spans="1:8" ht="25.35" customHeight="1">
      <c r="A263" s="417">
        <v>2261</v>
      </c>
      <c r="B263" s="417">
        <v>463200</v>
      </c>
      <c r="C263" s="123" t="s">
        <v>689</v>
      </c>
      <c r="D263" s="418"/>
      <c r="E263" s="419"/>
    </row>
    <row r="264" spans="1:8" ht="25.35" customHeight="1">
      <c r="A264" s="413">
        <v>2262</v>
      </c>
      <c r="B264" s="413">
        <v>464000</v>
      </c>
      <c r="C264" s="126" t="s">
        <v>690</v>
      </c>
      <c r="D264" s="414">
        <f>SUM(D265:D266)</f>
        <v>0</v>
      </c>
      <c r="E264" s="415">
        <f>SUM(E265:E266)</f>
        <v>0</v>
      </c>
      <c r="H264" s="411"/>
    </row>
    <row r="265" spans="1:8" ht="25.35" customHeight="1">
      <c r="A265" s="417">
        <v>2263</v>
      </c>
      <c r="B265" s="417">
        <v>464100</v>
      </c>
      <c r="C265" s="123" t="s">
        <v>691</v>
      </c>
      <c r="D265" s="418"/>
      <c r="E265" s="419"/>
    </row>
    <row r="266" spans="1:8" ht="25.35" customHeight="1">
      <c r="A266" s="417">
        <v>2264</v>
      </c>
      <c r="B266" s="417">
        <v>464200</v>
      </c>
      <c r="C266" s="123" t="s">
        <v>692</v>
      </c>
      <c r="D266" s="418"/>
      <c r="E266" s="419"/>
    </row>
    <row r="267" spans="1:8" ht="25.35" customHeight="1">
      <c r="A267" s="413">
        <v>2265</v>
      </c>
      <c r="B267" s="413">
        <v>465000</v>
      </c>
      <c r="C267" s="126" t="s">
        <v>693</v>
      </c>
      <c r="D267" s="414">
        <f>SUM(D268:D269)</f>
        <v>0</v>
      </c>
      <c r="E267" s="415">
        <f>SUM(E268:E269)</f>
        <v>0</v>
      </c>
      <c r="H267" s="411"/>
    </row>
    <row r="268" spans="1:8" ht="25.35" customHeight="1">
      <c r="A268" s="417">
        <v>2266</v>
      </c>
      <c r="B268" s="417">
        <v>465100</v>
      </c>
      <c r="C268" s="123" t="s">
        <v>694</v>
      </c>
      <c r="D268" s="418"/>
      <c r="E268" s="419"/>
    </row>
    <row r="269" spans="1:8" ht="25.35" customHeight="1">
      <c r="A269" s="417">
        <v>2267</v>
      </c>
      <c r="B269" s="417">
        <v>465200</v>
      </c>
      <c r="C269" s="123" t="s">
        <v>695</v>
      </c>
      <c r="D269" s="418"/>
      <c r="E269" s="419"/>
    </row>
    <row r="270" spans="1:8" ht="25.35" customHeight="1">
      <c r="A270" s="408">
        <v>2268</v>
      </c>
      <c r="B270" s="408">
        <v>470000</v>
      </c>
      <c r="C270" s="119" t="s">
        <v>696</v>
      </c>
      <c r="D270" s="409">
        <f>D271+D275</f>
        <v>0</v>
      </c>
      <c r="E270" s="410">
        <f>E271+E275</f>
        <v>0</v>
      </c>
      <c r="H270" s="411"/>
    </row>
    <row r="271" spans="1:8" ht="25.35" customHeight="1">
      <c r="A271" s="413">
        <v>2269</v>
      </c>
      <c r="B271" s="413">
        <v>471000</v>
      </c>
      <c r="C271" s="126" t="s">
        <v>697</v>
      </c>
      <c r="D271" s="414">
        <f>SUM(D272:D274)</f>
        <v>0</v>
      </c>
      <c r="E271" s="415">
        <f>SUM(E272:E274)</f>
        <v>0</v>
      </c>
      <c r="H271" s="411"/>
    </row>
    <row r="272" spans="1:8" ht="25.35" customHeight="1">
      <c r="A272" s="417">
        <v>2270</v>
      </c>
      <c r="B272" s="417">
        <v>471100</v>
      </c>
      <c r="C272" s="123" t="s">
        <v>698</v>
      </c>
      <c r="D272" s="418"/>
      <c r="E272" s="419"/>
    </row>
    <row r="273" spans="1:8" ht="25.35" customHeight="1">
      <c r="A273" s="417">
        <v>2271</v>
      </c>
      <c r="B273" s="417">
        <v>471200</v>
      </c>
      <c r="C273" s="123" t="s">
        <v>699</v>
      </c>
      <c r="D273" s="418"/>
      <c r="E273" s="419"/>
    </row>
    <row r="274" spans="1:8" ht="25.35" customHeight="1">
      <c r="A274" s="417">
        <v>2272</v>
      </c>
      <c r="B274" s="417">
        <v>471900</v>
      </c>
      <c r="C274" s="123" t="s">
        <v>700</v>
      </c>
      <c r="D274" s="418"/>
      <c r="E274" s="419"/>
    </row>
    <row r="275" spans="1:8" ht="25.35" customHeight="1">
      <c r="A275" s="413">
        <v>2273</v>
      </c>
      <c r="B275" s="413">
        <v>472000</v>
      </c>
      <c r="C275" s="126" t="s">
        <v>701</v>
      </c>
      <c r="D275" s="414">
        <f>SUM(D276:D284)</f>
        <v>0</v>
      </c>
      <c r="E275" s="415">
        <f>SUM(E276:E284)</f>
        <v>0</v>
      </c>
      <c r="H275" s="411"/>
    </row>
    <row r="276" spans="1:8" ht="25.35" customHeight="1">
      <c r="A276" s="417">
        <v>2274</v>
      </c>
      <c r="B276" s="417">
        <v>472100</v>
      </c>
      <c r="C276" s="123" t="s">
        <v>702</v>
      </c>
      <c r="D276" s="418"/>
      <c r="E276" s="419"/>
    </row>
    <row r="277" spans="1:8" ht="25.35" customHeight="1">
      <c r="A277" s="417">
        <v>2275</v>
      </c>
      <c r="B277" s="417">
        <v>472200</v>
      </c>
      <c r="C277" s="123" t="s">
        <v>703</v>
      </c>
      <c r="D277" s="418"/>
      <c r="E277" s="419"/>
    </row>
    <row r="278" spans="1:8" ht="25.35" customHeight="1">
      <c r="A278" s="417">
        <v>2276</v>
      </c>
      <c r="B278" s="417">
        <v>472300</v>
      </c>
      <c r="C278" s="123" t="s">
        <v>704</v>
      </c>
      <c r="D278" s="418"/>
      <c r="E278" s="419"/>
    </row>
    <row r="279" spans="1:8" ht="25.35" customHeight="1">
      <c r="A279" s="417">
        <v>2277</v>
      </c>
      <c r="B279" s="417">
        <v>472400</v>
      </c>
      <c r="C279" s="123" t="s">
        <v>705</v>
      </c>
      <c r="D279" s="418"/>
      <c r="E279" s="419"/>
    </row>
    <row r="280" spans="1:8" ht="25.35" customHeight="1">
      <c r="A280" s="417">
        <v>2278</v>
      </c>
      <c r="B280" s="417">
        <v>472500</v>
      </c>
      <c r="C280" s="123" t="s">
        <v>706</v>
      </c>
      <c r="D280" s="418"/>
      <c r="E280" s="419"/>
    </row>
    <row r="281" spans="1:8" ht="25.35" customHeight="1">
      <c r="A281" s="417">
        <v>2279</v>
      </c>
      <c r="B281" s="417">
        <v>472600</v>
      </c>
      <c r="C281" s="123" t="s">
        <v>707</v>
      </c>
      <c r="D281" s="418"/>
      <c r="E281" s="419"/>
    </row>
    <row r="282" spans="1:8" ht="25.35" customHeight="1">
      <c r="A282" s="417">
        <v>2280</v>
      </c>
      <c r="B282" s="417">
        <v>472700</v>
      </c>
      <c r="C282" s="123" t="s">
        <v>708</v>
      </c>
      <c r="D282" s="418"/>
      <c r="E282" s="419"/>
    </row>
    <row r="283" spans="1:8" ht="25.35" customHeight="1">
      <c r="A283" s="417">
        <v>2281</v>
      </c>
      <c r="B283" s="417">
        <v>472800</v>
      </c>
      <c r="C283" s="123" t="s">
        <v>709</v>
      </c>
      <c r="D283" s="418"/>
      <c r="E283" s="419"/>
    </row>
    <row r="284" spans="1:8" ht="25.35" customHeight="1">
      <c r="A284" s="417">
        <v>2282</v>
      </c>
      <c r="B284" s="417">
        <v>472900</v>
      </c>
      <c r="C284" s="123" t="s">
        <v>710</v>
      </c>
      <c r="D284" s="418"/>
      <c r="E284" s="419"/>
    </row>
    <row r="285" spans="1:8" ht="25.35" customHeight="1">
      <c r="A285" s="408">
        <v>2283</v>
      </c>
      <c r="B285" s="408">
        <v>480000</v>
      </c>
      <c r="C285" s="119" t="s">
        <v>711</v>
      </c>
      <c r="D285" s="409">
        <f>D286+D289+D293+D295+D298+D300</f>
        <v>0</v>
      </c>
      <c r="E285" s="410">
        <f>E286+E289+E293+E295+E298+E300</f>
        <v>0</v>
      </c>
      <c r="H285" s="411"/>
    </row>
    <row r="286" spans="1:8" ht="25.35" customHeight="1">
      <c r="A286" s="413">
        <v>2284</v>
      </c>
      <c r="B286" s="413">
        <v>481000</v>
      </c>
      <c r="C286" s="126" t="s">
        <v>712</v>
      </c>
      <c r="D286" s="414">
        <f>D287+D288</f>
        <v>0</v>
      </c>
      <c r="E286" s="415">
        <f>E287+E288</f>
        <v>0</v>
      </c>
      <c r="H286" s="411"/>
    </row>
    <row r="287" spans="1:8" ht="25.35" customHeight="1">
      <c r="A287" s="417">
        <v>2285</v>
      </c>
      <c r="B287" s="417">
        <v>481100</v>
      </c>
      <c r="C287" s="123" t="s">
        <v>713</v>
      </c>
      <c r="D287" s="418"/>
      <c r="E287" s="419"/>
    </row>
    <row r="288" spans="1:8" ht="25.35" customHeight="1">
      <c r="A288" s="417">
        <v>2286</v>
      </c>
      <c r="B288" s="417">
        <v>481900</v>
      </c>
      <c r="C288" s="123" t="s">
        <v>714</v>
      </c>
      <c r="D288" s="418"/>
      <c r="E288" s="419"/>
    </row>
    <row r="289" spans="1:8" ht="25.35" customHeight="1">
      <c r="A289" s="413">
        <v>2287</v>
      </c>
      <c r="B289" s="413">
        <v>482000</v>
      </c>
      <c r="C289" s="126" t="s">
        <v>715</v>
      </c>
      <c r="D289" s="414">
        <f>SUM(D290:D292)</f>
        <v>0</v>
      </c>
      <c r="E289" s="415">
        <f>SUM(E290:E292)</f>
        <v>0</v>
      </c>
      <c r="H289" s="411"/>
    </row>
    <row r="290" spans="1:8" ht="25.35" customHeight="1">
      <c r="A290" s="417">
        <v>2288</v>
      </c>
      <c r="B290" s="417">
        <v>482100</v>
      </c>
      <c r="C290" s="123" t="s">
        <v>716</v>
      </c>
      <c r="D290" s="418"/>
      <c r="E290" s="419"/>
    </row>
    <row r="291" spans="1:8" ht="25.35" customHeight="1">
      <c r="A291" s="417">
        <v>2289</v>
      </c>
      <c r="B291" s="417">
        <v>482200</v>
      </c>
      <c r="C291" s="123" t="s">
        <v>717</v>
      </c>
      <c r="D291" s="418"/>
      <c r="E291" s="419"/>
    </row>
    <row r="292" spans="1:8" ht="25.35" customHeight="1">
      <c r="A292" s="417">
        <v>2290</v>
      </c>
      <c r="B292" s="417">
        <v>482300</v>
      </c>
      <c r="C292" s="123" t="s">
        <v>718</v>
      </c>
      <c r="D292" s="418"/>
      <c r="E292" s="419"/>
    </row>
    <row r="293" spans="1:8" ht="25.35" customHeight="1">
      <c r="A293" s="413">
        <v>2291</v>
      </c>
      <c r="B293" s="413">
        <v>483000</v>
      </c>
      <c r="C293" s="126" t="s">
        <v>719</v>
      </c>
      <c r="D293" s="414">
        <f>D294</f>
        <v>0</v>
      </c>
      <c r="E293" s="415">
        <f>E294</f>
        <v>0</v>
      </c>
      <c r="H293" s="411"/>
    </row>
    <row r="294" spans="1:8" ht="25.35" customHeight="1">
      <c r="A294" s="417">
        <v>2292</v>
      </c>
      <c r="B294" s="417">
        <v>483100</v>
      </c>
      <c r="C294" s="123" t="s">
        <v>720</v>
      </c>
      <c r="D294" s="433"/>
      <c r="E294" s="434"/>
    </row>
    <row r="295" spans="1:8" ht="38.25" customHeight="1">
      <c r="A295" s="413">
        <v>2293</v>
      </c>
      <c r="B295" s="413">
        <v>484000</v>
      </c>
      <c r="C295" s="126" t="s">
        <v>721</v>
      </c>
      <c r="D295" s="414">
        <f>D296+D297</f>
        <v>0</v>
      </c>
      <c r="E295" s="415">
        <f>E296+E297</f>
        <v>0</v>
      </c>
      <c r="H295" s="411"/>
    </row>
    <row r="296" spans="1:8" ht="25.35" customHeight="1">
      <c r="A296" s="417">
        <v>2294</v>
      </c>
      <c r="B296" s="417">
        <v>484100</v>
      </c>
      <c r="C296" s="123" t="s">
        <v>722</v>
      </c>
      <c r="D296" s="433"/>
      <c r="E296" s="434"/>
    </row>
    <row r="297" spans="1:8" ht="25.35" customHeight="1">
      <c r="A297" s="417">
        <v>2295</v>
      </c>
      <c r="B297" s="417">
        <v>484200</v>
      </c>
      <c r="C297" s="123" t="s">
        <v>723</v>
      </c>
      <c r="D297" s="433"/>
      <c r="E297" s="434"/>
    </row>
    <row r="298" spans="1:8" ht="25.35" customHeight="1">
      <c r="A298" s="413">
        <v>2296</v>
      </c>
      <c r="B298" s="413">
        <v>485000</v>
      </c>
      <c r="C298" s="126" t="s">
        <v>724</v>
      </c>
      <c r="D298" s="414">
        <f>D299</f>
        <v>0</v>
      </c>
      <c r="E298" s="415">
        <f>E299</f>
        <v>0</v>
      </c>
      <c r="H298" s="411"/>
    </row>
    <row r="299" spans="1:8" ht="25.35" customHeight="1">
      <c r="A299" s="417">
        <v>2297</v>
      </c>
      <c r="B299" s="417">
        <v>485100</v>
      </c>
      <c r="C299" s="123" t="s">
        <v>725</v>
      </c>
      <c r="D299" s="433"/>
      <c r="E299" s="434"/>
      <c r="H299" s="435"/>
    </row>
    <row r="300" spans="1:8" ht="25.35" customHeight="1">
      <c r="A300" s="413">
        <v>2298</v>
      </c>
      <c r="B300" s="413">
        <v>489000</v>
      </c>
      <c r="C300" s="126" t="s">
        <v>726</v>
      </c>
      <c r="D300" s="414">
        <f>D301</f>
        <v>0</v>
      </c>
      <c r="E300" s="415">
        <f>E301</f>
        <v>0</v>
      </c>
      <c r="H300" s="411"/>
    </row>
    <row r="301" spans="1:8" ht="25.35" customHeight="1">
      <c r="A301" s="417">
        <v>2299</v>
      </c>
      <c r="B301" s="417">
        <v>489100</v>
      </c>
      <c r="C301" s="123" t="s">
        <v>727</v>
      </c>
      <c r="D301" s="433"/>
      <c r="E301" s="434"/>
    </row>
    <row r="302" spans="1:8" ht="25.35" customHeight="1">
      <c r="A302" s="408">
        <v>2300</v>
      </c>
      <c r="B302" s="408">
        <v>500000</v>
      </c>
      <c r="C302" s="119" t="s">
        <v>728</v>
      </c>
      <c r="D302" s="409">
        <f>D303+D325+D334+D337+D345</f>
        <v>588</v>
      </c>
      <c r="E302" s="410">
        <f>E303+E325+E334+E337+E345</f>
        <v>1400</v>
      </c>
      <c r="G302" s="401"/>
      <c r="H302" s="411"/>
    </row>
    <row r="303" spans="1:8" ht="25.35" customHeight="1">
      <c r="A303" s="408">
        <v>2301</v>
      </c>
      <c r="B303" s="408">
        <v>510000</v>
      </c>
      <c r="C303" s="119" t="s">
        <v>729</v>
      </c>
      <c r="D303" s="409">
        <f>D304+D309+D319+D321+D323</f>
        <v>588</v>
      </c>
      <c r="E303" s="410">
        <f>E304+E309+E319+E321+E323</f>
        <v>1400</v>
      </c>
      <c r="G303" s="401"/>
      <c r="H303" s="411"/>
    </row>
    <row r="304" spans="1:8" ht="25.35" customHeight="1">
      <c r="A304" s="413">
        <v>2302</v>
      </c>
      <c r="B304" s="413">
        <v>511000</v>
      </c>
      <c r="C304" s="126" t="s">
        <v>730</v>
      </c>
      <c r="D304" s="414">
        <f>SUM(D305:D308)</f>
        <v>0</v>
      </c>
      <c r="E304" s="415">
        <f>SUM(E305:E308)</f>
        <v>0</v>
      </c>
      <c r="G304" s="401"/>
      <c r="H304" s="411"/>
    </row>
    <row r="305" spans="1:20" ht="25.35" customHeight="1">
      <c r="A305" s="417">
        <v>2303</v>
      </c>
      <c r="B305" s="417">
        <v>511100</v>
      </c>
      <c r="C305" s="123" t="s">
        <v>731</v>
      </c>
      <c r="D305" s="418"/>
      <c r="E305" s="419"/>
    </row>
    <row r="306" spans="1:20" ht="25.35" customHeight="1">
      <c r="A306" s="417">
        <v>2304</v>
      </c>
      <c r="B306" s="417">
        <v>511200</v>
      </c>
      <c r="C306" s="123" t="s">
        <v>732</v>
      </c>
      <c r="D306" s="418"/>
      <c r="E306" s="419"/>
    </row>
    <row r="307" spans="1:20" ht="25.35" customHeight="1">
      <c r="A307" s="417">
        <v>2305</v>
      </c>
      <c r="B307" s="417">
        <v>511300</v>
      </c>
      <c r="C307" s="123" t="s">
        <v>733</v>
      </c>
      <c r="D307" s="418"/>
      <c r="E307" s="419"/>
    </row>
    <row r="308" spans="1:20" ht="25.35" customHeight="1">
      <c r="A308" s="417">
        <v>2306</v>
      </c>
      <c r="B308" s="417">
        <v>511400</v>
      </c>
      <c r="C308" s="123" t="s">
        <v>734</v>
      </c>
      <c r="D308" s="418"/>
      <c r="E308" s="419"/>
    </row>
    <row r="309" spans="1:20" ht="25.35" customHeight="1">
      <c r="A309" s="413">
        <v>2307</v>
      </c>
      <c r="B309" s="413">
        <v>512000</v>
      </c>
      <c r="C309" s="126" t="s">
        <v>735</v>
      </c>
      <c r="D309" s="414">
        <f>SUM(D310:D318)</f>
        <v>547</v>
      </c>
      <c r="E309" s="415">
        <f>SUM(E310:E318)</f>
        <v>1380</v>
      </c>
      <c r="H309" s="411"/>
    </row>
    <row r="310" spans="1:20" ht="25.35" customHeight="1">
      <c r="A310" s="417">
        <v>2308</v>
      </c>
      <c r="B310" s="417">
        <v>512100</v>
      </c>
      <c r="C310" s="123" t="s">
        <v>736</v>
      </c>
      <c r="D310" s="418"/>
      <c r="E310" s="419"/>
    </row>
    <row r="311" spans="1:20" ht="25.35" customHeight="1">
      <c r="A311" s="417">
        <v>2309</v>
      </c>
      <c r="B311" s="417">
        <v>512200</v>
      </c>
      <c r="C311" s="123" t="s">
        <v>737</v>
      </c>
      <c r="D311" s="418"/>
      <c r="E311" s="419"/>
    </row>
    <row r="312" spans="1:20" ht="25.35" customHeight="1">
      <c r="A312" s="417">
        <v>2310</v>
      </c>
      <c r="B312" s="417">
        <v>512300</v>
      </c>
      <c r="C312" s="123" t="s">
        <v>738</v>
      </c>
      <c r="D312" s="418"/>
      <c r="E312" s="419"/>
    </row>
    <row r="313" spans="1:20" ht="25.35" customHeight="1">
      <c r="A313" s="417">
        <v>2311</v>
      </c>
      <c r="B313" s="417">
        <v>512400</v>
      </c>
      <c r="C313" s="123" t="s">
        <v>739</v>
      </c>
      <c r="D313" s="418"/>
      <c r="E313" s="419"/>
    </row>
    <row r="314" spans="1:20" ht="25.35" customHeight="1">
      <c r="A314" s="417">
        <v>2312</v>
      </c>
      <c r="B314" s="417">
        <v>512500</v>
      </c>
      <c r="C314" s="123" t="s">
        <v>740</v>
      </c>
      <c r="D314" s="418"/>
      <c r="E314" s="419"/>
    </row>
    <row r="315" spans="1:20" ht="25.35" customHeight="1">
      <c r="A315" s="417">
        <v>2313</v>
      </c>
      <c r="B315" s="417">
        <v>512600</v>
      </c>
      <c r="C315" s="123" t="s">
        <v>741</v>
      </c>
      <c r="D315" s="418">
        <v>547</v>
      </c>
      <c r="E315" s="419">
        <v>1380</v>
      </c>
    </row>
    <row r="316" spans="1:20" ht="25.35" customHeight="1">
      <c r="A316" s="417">
        <v>2314</v>
      </c>
      <c r="B316" s="417">
        <v>512700</v>
      </c>
      <c r="C316" s="123" t="s">
        <v>742</v>
      </c>
      <c r="D316" s="418"/>
      <c r="E316" s="419"/>
    </row>
    <row r="317" spans="1:20" ht="25.35" customHeight="1">
      <c r="A317" s="417">
        <v>2315</v>
      </c>
      <c r="B317" s="417">
        <v>512800</v>
      </c>
      <c r="C317" s="123" t="s">
        <v>743</v>
      </c>
      <c r="D317" s="418"/>
      <c r="E317" s="419"/>
    </row>
    <row r="318" spans="1:20" ht="25.35" customHeight="1">
      <c r="A318" s="417">
        <v>2316</v>
      </c>
      <c r="B318" s="417">
        <v>512900</v>
      </c>
      <c r="C318" s="123" t="s">
        <v>744</v>
      </c>
      <c r="D318" s="418"/>
      <c r="E318" s="419"/>
    </row>
    <row r="319" spans="1:20" s="420" customFormat="1" ht="25.35" customHeight="1">
      <c r="A319" s="413">
        <v>2317</v>
      </c>
      <c r="B319" s="413">
        <v>513000</v>
      </c>
      <c r="C319" s="430" t="s">
        <v>745</v>
      </c>
      <c r="D319" s="414">
        <f>D320</f>
        <v>0</v>
      </c>
      <c r="E319" s="415">
        <f>E320</f>
        <v>0</v>
      </c>
      <c r="H319" s="411"/>
      <c r="I319" s="421"/>
      <c r="J319" s="421"/>
      <c r="K319" s="421"/>
      <c r="L319" s="421"/>
      <c r="M319" s="421"/>
      <c r="N319" s="421"/>
      <c r="O319" s="421"/>
      <c r="P319" s="421"/>
      <c r="Q319" s="421"/>
      <c r="R319" s="421"/>
      <c r="S319" s="421"/>
      <c r="T319" s="421"/>
    </row>
    <row r="320" spans="1:20" ht="25.35" customHeight="1">
      <c r="A320" s="417">
        <v>2318</v>
      </c>
      <c r="B320" s="417">
        <v>513100</v>
      </c>
      <c r="C320" s="123" t="s">
        <v>295</v>
      </c>
      <c r="D320" s="418"/>
      <c r="E320" s="419"/>
    </row>
    <row r="321" spans="1:8" ht="25.35" customHeight="1">
      <c r="A321" s="413">
        <v>2319</v>
      </c>
      <c r="B321" s="413">
        <v>514000</v>
      </c>
      <c r="C321" s="126" t="s">
        <v>746</v>
      </c>
      <c r="D321" s="414">
        <f>D322</f>
        <v>0</v>
      </c>
      <c r="E321" s="415">
        <f>E322</f>
        <v>0</v>
      </c>
      <c r="H321" s="411"/>
    </row>
    <row r="322" spans="1:8" ht="25.35" customHeight="1">
      <c r="A322" s="417">
        <v>2320</v>
      </c>
      <c r="B322" s="417">
        <v>514100</v>
      </c>
      <c r="C322" s="123" t="s">
        <v>291</v>
      </c>
      <c r="D322" s="418"/>
      <c r="E322" s="419"/>
    </row>
    <row r="323" spans="1:8" ht="25.35" customHeight="1">
      <c r="A323" s="413">
        <v>2321</v>
      </c>
      <c r="B323" s="413">
        <v>515000</v>
      </c>
      <c r="C323" s="126" t="s">
        <v>747</v>
      </c>
      <c r="D323" s="414">
        <f>D324</f>
        <v>41</v>
      </c>
      <c r="E323" s="415">
        <f>E324</f>
        <v>20</v>
      </c>
      <c r="H323" s="411"/>
    </row>
    <row r="324" spans="1:8" ht="25.35" customHeight="1">
      <c r="A324" s="417">
        <v>2322</v>
      </c>
      <c r="B324" s="417">
        <v>515100</v>
      </c>
      <c r="C324" s="123" t="s">
        <v>269</v>
      </c>
      <c r="D324" s="418">
        <v>41</v>
      </c>
      <c r="E324" s="419">
        <v>20</v>
      </c>
    </row>
    <row r="325" spans="1:8" ht="25.35" customHeight="1">
      <c r="A325" s="408">
        <v>2323</v>
      </c>
      <c r="B325" s="408">
        <v>520000</v>
      </c>
      <c r="C325" s="119" t="s">
        <v>748</v>
      </c>
      <c r="D325" s="409">
        <f>D326+D328+D332</f>
        <v>0</v>
      </c>
      <c r="E325" s="410">
        <f>E326+E328+E332</f>
        <v>0</v>
      </c>
      <c r="G325" s="401"/>
      <c r="H325" s="411"/>
    </row>
    <row r="326" spans="1:8" ht="25.35" customHeight="1">
      <c r="A326" s="413">
        <v>2324</v>
      </c>
      <c r="B326" s="413">
        <v>521000</v>
      </c>
      <c r="C326" s="126" t="s">
        <v>749</v>
      </c>
      <c r="D326" s="414">
        <f>D327</f>
        <v>0</v>
      </c>
      <c r="E326" s="415">
        <f>E327</f>
        <v>0</v>
      </c>
      <c r="H326" s="411"/>
    </row>
    <row r="327" spans="1:8" ht="25.35" customHeight="1">
      <c r="A327" s="417">
        <v>2325</v>
      </c>
      <c r="B327" s="417">
        <v>521100</v>
      </c>
      <c r="C327" s="123" t="s">
        <v>263</v>
      </c>
      <c r="D327" s="418"/>
      <c r="E327" s="419"/>
    </row>
    <row r="328" spans="1:8" ht="25.35" customHeight="1">
      <c r="A328" s="413">
        <v>2326</v>
      </c>
      <c r="B328" s="413">
        <v>522000</v>
      </c>
      <c r="C328" s="126" t="s">
        <v>750</v>
      </c>
      <c r="D328" s="414">
        <f>SUM(D329:D331)</f>
        <v>0</v>
      </c>
      <c r="E328" s="415">
        <f>SUM(E329:E331)</f>
        <v>0</v>
      </c>
      <c r="G328" s="401"/>
      <c r="H328" s="411"/>
    </row>
    <row r="329" spans="1:8" ht="25.35" customHeight="1">
      <c r="A329" s="417">
        <v>2327</v>
      </c>
      <c r="B329" s="417">
        <v>522100</v>
      </c>
      <c r="C329" s="123" t="s">
        <v>751</v>
      </c>
      <c r="D329" s="418"/>
      <c r="E329" s="419"/>
    </row>
    <row r="330" spans="1:8" ht="25.35" customHeight="1">
      <c r="A330" s="417">
        <v>2328</v>
      </c>
      <c r="B330" s="417">
        <v>522200</v>
      </c>
      <c r="C330" s="123" t="s">
        <v>752</v>
      </c>
      <c r="D330" s="418"/>
      <c r="E330" s="419"/>
    </row>
    <row r="331" spans="1:8" ht="25.35" customHeight="1">
      <c r="A331" s="417">
        <v>2329</v>
      </c>
      <c r="B331" s="417">
        <v>522300</v>
      </c>
      <c r="C331" s="123" t="s">
        <v>753</v>
      </c>
      <c r="D331" s="418"/>
      <c r="E331" s="419"/>
    </row>
    <row r="332" spans="1:8" ht="25.35" customHeight="1">
      <c r="A332" s="413">
        <v>2330</v>
      </c>
      <c r="B332" s="413">
        <v>523000</v>
      </c>
      <c r="C332" s="126" t="s">
        <v>754</v>
      </c>
      <c r="D332" s="414">
        <f>D333</f>
        <v>0</v>
      </c>
      <c r="E332" s="415">
        <f>E333</f>
        <v>0</v>
      </c>
      <c r="H332" s="411"/>
    </row>
    <row r="333" spans="1:8" ht="25.35" customHeight="1">
      <c r="A333" s="417">
        <v>2331</v>
      </c>
      <c r="B333" s="417">
        <v>523100</v>
      </c>
      <c r="C333" s="123" t="s">
        <v>755</v>
      </c>
      <c r="D333" s="436"/>
      <c r="E333" s="437"/>
    </row>
    <row r="334" spans="1:8" ht="25.35" customHeight="1">
      <c r="A334" s="408">
        <v>2332</v>
      </c>
      <c r="B334" s="408">
        <v>530000</v>
      </c>
      <c r="C334" s="119" t="s">
        <v>756</v>
      </c>
      <c r="D334" s="409">
        <f>D335</f>
        <v>0</v>
      </c>
      <c r="E334" s="410">
        <f>E335</f>
        <v>0</v>
      </c>
      <c r="G334" s="401"/>
      <c r="H334" s="411"/>
    </row>
    <row r="335" spans="1:8" ht="25.35" customHeight="1">
      <c r="A335" s="413">
        <v>2333</v>
      </c>
      <c r="B335" s="413">
        <v>531000</v>
      </c>
      <c r="C335" s="126" t="s">
        <v>757</v>
      </c>
      <c r="D335" s="414">
        <f>D336</f>
        <v>0</v>
      </c>
      <c r="E335" s="415">
        <f>E336</f>
        <v>0</v>
      </c>
      <c r="G335" s="401"/>
      <c r="H335" s="411"/>
    </row>
    <row r="336" spans="1:8" ht="25.35" customHeight="1">
      <c r="A336" s="417">
        <v>2334</v>
      </c>
      <c r="B336" s="417">
        <v>531100</v>
      </c>
      <c r="C336" s="123" t="s">
        <v>287</v>
      </c>
      <c r="D336" s="418"/>
      <c r="E336" s="419"/>
      <c r="G336" s="401"/>
    </row>
    <row r="337" spans="1:11" ht="25.35" customHeight="1">
      <c r="A337" s="408">
        <v>2335</v>
      </c>
      <c r="B337" s="408">
        <v>540000</v>
      </c>
      <c r="C337" s="119" t="s">
        <v>758</v>
      </c>
      <c r="D337" s="409">
        <f>D338+D340+D342</f>
        <v>0</v>
      </c>
      <c r="E337" s="410">
        <f>E338+E340+E342</f>
        <v>0</v>
      </c>
      <c r="G337" s="401"/>
      <c r="H337" s="411"/>
    </row>
    <row r="338" spans="1:11" ht="25.35" customHeight="1">
      <c r="A338" s="413">
        <v>2336</v>
      </c>
      <c r="B338" s="413">
        <v>541000</v>
      </c>
      <c r="C338" s="126" t="s">
        <v>759</v>
      </c>
      <c r="D338" s="414">
        <f>D339</f>
        <v>0</v>
      </c>
      <c r="E338" s="415">
        <f>E339</f>
        <v>0</v>
      </c>
      <c r="H338" s="411"/>
    </row>
    <row r="339" spans="1:11" ht="25.35" customHeight="1">
      <c r="A339" s="417">
        <v>2337</v>
      </c>
      <c r="B339" s="417">
        <v>541100</v>
      </c>
      <c r="C339" s="123" t="s">
        <v>760</v>
      </c>
      <c r="D339" s="418"/>
      <c r="E339" s="419"/>
    </row>
    <row r="340" spans="1:11" ht="25.35" customHeight="1">
      <c r="A340" s="413">
        <v>2338</v>
      </c>
      <c r="B340" s="413">
        <v>542000</v>
      </c>
      <c r="C340" s="126" t="s">
        <v>761</v>
      </c>
      <c r="D340" s="414">
        <f>D341</f>
        <v>0</v>
      </c>
      <c r="E340" s="415">
        <f>E341</f>
        <v>0</v>
      </c>
      <c r="H340" s="411"/>
    </row>
    <row r="341" spans="1:11" ht="25.35" customHeight="1">
      <c r="A341" s="417">
        <v>2339</v>
      </c>
      <c r="B341" s="417">
        <v>542100</v>
      </c>
      <c r="C341" s="123" t="s">
        <v>762</v>
      </c>
      <c r="D341" s="418"/>
      <c r="E341" s="419"/>
    </row>
    <row r="342" spans="1:11" ht="25.35" customHeight="1">
      <c r="A342" s="413">
        <v>2340</v>
      </c>
      <c r="B342" s="413">
        <v>543000</v>
      </c>
      <c r="C342" s="126" t="s">
        <v>763</v>
      </c>
      <c r="D342" s="414">
        <f>SUM(D343:D344)</f>
        <v>0</v>
      </c>
      <c r="E342" s="415">
        <f>SUM(E343:E344)</f>
        <v>0</v>
      </c>
      <c r="H342" s="411"/>
    </row>
    <row r="343" spans="1:11" ht="25.35" customHeight="1">
      <c r="A343" s="417">
        <v>2341</v>
      </c>
      <c r="B343" s="417">
        <v>543100</v>
      </c>
      <c r="C343" s="123" t="s">
        <v>764</v>
      </c>
      <c r="D343" s="418"/>
      <c r="E343" s="419"/>
    </row>
    <row r="344" spans="1:11" ht="25.35" customHeight="1">
      <c r="A344" s="417">
        <v>2342</v>
      </c>
      <c r="B344" s="417">
        <v>543200</v>
      </c>
      <c r="C344" s="123" t="s">
        <v>765</v>
      </c>
      <c r="D344" s="418"/>
      <c r="E344" s="419"/>
    </row>
    <row r="345" spans="1:11" ht="36">
      <c r="A345" s="408">
        <v>2343</v>
      </c>
      <c r="B345" s="408">
        <v>550000</v>
      </c>
      <c r="C345" s="119" t="s">
        <v>766</v>
      </c>
      <c r="D345" s="409">
        <f>D346</f>
        <v>0</v>
      </c>
      <c r="E345" s="410">
        <f>E346</f>
        <v>0</v>
      </c>
      <c r="H345" s="411"/>
    </row>
    <row r="346" spans="1:11" ht="36">
      <c r="A346" s="413">
        <v>2344</v>
      </c>
      <c r="B346" s="413">
        <v>551000</v>
      </c>
      <c r="C346" s="126" t="s">
        <v>767</v>
      </c>
      <c r="D346" s="414">
        <f>D347</f>
        <v>0</v>
      </c>
      <c r="E346" s="415">
        <f>E347</f>
        <v>0</v>
      </c>
      <c r="H346" s="411"/>
    </row>
    <row r="347" spans="1:11" ht="25.35" customHeight="1">
      <c r="A347" s="417">
        <v>2345</v>
      </c>
      <c r="B347" s="417">
        <v>551100</v>
      </c>
      <c r="C347" s="123" t="s">
        <v>768</v>
      </c>
      <c r="D347" s="433"/>
      <c r="E347" s="434"/>
    </row>
    <row r="348" spans="1:11" ht="25.35" customHeight="1">
      <c r="A348" s="438"/>
      <c r="B348" s="438"/>
      <c r="C348" s="439" t="s">
        <v>769</v>
      </c>
      <c r="D348" s="433"/>
      <c r="E348" s="434"/>
    </row>
    <row r="349" spans="1:11" ht="25.35" customHeight="1">
      <c r="A349" s="408">
        <v>2346</v>
      </c>
      <c r="B349" s="440"/>
      <c r="C349" s="119" t="s">
        <v>770</v>
      </c>
      <c r="D349" s="441">
        <f>IF(D3&gt;D133,D3-D133,0)</f>
        <v>233</v>
      </c>
      <c r="E349" s="442">
        <f>IF(E3&gt;E133,E3-E133,0)</f>
        <v>285</v>
      </c>
      <c r="G349" s="401"/>
      <c r="H349" s="443"/>
      <c r="K349" s="411"/>
    </row>
    <row r="350" spans="1:11" ht="25.35" customHeight="1">
      <c r="A350" s="408">
        <v>2347</v>
      </c>
      <c r="B350" s="440"/>
      <c r="C350" s="119" t="s">
        <v>771</v>
      </c>
      <c r="D350" s="441">
        <f>IF(D3&lt;D133,D133-D3,0)</f>
        <v>0</v>
      </c>
      <c r="E350" s="442">
        <f>IF(E3&lt;E133,E133-E3,0)</f>
        <v>0</v>
      </c>
      <c r="G350" s="401"/>
      <c r="H350" s="411"/>
      <c r="K350" s="411"/>
    </row>
    <row r="351" spans="1:11" ht="25.35" customHeight="1">
      <c r="A351" s="413">
        <v>2348</v>
      </c>
      <c r="B351" s="444"/>
      <c r="C351" s="126" t="s">
        <v>772</v>
      </c>
      <c r="D351" s="414">
        <f>SUM(D352:D356)</f>
        <v>1324</v>
      </c>
      <c r="E351" s="415">
        <f>SUM(E352:E356)</f>
        <v>934</v>
      </c>
      <c r="G351" s="401"/>
      <c r="H351" s="411"/>
    </row>
    <row r="352" spans="1:11" ht="25.35" customHeight="1">
      <c r="A352" s="445">
        <v>2349</v>
      </c>
      <c r="B352" s="446"/>
      <c r="C352" s="447" t="s">
        <v>773</v>
      </c>
      <c r="D352" s="418"/>
      <c r="E352" s="419">
        <v>907</v>
      </c>
      <c r="G352" s="401"/>
    </row>
    <row r="353" spans="1:20" ht="25.35" customHeight="1">
      <c r="A353" s="445">
        <v>2350</v>
      </c>
      <c r="B353" s="446"/>
      <c r="C353" s="447" t="s">
        <v>774</v>
      </c>
      <c r="D353" s="418"/>
      <c r="E353" s="419"/>
      <c r="G353" s="401"/>
    </row>
    <row r="354" spans="1:20" ht="25.35" customHeight="1">
      <c r="A354" s="445">
        <v>2351</v>
      </c>
      <c r="B354" s="446"/>
      <c r="C354" s="447" t="s">
        <v>775</v>
      </c>
      <c r="D354" s="418">
        <v>1324</v>
      </c>
      <c r="E354" s="419">
        <v>27</v>
      </c>
      <c r="G354" s="401"/>
    </row>
    <row r="355" spans="1:20" ht="25.35" customHeight="1">
      <c r="A355" s="445">
        <v>2352</v>
      </c>
      <c r="B355" s="446"/>
      <c r="C355" s="447" t="s">
        <v>776</v>
      </c>
      <c r="D355" s="418"/>
      <c r="E355" s="419"/>
      <c r="G355" s="401"/>
    </row>
    <row r="356" spans="1:20" ht="25.35" customHeight="1">
      <c r="A356" s="445">
        <v>2353</v>
      </c>
      <c r="B356" s="446"/>
      <c r="C356" s="447" t="s">
        <v>777</v>
      </c>
      <c r="D356" s="418"/>
      <c r="E356" s="419"/>
      <c r="G356" s="401"/>
      <c r="H356" s="411"/>
    </row>
    <row r="357" spans="1:20" ht="25.35" customHeight="1">
      <c r="A357" s="413">
        <v>2354</v>
      </c>
      <c r="B357" s="444"/>
      <c r="C357" s="126" t="s">
        <v>778</v>
      </c>
      <c r="D357" s="414">
        <f>SUM(D358:D359)</f>
        <v>0</v>
      </c>
      <c r="E357" s="415">
        <f>SUM(E358:E359)</f>
        <v>0</v>
      </c>
      <c r="G357" s="448"/>
      <c r="H357" s="411"/>
      <c r="I357" s="448"/>
      <c r="J357" s="448"/>
      <c r="K357" s="448"/>
      <c r="L357" s="448"/>
      <c r="M357" s="448"/>
      <c r="N357" s="448"/>
      <c r="O357" s="448"/>
      <c r="P357" s="448"/>
    </row>
    <row r="358" spans="1:20" s="451" customFormat="1" ht="25.35" customHeight="1">
      <c r="A358" s="445">
        <v>2355</v>
      </c>
      <c r="B358" s="446"/>
      <c r="C358" s="429" t="s">
        <v>779</v>
      </c>
      <c r="D358" s="449"/>
      <c r="E358" s="450"/>
      <c r="G358" s="448"/>
      <c r="H358" s="448"/>
      <c r="I358" s="448"/>
      <c r="J358" s="448"/>
      <c r="K358" s="448"/>
      <c r="L358" s="448"/>
      <c r="M358" s="448"/>
      <c r="N358" s="448"/>
      <c r="O358" s="448"/>
      <c r="P358" s="448"/>
      <c r="Q358" s="448"/>
      <c r="R358" s="411"/>
      <c r="S358" s="411"/>
      <c r="T358" s="411"/>
    </row>
    <row r="359" spans="1:20" s="451" customFormat="1" ht="25.35" customHeight="1">
      <c r="A359" s="445">
        <v>2356</v>
      </c>
      <c r="B359" s="446"/>
      <c r="C359" s="429" t="s">
        <v>780</v>
      </c>
      <c r="D359" s="449"/>
      <c r="E359" s="450"/>
      <c r="G359" s="448"/>
      <c r="H359" s="448"/>
      <c r="I359" s="448"/>
      <c r="J359" s="448"/>
      <c r="K359" s="448"/>
      <c r="L359" s="448"/>
      <c r="M359" s="448"/>
      <c r="N359" s="448"/>
      <c r="O359" s="448"/>
      <c r="P359" s="448"/>
      <c r="Q359" s="448"/>
      <c r="R359" s="411"/>
      <c r="S359" s="411"/>
      <c r="T359" s="411"/>
    </row>
    <row r="360" spans="1:20" ht="25.35" customHeight="1">
      <c r="A360" s="408">
        <v>2357</v>
      </c>
      <c r="B360" s="408">
        <v>321121</v>
      </c>
      <c r="C360" s="452" t="s">
        <v>781</v>
      </c>
      <c r="D360" s="441">
        <f>IF((D349+D351)&gt;=(D350+D358+D359),IF((D349+D351)&gt;(D350+D358+D359),(D349+D351)-(D350+D358+D359),0),0)</f>
        <v>1557</v>
      </c>
      <c r="E360" s="442">
        <f>IF((E349+E351)&gt;=(E350+E358+E359),IF((E349+E351)&gt;(E350+E358+E359),(E349+E351)-(E350+E358+E359),0),0)</f>
        <v>1219</v>
      </c>
      <c r="G360" s="401"/>
      <c r="H360" s="411"/>
    </row>
    <row r="361" spans="1:20" ht="25.35" customHeight="1">
      <c r="A361" s="408">
        <v>2358</v>
      </c>
      <c r="B361" s="408">
        <v>321122</v>
      </c>
      <c r="C361" s="452" t="s">
        <v>782</v>
      </c>
      <c r="D361" s="441">
        <f>IF(D350&gt;D351,D350-D351,0)</f>
        <v>0</v>
      </c>
      <c r="E361" s="442">
        <f>IF(E350&gt;E351,E350-E351,0)</f>
        <v>0</v>
      </c>
      <c r="G361" s="401"/>
      <c r="H361" s="411"/>
    </row>
    <row r="362" spans="1:20" ht="25.35" customHeight="1">
      <c r="A362" s="408">
        <v>2359</v>
      </c>
      <c r="B362" s="440"/>
      <c r="C362" s="452" t="s">
        <v>783</v>
      </c>
      <c r="D362" s="409">
        <f>SUM(D363:D364)</f>
        <v>1557</v>
      </c>
      <c r="E362" s="410">
        <f>SUM(E363:E364)</f>
        <v>1219</v>
      </c>
      <c r="G362" s="401"/>
      <c r="H362" s="411"/>
    </row>
    <row r="363" spans="1:20" ht="25.35" customHeight="1">
      <c r="A363" s="417">
        <v>2360</v>
      </c>
      <c r="B363" s="438"/>
      <c r="C363" s="453" t="s">
        <v>784</v>
      </c>
      <c r="D363" s="433">
        <v>27</v>
      </c>
      <c r="E363" s="434">
        <v>589</v>
      </c>
      <c r="G363" s="401"/>
    </row>
    <row r="364" spans="1:20" ht="25.35" customHeight="1" thickBot="1">
      <c r="A364" s="454">
        <v>2361</v>
      </c>
      <c r="B364" s="455"/>
      <c r="C364" s="456" t="s">
        <v>785</v>
      </c>
      <c r="D364" s="457">
        <v>1530</v>
      </c>
      <c r="E364" s="458">
        <v>630</v>
      </c>
      <c r="G364" s="401"/>
    </row>
    <row r="365" spans="1:20" ht="12.75" thickTop="1">
      <c r="D365" s="459"/>
      <c r="E365" s="459"/>
    </row>
    <row r="366" spans="1:20">
      <c r="D366" s="459"/>
      <c r="E366" s="459"/>
    </row>
    <row r="367" spans="1:20">
      <c r="D367" s="459"/>
      <c r="E367" s="459"/>
    </row>
    <row r="368" spans="1:20">
      <c r="D368" s="459"/>
      <c r="E368" s="459"/>
    </row>
    <row r="369" spans="4:5">
      <c r="D369" s="459"/>
      <c r="E369" s="459"/>
    </row>
    <row r="370" spans="4:5">
      <c r="D370" s="459"/>
      <c r="E370" s="459"/>
    </row>
    <row r="371" spans="4:5">
      <c r="D371" s="459"/>
      <c r="E371" s="459"/>
    </row>
    <row r="372" spans="4:5">
      <c r="D372" s="459"/>
      <c r="E372" s="459"/>
    </row>
    <row r="373" spans="4:5">
      <c r="D373" s="459"/>
      <c r="E373" s="459"/>
    </row>
    <row r="374" spans="4:5">
      <c r="D374" s="459"/>
      <c r="E374" s="459"/>
    </row>
    <row r="375" spans="4:5">
      <c r="D375" s="459"/>
      <c r="E375" s="459"/>
    </row>
    <row r="376" spans="4:5">
      <c r="D376" s="459"/>
      <c r="E376" s="459"/>
    </row>
    <row r="377" spans="4:5">
      <c r="D377" s="459"/>
      <c r="E377" s="459"/>
    </row>
    <row r="378" spans="4:5">
      <c r="D378" s="459"/>
      <c r="E378" s="459"/>
    </row>
    <row r="379" spans="4:5">
      <c r="D379" s="459"/>
      <c r="E379" s="459"/>
    </row>
    <row r="380" spans="4:5">
      <c r="D380" s="459"/>
      <c r="E380" s="459"/>
    </row>
    <row r="381" spans="4:5">
      <c r="D381" s="459"/>
      <c r="E381" s="459"/>
    </row>
    <row r="382" spans="4:5">
      <c r="D382" s="459"/>
      <c r="E382" s="459"/>
    </row>
    <row r="383" spans="4:5">
      <c r="D383" s="459"/>
      <c r="E383" s="459"/>
    </row>
    <row r="384" spans="4:5">
      <c r="D384" s="459"/>
      <c r="E384" s="459"/>
    </row>
    <row r="385" spans="4:5">
      <c r="D385" s="459"/>
      <c r="E385" s="459"/>
    </row>
    <row r="386" spans="4:5">
      <c r="D386" s="459"/>
      <c r="E386" s="459"/>
    </row>
    <row r="387" spans="4:5">
      <c r="D387" s="459"/>
      <c r="E387" s="459"/>
    </row>
    <row r="388" spans="4:5">
      <c r="D388" s="459"/>
      <c r="E388" s="459"/>
    </row>
    <row r="389" spans="4:5">
      <c r="D389" s="459"/>
      <c r="E389" s="459"/>
    </row>
    <row r="390" spans="4:5">
      <c r="D390" s="459"/>
      <c r="E390" s="459"/>
    </row>
    <row r="391" spans="4:5">
      <c r="D391" s="459"/>
      <c r="E391" s="459"/>
    </row>
    <row r="392" spans="4:5">
      <c r="D392" s="459"/>
      <c r="E392" s="459"/>
    </row>
    <row r="393" spans="4:5">
      <c r="D393" s="459"/>
      <c r="E393" s="459"/>
    </row>
    <row r="394" spans="4:5">
      <c r="D394" s="459"/>
      <c r="E394" s="459"/>
    </row>
    <row r="395" spans="4:5">
      <c r="D395" s="459"/>
      <c r="E395" s="459"/>
    </row>
    <row r="396" spans="4:5">
      <c r="D396" s="459"/>
      <c r="E396" s="459"/>
    </row>
    <row r="397" spans="4:5">
      <c r="D397" s="459"/>
      <c r="E397" s="459"/>
    </row>
    <row r="398" spans="4:5">
      <c r="D398" s="459"/>
      <c r="E398" s="459"/>
    </row>
    <row r="399" spans="4:5">
      <c r="D399" s="459"/>
      <c r="E399" s="459"/>
    </row>
    <row r="400" spans="4:5">
      <c r="D400" s="459"/>
      <c r="E400" s="459"/>
    </row>
    <row r="401" spans="4:5">
      <c r="D401" s="459"/>
      <c r="E401" s="459"/>
    </row>
    <row r="402" spans="4:5">
      <c r="D402" s="459"/>
      <c r="E402" s="459"/>
    </row>
    <row r="403" spans="4:5">
      <c r="D403" s="459"/>
      <c r="E403" s="459"/>
    </row>
    <row r="404" spans="4:5">
      <c r="D404" s="459"/>
      <c r="E404" s="459"/>
    </row>
    <row r="405" spans="4:5">
      <c r="D405" s="459"/>
      <c r="E405" s="459"/>
    </row>
    <row r="406" spans="4:5">
      <c r="D406" s="459"/>
      <c r="E406" s="459"/>
    </row>
    <row r="407" spans="4:5">
      <c r="D407" s="459"/>
      <c r="E407" s="459"/>
    </row>
    <row r="408" spans="4:5">
      <c r="D408" s="459"/>
      <c r="E408" s="459"/>
    </row>
    <row r="409" spans="4:5">
      <c r="D409" s="459"/>
      <c r="E409" s="459"/>
    </row>
    <row r="410" spans="4:5">
      <c r="D410" s="459"/>
      <c r="E410" s="459"/>
    </row>
    <row r="411" spans="4:5">
      <c r="D411" s="459"/>
      <c r="E411" s="459"/>
    </row>
    <row r="412" spans="4:5">
      <c r="D412" s="459"/>
      <c r="E412" s="459"/>
    </row>
    <row r="413" spans="4:5">
      <c r="D413" s="459"/>
      <c r="E413" s="459"/>
    </row>
    <row r="414" spans="4:5">
      <c r="D414" s="459"/>
      <c r="E414" s="459"/>
    </row>
    <row r="415" spans="4:5">
      <c r="D415" s="459"/>
      <c r="E415" s="459"/>
    </row>
    <row r="416" spans="4:5">
      <c r="D416" s="459"/>
      <c r="E416" s="459"/>
    </row>
    <row r="417" spans="4:5">
      <c r="D417" s="459"/>
      <c r="E417" s="459"/>
    </row>
    <row r="418" spans="4:5">
      <c r="D418" s="459"/>
      <c r="E418" s="459"/>
    </row>
    <row r="419" spans="4:5">
      <c r="D419" s="459"/>
      <c r="E419" s="459"/>
    </row>
    <row r="420" spans="4:5">
      <c r="D420" s="459"/>
      <c r="E420" s="459"/>
    </row>
    <row r="421" spans="4:5">
      <c r="D421" s="459"/>
      <c r="E421" s="459"/>
    </row>
    <row r="422" spans="4:5">
      <c r="D422" s="459"/>
      <c r="E422" s="459"/>
    </row>
    <row r="423" spans="4:5">
      <c r="D423" s="459"/>
      <c r="E423" s="459"/>
    </row>
    <row r="424" spans="4:5">
      <c r="D424" s="459"/>
      <c r="E424" s="459"/>
    </row>
    <row r="425" spans="4:5">
      <c r="D425" s="459"/>
      <c r="E425" s="459"/>
    </row>
    <row r="426" spans="4:5">
      <c r="D426" s="459"/>
      <c r="E426" s="459"/>
    </row>
    <row r="427" spans="4:5">
      <c r="D427" s="459"/>
      <c r="E427" s="459"/>
    </row>
    <row r="428" spans="4:5">
      <c r="D428" s="459"/>
      <c r="E428" s="459"/>
    </row>
    <row r="429" spans="4:5">
      <c r="D429" s="459"/>
      <c r="E429" s="459"/>
    </row>
    <row r="430" spans="4:5">
      <c r="D430" s="459"/>
      <c r="E430" s="459"/>
    </row>
    <row r="431" spans="4:5">
      <c r="D431" s="459"/>
      <c r="E431" s="459"/>
    </row>
    <row r="432" spans="4:5">
      <c r="D432" s="459"/>
      <c r="E432" s="459"/>
    </row>
    <row r="433" spans="4:5">
      <c r="D433" s="459"/>
      <c r="E433" s="459"/>
    </row>
    <row r="434" spans="4:5">
      <c r="D434" s="459"/>
      <c r="E434" s="459"/>
    </row>
    <row r="435" spans="4:5">
      <c r="D435" s="459"/>
      <c r="E435" s="459"/>
    </row>
    <row r="436" spans="4:5">
      <c r="D436" s="459"/>
      <c r="E436" s="459"/>
    </row>
    <row r="437" spans="4:5">
      <c r="D437" s="459"/>
      <c r="E437" s="459"/>
    </row>
    <row r="438" spans="4:5">
      <c r="D438" s="459"/>
      <c r="E438" s="459"/>
    </row>
    <row r="439" spans="4:5">
      <c r="D439" s="459"/>
      <c r="E439" s="459"/>
    </row>
    <row r="440" spans="4:5">
      <c r="D440" s="459"/>
      <c r="E440" s="459"/>
    </row>
    <row r="441" spans="4:5">
      <c r="D441" s="459"/>
      <c r="E441" s="459"/>
    </row>
    <row r="442" spans="4:5">
      <c r="D442" s="459"/>
      <c r="E442" s="459"/>
    </row>
    <row r="443" spans="4:5">
      <c r="D443" s="459"/>
      <c r="E443" s="459"/>
    </row>
    <row r="444" spans="4:5">
      <c r="D444" s="459"/>
      <c r="E444" s="459"/>
    </row>
    <row r="445" spans="4:5">
      <c r="D445" s="459"/>
      <c r="E445" s="459"/>
    </row>
    <row r="446" spans="4:5">
      <c r="D446" s="459"/>
      <c r="E446" s="459"/>
    </row>
    <row r="447" spans="4:5">
      <c r="D447" s="459"/>
      <c r="E447" s="459"/>
    </row>
    <row r="448" spans="4:5">
      <c r="D448" s="459"/>
      <c r="E448" s="459"/>
    </row>
    <row r="449" spans="4:5">
      <c r="D449" s="459"/>
      <c r="E449" s="459"/>
    </row>
    <row r="450" spans="4:5">
      <c r="D450" s="459"/>
      <c r="E450" s="459"/>
    </row>
    <row r="451" spans="4:5">
      <c r="D451" s="459"/>
      <c r="E451" s="459"/>
    </row>
    <row r="452" spans="4:5">
      <c r="D452" s="459"/>
      <c r="E452" s="459"/>
    </row>
    <row r="453" spans="4:5">
      <c r="D453" s="459"/>
      <c r="E453" s="459"/>
    </row>
    <row r="454" spans="4:5">
      <c r="D454" s="459"/>
      <c r="E454" s="459"/>
    </row>
    <row r="455" spans="4:5">
      <c r="D455" s="459"/>
      <c r="E455" s="459"/>
    </row>
    <row r="456" spans="4:5">
      <c r="D456" s="459"/>
      <c r="E456" s="459"/>
    </row>
    <row r="457" spans="4:5">
      <c r="D457" s="459"/>
      <c r="E457" s="459"/>
    </row>
    <row r="458" spans="4:5">
      <c r="D458" s="459"/>
      <c r="E458" s="459"/>
    </row>
    <row r="459" spans="4:5">
      <c r="D459" s="459"/>
      <c r="E459" s="459"/>
    </row>
    <row r="460" spans="4:5">
      <c r="D460" s="459"/>
      <c r="E460" s="459"/>
    </row>
    <row r="461" spans="4:5">
      <c r="D461" s="459"/>
      <c r="E461" s="459"/>
    </row>
    <row r="462" spans="4:5">
      <c r="D462" s="459"/>
      <c r="E462" s="459"/>
    </row>
    <row r="463" spans="4:5">
      <c r="D463" s="459"/>
      <c r="E463" s="459"/>
    </row>
    <row r="464" spans="4:5">
      <c r="D464" s="459"/>
      <c r="E464" s="459"/>
    </row>
    <row r="465" spans="4:5">
      <c r="D465" s="459"/>
      <c r="E465" s="459"/>
    </row>
    <row r="466" spans="4:5">
      <c r="D466" s="459"/>
      <c r="E466" s="459"/>
    </row>
    <row r="467" spans="4:5">
      <c r="D467" s="459"/>
      <c r="E467" s="459"/>
    </row>
    <row r="468" spans="4:5">
      <c r="D468" s="459"/>
      <c r="E468" s="459"/>
    </row>
    <row r="469" spans="4:5">
      <c r="D469" s="459"/>
      <c r="E469" s="459"/>
    </row>
    <row r="470" spans="4:5">
      <c r="D470" s="459"/>
      <c r="E470" s="459"/>
    </row>
    <row r="471" spans="4:5">
      <c r="D471" s="459"/>
      <c r="E471" s="459"/>
    </row>
    <row r="472" spans="4:5">
      <c r="D472" s="459"/>
      <c r="E472" s="459"/>
    </row>
    <row r="473" spans="4:5">
      <c r="D473" s="459"/>
      <c r="E473" s="459"/>
    </row>
    <row r="474" spans="4:5">
      <c r="D474" s="459"/>
      <c r="E474" s="459"/>
    </row>
    <row r="475" spans="4:5">
      <c r="D475" s="459"/>
      <c r="E475" s="459"/>
    </row>
    <row r="476" spans="4:5">
      <c r="D476" s="459"/>
      <c r="E476" s="459"/>
    </row>
    <row r="477" spans="4:5">
      <c r="D477" s="459"/>
      <c r="E477" s="459"/>
    </row>
    <row r="478" spans="4:5">
      <c r="D478" s="459"/>
      <c r="E478" s="459"/>
    </row>
    <row r="479" spans="4:5">
      <c r="D479" s="459"/>
      <c r="E479" s="459"/>
    </row>
    <row r="480" spans="4:5">
      <c r="D480" s="459"/>
      <c r="E480" s="459"/>
    </row>
    <row r="481" spans="4:5">
      <c r="D481" s="459"/>
      <c r="E481" s="459"/>
    </row>
    <row r="482" spans="4:5">
      <c r="D482" s="459"/>
      <c r="E482" s="459"/>
    </row>
    <row r="483" spans="4:5">
      <c r="D483" s="459"/>
      <c r="E483" s="459"/>
    </row>
    <row r="484" spans="4:5">
      <c r="D484" s="459"/>
      <c r="E484" s="459"/>
    </row>
    <row r="485" spans="4:5">
      <c r="D485" s="459"/>
      <c r="E485" s="459"/>
    </row>
    <row r="486" spans="4:5">
      <c r="D486" s="459"/>
      <c r="E486" s="459"/>
    </row>
    <row r="487" spans="4:5">
      <c r="D487" s="459"/>
      <c r="E487" s="459"/>
    </row>
    <row r="488" spans="4:5">
      <c r="D488" s="459"/>
      <c r="E488" s="459"/>
    </row>
    <row r="489" spans="4:5">
      <c r="D489" s="459"/>
      <c r="E489" s="459"/>
    </row>
    <row r="490" spans="4:5">
      <c r="D490" s="459"/>
      <c r="E490" s="459"/>
    </row>
    <row r="491" spans="4:5">
      <c r="D491" s="459"/>
      <c r="E491" s="459"/>
    </row>
    <row r="492" spans="4:5">
      <c r="D492" s="459"/>
      <c r="E492" s="459"/>
    </row>
    <row r="493" spans="4:5">
      <c r="D493" s="459"/>
      <c r="E493" s="459"/>
    </row>
    <row r="494" spans="4:5">
      <c r="D494" s="459"/>
      <c r="E494" s="459"/>
    </row>
    <row r="495" spans="4:5">
      <c r="D495" s="459"/>
      <c r="E495" s="459"/>
    </row>
    <row r="496" spans="4:5">
      <c r="D496" s="459"/>
      <c r="E496" s="459"/>
    </row>
    <row r="497" spans="4:5">
      <c r="D497" s="459"/>
      <c r="E497" s="459"/>
    </row>
    <row r="498" spans="4:5">
      <c r="D498" s="459"/>
      <c r="E498" s="459"/>
    </row>
    <row r="499" spans="4:5">
      <c r="D499" s="459"/>
      <c r="E499" s="459"/>
    </row>
    <row r="500" spans="4:5">
      <c r="D500" s="459"/>
      <c r="E500" s="459"/>
    </row>
    <row r="501" spans="4:5">
      <c r="D501" s="459"/>
      <c r="E501" s="459"/>
    </row>
    <row r="502" spans="4:5">
      <c r="D502" s="459"/>
      <c r="E502" s="459"/>
    </row>
    <row r="503" spans="4:5">
      <c r="D503" s="459"/>
      <c r="E503" s="459"/>
    </row>
    <row r="504" spans="4:5">
      <c r="D504" s="459"/>
      <c r="E504" s="459"/>
    </row>
    <row r="505" spans="4:5">
      <c r="D505" s="459"/>
      <c r="E505" s="459"/>
    </row>
    <row r="506" spans="4:5">
      <c r="D506" s="459"/>
      <c r="E506" s="459"/>
    </row>
    <row r="507" spans="4:5">
      <c r="D507" s="459"/>
      <c r="E507" s="459"/>
    </row>
    <row r="508" spans="4:5">
      <c r="D508" s="459"/>
      <c r="E508" s="459"/>
    </row>
    <row r="509" spans="4:5">
      <c r="D509" s="459"/>
      <c r="E509" s="459"/>
    </row>
    <row r="510" spans="4:5">
      <c r="D510" s="459"/>
      <c r="E510" s="459"/>
    </row>
    <row r="511" spans="4:5">
      <c r="D511" s="459"/>
      <c r="E511" s="459"/>
    </row>
    <row r="512" spans="4:5">
      <c r="D512" s="459"/>
      <c r="E512" s="459"/>
    </row>
    <row r="513" spans="4:5">
      <c r="D513" s="459"/>
      <c r="E513" s="459"/>
    </row>
    <row r="514" spans="4:5">
      <c r="D514" s="459"/>
      <c r="E514" s="459"/>
    </row>
    <row r="515" spans="4:5">
      <c r="D515" s="459"/>
      <c r="E515" s="459"/>
    </row>
    <row r="516" spans="4:5">
      <c r="D516" s="459"/>
      <c r="E516" s="459"/>
    </row>
    <row r="517" spans="4:5">
      <c r="D517" s="459"/>
      <c r="E517" s="459"/>
    </row>
    <row r="518" spans="4:5">
      <c r="D518" s="459"/>
      <c r="E518" s="459"/>
    </row>
    <row r="519" spans="4:5">
      <c r="D519" s="459"/>
      <c r="E519" s="459"/>
    </row>
    <row r="520" spans="4:5">
      <c r="D520" s="459"/>
      <c r="E520" s="459"/>
    </row>
    <row r="521" spans="4:5">
      <c r="D521" s="459"/>
      <c r="E521" s="459"/>
    </row>
    <row r="522" spans="4:5">
      <c r="D522" s="459"/>
      <c r="E522" s="459"/>
    </row>
    <row r="523" spans="4:5">
      <c r="D523" s="459"/>
      <c r="E523" s="459"/>
    </row>
    <row r="524" spans="4:5">
      <c r="D524" s="459"/>
      <c r="E524" s="459"/>
    </row>
    <row r="525" spans="4:5">
      <c r="D525" s="459"/>
      <c r="E525" s="459"/>
    </row>
    <row r="526" spans="4:5">
      <c r="D526" s="459"/>
      <c r="E526" s="459"/>
    </row>
    <row r="527" spans="4:5">
      <c r="D527" s="459"/>
      <c r="E527" s="459"/>
    </row>
    <row r="528" spans="4:5">
      <c r="D528" s="459"/>
      <c r="E528" s="459"/>
    </row>
    <row r="529" spans="4:5">
      <c r="D529" s="459"/>
      <c r="E529" s="459"/>
    </row>
    <row r="530" spans="4:5">
      <c r="D530" s="459"/>
      <c r="E530" s="459"/>
    </row>
    <row r="531" spans="4:5">
      <c r="D531" s="459"/>
      <c r="E531" s="459"/>
    </row>
    <row r="532" spans="4:5">
      <c r="D532" s="459"/>
      <c r="E532" s="459"/>
    </row>
    <row r="533" spans="4:5">
      <c r="D533" s="459"/>
      <c r="E533" s="459"/>
    </row>
    <row r="534" spans="4:5">
      <c r="D534" s="459"/>
      <c r="E534" s="459"/>
    </row>
    <row r="535" spans="4:5">
      <c r="D535" s="459"/>
      <c r="E535" s="459"/>
    </row>
    <row r="536" spans="4:5">
      <c r="D536" s="459"/>
      <c r="E536" s="459"/>
    </row>
    <row r="537" spans="4:5">
      <c r="D537" s="459"/>
      <c r="E537" s="459"/>
    </row>
    <row r="538" spans="4:5">
      <c r="D538" s="459"/>
      <c r="E538" s="459"/>
    </row>
    <row r="539" spans="4:5">
      <c r="D539" s="459"/>
      <c r="E539" s="459"/>
    </row>
    <row r="540" spans="4:5">
      <c r="D540" s="459"/>
      <c r="E540" s="459"/>
    </row>
    <row r="541" spans="4:5">
      <c r="D541" s="459"/>
      <c r="E541" s="459"/>
    </row>
    <row r="542" spans="4:5">
      <c r="D542" s="459"/>
      <c r="E542" s="459"/>
    </row>
    <row r="543" spans="4:5">
      <c r="D543" s="459"/>
      <c r="E543" s="459"/>
    </row>
    <row r="544" spans="4:5">
      <c r="D544" s="459"/>
      <c r="E544" s="459"/>
    </row>
    <row r="545" spans="4:5">
      <c r="D545" s="459"/>
      <c r="E545" s="459"/>
    </row>
    <row r="546" spans="4:5">
      <c r="D546" s="459"/>
      <c r="E546" s="459"/>
    </row>
    <row r="547" spans="4:5">
      <c r="D547" s="459"/>
      <c r="E547" s="459"/>
    </row>
    <row r="548" spans="4:5">
      <c r="D548" s="459"/>
      <c r="E548" s="459"/>
    </row>
    <row r="549" spans="4:5">
      <c r="D549" s="459"/>
      <c r="E549" s="459"/>
    </row>
    <row r="550" spans="4:5">
      <c r="D550" s="459"/>
      <c r="E550" s="459"/>
    </row>
    <row r="551" spans="4:5">
      <c r="D551" s="459"/>
      <c r="E551" s="459"/>
    </row>
    <row r="552" spans="4:5">
      <c r="D552" s="459"/>
      <c r="E552" s="459"/>
    </row>
    <row r="553" spans="4:5">
      <c r="D553" s="459"/>
      <c r="E553" s="459"/>
    </row>
    <row r="554" spans="4:5">
      <c r="D554" s="459"/>
      <c r="E554" s="459"/>
    </row>
    <row r="555" spans="4:5">
      <c r="D555" s="459"/>
      <c r="E555" s="459"/>
    </row>
    <row r="556" spans="4:5">
      <c r="D556" s="459"/>
      <c r="E556" s="459"/>
    </row>
    <row r="557" spans="4:5">
      <c r="D557" s="459"/>
      <c r="E557" s="459"/>
    </row>
    <row r="558" spans="4:5">
      <c r="D558" s="459"/>
      <c r="E558" s="459"/>
    </row>
    <row r="559" spans="4:5">
      <c r="D559" s="459"/>
      <c r="E559" s="459"/>
    </row>
    <row r="560" spans="4:5">
      <c r="D560" s="459"/>
      <c r="E560" s="459"/>
    </row>
    <row r="561" spans="4:5">
      <c r="D561" s="459"/>
      <c r="E561" s="459"/>
    </row>
    <row r="562" spans="4:5">
      <c r="D562" s="459"/>
      <c r="E562" s="459"/>
    </row>
    <row r="563" spans="4:5">
      <c r="D563" s="459"/>
      <c r="E563" s="459"/>
    </row>
    <row r="564" spans="4:5">
      <c r="D564" s="459"/>
      <c r="E564" s="459"/>
    </row>
    <row r="565" spans="4:5">
      <c r="D565" s="459"/>
      <c r="E565" s="459"/>
    </row>
    <row r="566" spans="4:5">
      <c r="D566" s="459"/>
      <c r="E566" s="459"/>
    </row>
    <row r="567" spans="4:5">
      <c r="D567" s="459"/>
      <c r="E567" s="459"/>
    </row>
    <row r="568" spans="4:5">
      <c r="D568" s="459"/>
      <c r="E568" s="459"/>
    </row>
    <row r="569" spans="4:5">
      <c r="D569" s="459"/>
      <c r="E569" s="459"/>
    </row>
    <row r="570" spans="4:5">
      <c r="D570" s="459"/>
      <c r="E570" s="459"/>
    </row>
    <row r="571" spans="4:5">
      <c r="D571" s="459"/>
      <c r="E571" s="459"/>
    </row>
    <row r="572" spans="4:5">
      <c r="D572" s="459"/>
      <c r="E572" s="459"/>
    </row>
    <row r="573" spans="4:5">
      <c r="D573" s="459"/>
      <c r="E573" s="459"/>
    </row>
    <row r="574" spans="4:5">
      <c r="D574" s="459"/>
      <c r="E574" s="459"/>
    </row>
    <row r="575" spans="4:5">
      <c r="D575" s="459"/>
      <c r="E575" s="459"/>
    </row>
    <row r="576" spans="4:5">
      <c r="D576" s="459"/>
      <c r="E576" s="459"/>
    </row>
    <row r="577" spans="4:5">
      <c r="D577" s="459"/>
      <c r="E577" s="459"/>
    </row>
    <row r="578" spans="4:5">
      <c r="D578" s="459"/>
      <c r="E578" s="459"/>
    </row>
    <row r="579" spans="4:5">
      <c r="D579" s="459"/>
      <c r="E579" s="459"/>
    </row>
    <row r="580" spans="4:5">
      <c r="D580" s="459"/>
      <c r="E580" s="459"/>
    </row>
    <row r="581" spans="4:5">
      <c r="D581" s="459"/>
      <c r="E581" s="459"/>
    </row>
    <row r="582" spans="4:5">
      <c r="D582" s="459"/>
      <c r="E582" s="459"/>
    </row>
    <row r="583" spans="4:5">
      <c r="D583" s="459"/>
      <c r="E583" s="459"/>
    </row>
    <row r="584" spans="4:5">
      <c r="D584" s="459"/>
      <c r="E584" s="459"/>
    </row>
    <row r="585" spans="4:5">
      <c r="D585" s="459"/>
      <c r="E585" s="459"/>
    </row>
    <row r="586" spans="4:5">
      <c r="D586" s="459"/>
      <c r="E586" s="459"/>
    </row>
    <row r="587" spans="4:5">
      <c r="D587" s="459"/>
      <c r="E587" s="459"/>
    </row>
    <row r="588" spans="4:5">
      <c r="D588" s="459"/>
      <c r="E588" s="459"/>
    </row>
    <row r="589" spans="4:5">
      <c r="D589" s="459"/>
      <c r="E589" s="459"/>
    </row>
    <row r="590" spans="4:5">
      <c r="D590" s="459"/>
      <c r="E590" s="459"/>
    </row>
    <row r="591" spans="4:5">
      <c r="D591" s="459"/>
      <c r="E591" s="459"/>
    </row>
    <row r="592" spans="4:5">
      <c r="D592" s="459"/>
      <c r="E592" s="459"/>
    </row>
    <row r="593" spans="4:5">
      <c r="D593" s="459"/>
      <c r="E593" s="459"/>
    </row>
    <row r="594" spans="4:5">
      <c r="D594" s="459"/>
      <c r="E594" s="459"/>
    </row>
    <row r="595" spans="4:5">
      <c r="D595" s="459"/>
      <c r="E595" s="459"/>
    </row>
    <row r="596" spans="4:5">
      <c r="D596" s="459"/>
      <c r="E596" s="459"/>
    </row>
    <row r="597" spans="4:5">
      <c r="D597" s="459"/>
      <c r="E597" s="459"/>
    </row>
    <row r="598" spans="4:5">
      <c r="D598" s="459"/>
      <c r="E598" s="459"/>
    </row>
    <row r="599" spans="4:5">
      <c r="D599" s="459"/>
      <c r="E599" s="459"/>
    </row>
    <row r="600" spans="4:5">
      <c r="D600" s="459"/>
      <c r="E600" s="459"/>
    </row>
    <row r="601" spans="4:5">
      <c r="D601" s="459"/>
      <c r="E601" s="459"/>
    </row>
    <row r="602" spans="4:5">
      <c r="D602" s="459"/>
      <c r="E602" s="459"/>
    </row>
    <row r="603" spans="4:5">
      <c r="D603" s="459"/>
      <c r="E603" s="459"/>
    </row>
    <row r="604" spans="4:5">
      <c r="D604" s="459"/>
      <c r="E604" s="459"/>
    </row>
    <row r="605" spans="4:5">
      <c r="D605" s="459"/>
      <c r="E605" s="459"/>
    </row>
    <row r="606" spans="4:5">
      <c r="D606" s="459"/>
      <c r="E606" s="459"/>
    </row>
    <row r="607" spans="4:5">
      <c r="D607" s="459"/>
      <c r="E607" s="459"/>
    </row>
    <row r="608" spans="4:5">
      <c r="D608" s="459"/>
      <c r="E608" s="459"/>
    </row>
    <row r="609" spans="4:5">
      <c r="D609" s="459"/>
      <c r="E609" s="459"/>
    </row>
    <row r="610" spans="4:5">
      <c r="D610" s="459"/>
      <c r="E610" s="459"/>
    </row>
    <row r="611" spans="4:5">
      <c r="D611" s="459"/>
      <c r="E611" s="459"/>
    </row>
    <row r="612" spans="4:5">
      <c r="D612" s="459"/>
      <c r="E612" s="459"/>
    </row>
    <row r="613" spans="4:5">
      <c r="D613" s="459"/>
      <c r="E613" s="459"/>
    </row>
    <row r="614" spans="4:5">
      <c r="D614" s="459"/>
      <c r="E614" s="459"/>
    </row>
    <row r="615" spans="4:5">
      <c r="D615" s="459"/>
      <c r="E615" s="459"/>
    </row>
    <row r="616" spans="4:5">
      <c r="D616" s="459"/>
      <c r="E616" s="459"/>
    </row>
    <row r="617" spans="4:5">
      <c r="D617" s="459"/>
      <c r="E617" s="459"/>
    </row>
    <row r="618" spans="4:5">
      <c r="D618" s="459"/>
      <c r="E618" s="459"/>
    </row>
    <row r="619" spans="4:5">
      <c r="D619" s="459"/>
      <c r="E619" s="459"/>
    </row>
    <row r="620" spans="4:5">
      <c r="D620" s="459"/>
      <c r="E620" s="459"/>
    </row>
    <row r="621" spans="4:5">
      <c r="D621" s="459"/>
      <c r="E621" s="459"/>
    </row>
    <row r="622" spans="4:5">
      <c r="D622" s="459"/>
      <c r="E622" s="459"/>
    </row>
    <row r="623" spans="4:5">
      <c r="D623" s="459"/>
      <c r="E623" s="459"/>
    </row>
    <row r="624" spans="4:5">
      <c r="D624" s="459"/>
      <c r="E624" s="459"/>
    </row>
    <row r="625" spans="4:5">
      <c r="D625" s="459"/>
      <c r="E625" s="459"/>
    </row>
    <row r="626" spans="4:5">
      <c r="D626" s="459"/>
      <c r="E626" s="459"/>
    </row>
    <row r="627" spans="4:5">
      <c r="D627" s="459"/>
      <c r="E627" s="459"/>
    </row>
    <row r="628" spans="4:5">
      <c r="D628" s="459"/>
      <c r="E628" s="459"/>
    </row>
    <row r="629" spans="4:5">
      <c r="D629" s="459"/>
      <c r="E629" s="459"/>
    </row>
    <row r="630" spans="4:5">
      <c r="D630" s="459"/>
      <c r="E630" s="459"/>
    </row>
    <row r="631" spans="4:5">
      <c r="D631" s="459"/>
      <c r="E631" s="459"/>
    </row>
    <row r="632" spans="4:5">
      <c r="D632" s="459"/>
      <c r="E632" s="459"/>
    </row>
    <row r="633" spans="4:5">
      <c r="D633" s="459"/>
      <c r="E633" s="459"/>
    </row>
    <row r="634" spans="4:5">
      <c r="D634" s="459"/>
      <c r="E634" s="459"/>
    </row>
    <row r="635" spans="4:5">
      <c r="D635" s="459"/>
      <c r="E635" s="459"/>
    </row>
    <row r="636" spans="4:5">
      <c r="D636" s="459"/>
      <c r="E636" s="459"/>
    </row>
    <row r="637" spans="4:5">
      <c r="D637" s="459"/>
      <c r="E637" s="459"/>
    </row>
    <row r="638" spans="4:5">
      <c r="D638" s="459"/>
      <c r="E638" s="459"/>
    </row>
    <row r="639" spans="4:5">
      <c r="D639" s="459"/>
      <c r="E639" s="459"/>
    </row>
    <row r="640" spans="4:5">
      <c r="D640" s="459"/>
      <c r="E640" s="459"/>
    </row>
    <row r="641" spans="4:5">
      <c r="D641" s="459"/>
      <c r="E641" s="459"/>
    </row>
    <row r="642" spans="4:5">
      <c r="D642" s="459"/>
      <c r="E642" s="459"/>
    </row>
    <row r="643" spans="4:5">
      <c r="D643" s="459"/>
      <c r="E643" s="459"/>
    </row>
    <row r="644" spans="4:5">
      <c r="D644" s="459"/>
      <c r="E644" s="459"/>
    </row>
    <row r="645" spans="4:5">
      <c r="D645" s="459"/>
      <c r="E645" s="459"/>
    </row>
    <row r="646" spans="4:5">
      <c r="D646" s="459"/>
      <c r="E646" s="459"/>
    </row>
    <row r="647" spans="4:5">
      <c r="D647" s="459"/>
      <c r="E647" s="459"/>
    </row>
    <row r="648" spans="4:5">
      <c r="D648" s="459"/>
      <c r="E648" s="459"/>
    </row>
    <row r="649" spans="4:5">
      <c r="D649" s="459"/>
      <c r="E649" s="459"/>
    </row>
    <row r="650" spans="4:5">
      <c r="D650" s="459"/>
      <c r="E650" s="459"/>
    </row>
    <row r="651" spans="4:5">
      <c r="D651" s="459"/>
      <c r="E651" s="459"/>
    </row>
    <row r="652" spans="4:5">
      <c r="D652" s="459"/>
      <c r="E652" s="459"/>
    </row>
    <row r="653" spans="4:5">
      <c r="D653" s="459"/>
      <c r="E653" s="459"/>
    </row>
    <row r="654" spans="4:5">
      <c r="D654" s="459"/>
      <c r="E654" s="459"/>
    </row>
    <row r="655" spans="4:5">
      <c r="D655" s="459"/>
      <c r="E655" s="459"/>
    </row>
    <row r="656" spans="4:5">
      <c r="D656" s="459"/>
      <c r="E656" s="459"/>
    </row>
    <row r="657" spans="4:5">
      <c r="D657" s="459"/>
      <c r="E657" s="459"/>
    </row>
    <row r="658" spans="4:5">
      <c r="D658" s="459"/>
      <c r="E658" s="459"/>
    </row>
    <row r="659" spans="4:5">
      <c r="D659" s="459"/>
      <c r="E659" s="459"/>
    </row>
    <row r="660" spans="4:5">
      <c r="D660" s="459"/>
      <c r="E660" s="459"/>
    </row>
    <row r="661" spans="4:5">
      <c r="D661" s="459"/>
      <c r="E661" s="459"/>
    </row>
    <row r="662" spans="4:5">
      <c r="D662" s="459"/>
      <c r="E662" s="459"/>
    </row>
    <row r="663" spans="4:5">
      <c r="D663" s="459"/>
      <c r="E663" s="459"/>
    </row>
    <row r="664" spans="4:5">
      <c r="D664" s="459"/>
      <c r="E664" s="459"/>
    </row>
    <row r="665" spans="4:5">
      <c r="D665" s="459"/>
      <c r="E665" s="459"/>
    </row>
    <row r="666" spans="4:5">
      <c r="D666" s="459"/>
      <c r="E666" s="459"/>
    </row>
    <row r="667" spans="4:5">
      <c r="D667" s="459"/>
      <c r="E667" s="459"/>
    </row>
    <row r="668" spans="4:5">
      <c r="D668" s="459"/>
      <c r="E668" s="459"/>
    </row>
    <row r="669" spans="4:5">
      <c r="D669" s="459"/>
      <c r="E669" s="459"/>
    </row>
    <row r="670" spans="4:5">
      <c r="D670" s="459"/>
      <c r="E670" s="459"/>
    </row>
    <row r="671" spans="4:5">
      <c r="D671" s="459"/>
      <c r="E671" s="459"/>
    </row>
    <row r="672" spans="4:5">
      <c r="D672" s="459"/>
      <c r="E672" s="459"/>
    </row>
    <row r="673" spans="4:5">
      <c r="D673" s="459"/>
      <c r="E673" s="459"/>
    </row>
    <row r="674" spans="4:5">
      <c r="D674" s="459"/>
      <c r="E674" s="459"/>
    </row>
    <row r="675" spans="4:5">
      <c r="D675" s="459"/>
      <c r="E675" s="459"/>
    </row>
    <row r="676" spans="4:5">
      <c r="D676" s="459"/>
      <c r="E676" s="459"/>
    </row>
    <row r="677" spans="4:5">
      <c r="D677" s="459"/>
      <c r="E677" s="459"/>
    </row>
    <row r="678" spans="4:5">
      <c r="D678" s="459"/>
      <c r="E678" s="459"/>
    </row>
    <row r="679" spans="4:5">
      <c r="D679" s="459"/>
      <c r="E679" s="459"/>
    </row>
    <row r="680" spans="4:5">
      <c r="D680" s="459"/>
      <c r="E680" s="459"/>
    </row>
    <row r="681" spans="4:5">
      <c r="D681" s="459"/>
      <c r="E681" s="459"/>
    </row>
    <row r="682" spans="4:5">
      <c r="D682" s="459"/>
      <c r="E682" s="459"/>
    </row>
    <row r="683" spans="4:5">
      <c r="D683" s="459"/>
      <c r="E683" s="459"/>
    </row>
    <row r="684" spans="4:5">
      <c r="D684" s="459"/>
      <c r="E684" s="459"/>
    </row>
    <row r="685" spans="4:5">
      <c r="D685" s="459"/>
      <c r="E685" s="459"/>
    </row>
    <row r="686" spans="4:5">
      <c r="D686" s="459"/>
      <c r="E686" s="459"/>
    </row>
    <row r="687" spans="4:5">
      <c r="D687" s="459"/>
      <c r="E687" s="459"/>
    </row>
    <row r="688" spans="4:5">
      <c r="D688" s="459"/>
      <c r="E688" s="459"/>
    </row>
    <row r="689" spans="4:5">
      <c r="D689" s="459"/>
      <c r="E689" s="459"/>
    </row>
    <row r="690" spans="4:5">
      <c r="D690" s="459"/>
      <c r="E690" s="459"/>
    </row>
    <row r="691" spans="4:5">
      <c r="D691" s="459"/>
      <c r="E691" s="459"/>
    </row>
    <row r="692" spans="4:5">
      <c r="D692" s="459"/>
      <c r="E692" s="459"/>
    </row>
    <row r="693" spans="4:5">
      <c r="D693" s="459"/>
      <c r="E693" s="459"/>
    </row>
    <row r="694" spans="4:5">
      <c r="D694" s="459"/>
      <c r="E694" s="459"/>
    </row>
    <row r="695" spans="4:5">
      <c r="D695" s="459"/>
      <c r="E695" s="459"/>
    </row>
    <row r="696" spans="4:5">
      <c r="D696" s="459"/>
      <c r="E696" s="459"/>
    </row>
    <row r="697" spans="4:5">
      <c r="D697" s="459"/>
      <c r="E697" s="459"/>
    </row>
    <row r="698" spans="4:5">
      <c r="D698" s="459"/>
      <c r="E698" s="459"/>
    </row>
    <row r="699" spans="4:5">
      <c r="D699" s="459"/>
      <c r="E699" s="459"/>
    </row>
    <row r="700" spans="4:5">
      <c r="D700" s="459"/>
      <c r="E700" s="459"/>
    </row>
    <row r="701" spans="4:5">
      <c r="D701" s="459"/>
      <c r="E701" s="459"/>
    </row>
    <row r="702" spans="4:5">
      <c r="D702" s="459"/>
      <c r="E702" s="459"/>
    </row>
  </sheetData>
  <sheetProtection password="EF5E" sheet="1"/>
  <mergeCells count="4">
    <mergeCell ref="A1:A2"/>
    <mergeCell ref="B1:B2"/>
    <mergeCell ref="C1:C2"/>
    <mergeCell ref="D1:E1"/>
  </mergeCells>
  <conditionalFormatting sqref="D3:E5 D49:E49 D59:E59 D71:E71 D96:E96 D101:E101 D105:E105 D108:E109 D116:E116 D123:E123 D126:E126 D133:E135 D157:E157 D202:E202 D217:E217 D241:E241 D254:E254 D270:E270 D285:E285 D302:E303 D325:E325 D334:E334 D337:E337 D345:E345 D349:E350 D360:E362">
    <cfRule type="cellIs" dxfId="98" priority="16" stopIfTrue="1" operator="equal">
      <formula>0</formula>
    </cfRule>
  </conditionalFormatting>
  <conditionalFormatting sqref="D6:E6 D10:E10 D12:E12 D19:E19 D25:E25 D32:E32 D35:E35 D42:E42 D50:E50 D55:E55 D60:E60 D63:E63 D68:E68 D72:E72 D79:E79 D84:E84 D91:E91 D94:E94 D97:E97 D99:E99 D102:E102 D106:E106 D110:E110 D112:E112 D114:E114 D117:E117 D119:E119 D121:E121 D124:E124 D127:E127 D129:E129 D131:E131 D136:E136 D138:E138 D142:E142 D144:E144 D149:E149 D151:E151 D153:E153 D155:E155 D158:E158 D166:E166 D172:E172 D181:E181 D189:E189 D192:E192 D203:E203 D207:E207 D209:E209 D211:E211 D215:E215 D218:E218 D228:E228 D235:E235 D237:E237 D242:E242 D245:E245 D248:E248 D251:E251 D255:E255 D258:E258 D261:E261 D264:E264 D267:E267 D271:E271 D275:E275 D286:E286 D289:E289 D293:E293 D295:E295 D298:E298 D300:E300 D304:E304 D309:E309 D319:E319 D321:E321 D323:E323 D326:E326 D328:E328 D332:E332 D335:E335 D338:E338 D340:E340 D342:E342 D346:E346 D351:E351 D357:E357">
    <cfRule type="cellIs" dxfId="97" priority="15" stopIfTrue="1" operator="equal">
      <formula>0</formula>
    </cfRule>
  </conditionalFormatting>
  <conditionalFormatting sqref="G358:G359">
    <cfRule type="cellIs" dxfId="96" priority="13" stopIfTrue="1" operator="notEqual">
      <formula>0</formula>
    </cfRule>
    <cfRule type="cellIs" dxfId="95" priority="14" stopIfTrue="1" operator="equal">
      <formula>0</formula>
    </cfRule>
  </conditionalFormatting>
  <conditionalFormatting sqref="I357:P357">
    <cfRule type="expression" dxfId="94" priority="11" stopIfTrue="1">
      <formula>$G$357&lt;&gt;0</formula>
    </cfRule>
    <cfRule type="cellIs" dxfId="93" priority="12" stopIfTrue="1" operator="equal">
      <formula>0</formula>
    </cfRule>
  </conditionalFormatting>
  <conditionalFormatting sqref="H358:Q358">
    <cfRule type="expression" dxfId="92" priority="9" stopIfTrue="1">
      <formula>$G$358&lt;&gt;0</formula>
    </cfRule>
    <cfRule type="cellIs" dxfId="91" priority="10" stopIfTrue="1" operator="equal">
      <formula>0</formula>
    </cfRule>
  </conditionalFormatting>
  <conditionalFormatting sqref="H359:Q359">
    <cfRule type="expression" dxfId="90" priority="7" stopIfTrue="1">
      <formula>$G$359&lt;&gt;0</formula>
    </cfRule>
    <cfRule type="cellIs" dxfId="89" priority="8" stopIfTrue="1" operator="equal">
      <formula>0</formula>
    </cfRule>
  </conditionalFormatting>
  <conditionalFormatting sqref="E358">
    <cfRule type="expression" dxfId="88" priority="5" stopIfTrue="1">
      <formula>$E$357=0</formula>
    </cfRule>
    <cfRule type="expression" dxfId="87" priority="6" stopIfTrue="1">
      <formula>($E$349+$E$351)&lt;($E$358+$E$359+$E$350)</formula>
    </cfRule>
  </conditionalFormatting>
  <conditionalFormatting sqref="E359">
    <cfRule type="expression" dxfId="86" priority="3" stopIfTrue="1">
      <formula>$E$357=0</formula>
    </cfRule>
    <cfRule type="expression" dxfId="85" priority="4" stopIfTrue="1">
      <formula>($E$349+$E$351)&lt;($E$358+$E$359+$E$350)</formula>
    </cfRule>
  </conditionalFormatting>
  <conditionalFormatting sqref="D358:D359">
    <cfRule type="expression" dxfId="84" priority="1" stopIfTrue="1">
      <formula>$D$357=0</formula>
    </cfRule>
    <cfRule type="expression" dxfId="83" priority="2" stopIfTrue="1">
      <formula>($D$349+$D$351)&lt;($D$358+$D$359+$D$350)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D3:E364 IZ3:JA364 SV3:SW364 ACR3:ACS364 AMN3:AMO364 AWJ3:AWK364 BGF3:BGG364 BQB3:BQC364 BZX3:BZY364 CJT3:CJU364 CTP3:CTQ364 DDL3:DDM364 DNH3:DNI364 DXD3:DXE364 EGZ3:EHA364 EQV3:EQW364 FAR3:FAS364 FKN3:FKO364 FUJ3:FUK364 GEF3:GEG364 GOB3:GOC364 GXX3:GXY364 HHT3:HHU364 HRP3:HRQ364 IBL3:IBM364 ILH3:ILI364 IVD3:IVE364 JEZ3:JFA364 JOV3:JOW364 JYR3:JYS364 KIN3:KIO364 KSJ3:KSK364 LCF3:LCG364 LMB3:LMC364 LVX3:LVY364 MFT3:MFU364 MPP3:MPQ364 MZL3:MZM364 NJH3:NJI364 NTD3:NTE364 OCZ3:ODA364 OMV3:OMW364 OWR3:OWS364 PGN3:PGO364 PQJ3:PQK364 QAF3:QAG364 QKB3:QKC364 QTX3:QTY364 RDT3:RDU364 RNP3:RNQ364 RXL3:RXM364 SHH3:SHI364 SRD3:SRE364 TAZ3:TBA364 TKV3:TKW364 TUR3:TUS364 UEN3:UEO364 UOJ3:UOK364 UYF3:UYG364 VIB3:VIC364 VRX3:VRY364 WBT3:WBU364 WLP3:WLQ364 WVL3:WVM364 D65539:E65900 IZ65539:JA65900 SV65539:SW65900 ACR65539:ACS65900 AMN65539:AMO65900 AWJ65539:AWK65900 BGF65539:BGG65900 BQB65539:BQC65900 BZX65539:BZY65900 CJT65539:CJU65900 CTP65539:CTQ65900 DDL65539:DDM65900 DNH65539:DNI65900 DXD65539:DXE65900 EGZ65539:EHA65900 EQV65539:EQW65900 FAR65539:FAS65900 FKN65539:FKO65900 FUJ65539:FUK65900 GEF65539:GEG65900 GOB65539:GOC65900 GXX65539:GXY65900 HHT65539:HHU65900 HRP65539:HRQ65900 IBL65539:IBM65900 ILH65539:ILI65900 IVD65539:IVE65900 JEZ65539:JFA65900 JOV65539:JOW65900 JYR65539:JYS65900 KIN65539:KIO65900 KSJ65539:KSK65900 LCF65539:LCG65900 LMB65539:LMC65900 LVX65539:LVY65900 MFT65539:MFU65900 MPP65539:MPQ65900 MZL65539:MZM65900 NJH65539:NJI65900 NTD65539:NTE65900 OCZ65539:ODA65900 OMV65539:OMW65900 OWR65539:OWS65900 PGN65539:PGO65900 PQJ65539:PQK65900 QAF65539:QAG65900 QKB65539:QKC65900 QTX65539:QTY65900 RDT65539:RDU65900 RNP65539:RNQ65900 RXL65539:RXM65900 SHH65539:SHI65900 SRD65539:SRE65900 TAZ65539:TBA65900 TKV65539:TKW65900 TUR65539:TUS65900 UEN65539:UEO65900 UOJ65539:UOK65900 UYF65539:UYG65900 VIB65539:VIC65900 VRX65539:VRY65900 WBT65539:WBU65900 WLP65539:WLQ65900 WVL65539:WVM65900 D131075:E131436 IZ131075:JA131436 SV131075:SW131436 ACR131075:ACS131436 AMN131075:AMO131436 AWJ131075:AWK131436 BGF131075:BGG131436 BQB131075:BQC131436 BZX131075:BZY131436 CJT131075:CJU131436 CTP131075:CTQ131436 DDL131075:DDM131436 DNH131075:DNI131436 DXD131075:DXE131436 EGZ131075:EHA131436 EQV131075:EQW131436 FAR131075:FAS131436 FKN131075:FKO131436 FUJ131075:FUK131436 GEF131075:GEG131436 GOB131075:GOC131436 GXX131075:GXY131436 HHT131075:HHU131436 HRP131075:HRQ131436 IBL131075:IBM131436 ILH131075:ILI131436 IVD131075:IVE131436 JEZ131075:JFA131436 JOV131075:JOW131436 JYR131075:JYS131436 KIN131075:KIO131436 KSJ131075:KSK131436 LCF131075:LCG131436 LMB131075:LMC131436 LVX131075:LVY131436 MFT131075:MFU131436 MPP131075:MPQ131436 MZL131075:MZM131436 NJH131075:NJI131436 NTD131075:NTE131436 OCZ131075:ODA131436 OMV131075:OMW131436 OWR131075:OWS131436 PGN131075:PGO131436 PQJ131075:PQK131436 QAF131075:QAG131436 QKB131075:QKC131436 QTX131075:QTY131436 RDT131075:RDU131436 RNP131075:RNQ131436 RXL131075:RXM131436 SHH131075:SHI131436 SRD131075:SRE131436 TAZ131075:TBA131436 TKV131075:TKW131436 TUR131075:TUS131436 UEN131075:UEO131436 UOJ131075:UOK131436 UYF131075:UYG131436 VIB131075:VIC131436 VRX131075:VRY131436 WBT131075:WBU131436 WLP131075:WLQ131436 WVL131075:WVM131436 D196611:E196972 IZ196611:JA196972 SV196611:SW196972 ACR196611:ACS196972 AMN196611:AMO196972 AWJ196611:AWK196972 BGF196611:BGG196972 BQB196611:BQC196972 BZX196611:BZY196972 CJT196611:CJU196972 CTP196611:CTQ196972 DDL196611:DDM196972 DNH196611:DNI196972 DXD196611:DXE196972 EGZ196611:EHA196972 EQV196611:EQW196972 FAR196611:FAS196972 FKN196611:FKO196972 FUJ196611:FUK196972 GEF196611:GEG196972 GOB196611:GOC196972 GXX196611:GXY196972 HHT196611:HHU196972 HRP196611:HRQ196972 IBL196611:IBM196972 ILH196611:ILI196972 IVD196611:IVE196972 JEZ196611:JFA196972 JOV196611:JOW196972 JYR196611:JYS196972 KIN196611:KIO196972 KSJ196611:KSK196972 LCF196611:LCG196972 LMB196611:LMC196972 LVX196611:LVY196972 MFT196611:MFU196972 MPP196611:MPQ196972 MZL196611:MZM196972 NJH196611:NJI196972 NTD196611:NTE196972 OCZ196611:ODA196972 OMV196611:OMW196972 OWR196611:OWS196972 PGN196611:PGO196972 PQJ196611:PQK196972 QAF196611:QAG196972 QKB196611:QKC196972 QTX196611:QTY196972 RDT196611:RDU196972 RNP196611:RNQ196972 RXL196611:RXM196972 SHH196611:SHI196972 SRD196611:SRE196972 TAZ196611:TBA196972 TKV196611:TKW196972 TUR196611:TUS196972 UEN196611:UEO196972 UOJ196611:UOK196972 UYF196611:UYG196972 VIB196611:VIC196972 VRX196611:VRY196972 WBT196611:WBU196972 WLP196611:WLQ196972 WVL196611:WVM196972 D262147:E262508 IZ262147:JA262508 SV262147:SW262508 ACR262147:ACS262508 AMN262147:AMO262508 AWJ262147:AWK262508 BGF262147:BGG262508 BQB262147:BQC262508 BZX262147:BZY262508 CJT262147:CJU262508 CTP262147:CTQ262508 DDL262147:DDM262508 DNH262147:DNI262508 DXD262147:DXE262508 EGZ262147:EHA262508 EQV262147:EQW262508 FAR262147:FAS262508 FKN262147:FKO262508 FUJ262147:FUK262508 GEF262147:GEG262508 GOB262147:GOC262508 GXX262147:GXY262508 HHT262147:HHU262508 HRP262147:HRQ262508 IBL262147:IBM262508 ILH262147:ILI262508 IVD262147:IVE262508 JEZ262147:JFA262508 JOV262147:JOW262508 JYR262147:JYS262508 KIN262147:KIO262508 KSJ262147:KSK262508 LCF262147:LCG262508 LMB262147:LMC262508 LVX262147:LVY262508 MFT262147:MFU262508 MPP262147:MPQ262508 MZL262147:MZM262508 NJH262147:NJI262508 NTD262147:NTE262508 OCZ262147:ODA262508 OMV262147:OMW262508 OWR262147:OWS262508 PGN262147:PGO262508 PQJ262147:PQK262508 QAF262147:QAG262508 QKB262147:QKC262508 QTX262147:QTY262508 RDT262147:RDU262508 RNP262147:RNQ262508 RXL262147:RXM262508 SHH262147:SHI262508 SRD262147:SRE262508 TAZ262147:TBA262508 TKV262147:TKW262508 TUR262147:TUS262508 UEN262147:UEO262508 UOJ262147:UOK262508 UYF262147:UYG262508 VIB262147:VIC262508 VRX262147:VRY262508 WBT262147:WBU262508 WLP262147:WLQ262508 WVL262147:WVM262508 D327683:E328044 IZ327683:JA328044 SV327683:SW328044 ACR327683:ACS328044 AMN327683:AMO328044 AWJ327683:AWK328044 BGF327683:BGG328044 BQB327683:BQC328044 BZX327683:BZY328044 CJT327683:CJU328044 CTP327683:CTQ328044 DDL327683:DDM328044 DNH327683:DNI328044 DXD327683:DXE328044 EGZ327683:EHA328044 EQV327683:EQW328044 FAR327683:FAS328044 FKN327683:FKO328044 FUJ327683:FUK328044 GEF327683:GEG328044 GOB327683:GOC328044 GXX327683:GXY328044 HHT327683:HHU328044 HRP327683:HRQ328044 IBL327683:IBM328044 ILH327683:ILI328044 IVD327683:IVE328044 JEZ327683:JFA328044 JOV327683:JOW328044 JYR327683:JYS328044 KIN327683:KIO328044 KSJ327683:KSK328044 LCF327683:LCG328044 LMB327683:LMC328044 LVX327683:LVY328044 MFT327683:MFU328044 MPP327683:MPQ328044 MZL327683:MZM328044 NJH327683:NJI328044 NTD327683:NTE328044 OCZ327683:ODA328044 OMV327683:OMW328044 OWR327683:OWS328044 PGN327683:PGO328044 PQJ327683:PQK328044 QAF327683:QAG328044 QKB327683:QKC328044 QTX327683:QTY328044 RDT327683:RDU328044 RNP327683:RNQ328044 RXL327683:RXM328044 SHH327683:SHI328044 SRD327683:SRE328044 TAZ327683:TBA328044 TKV327683:TKW328044 TUR327683:TUS328044 UEN327683:UEO328044 UOJ327683:UOK328044 UYF327683:UYG328044 VIB327683:VIC328044 VRX327683:VRY328044 WBT327683:WBU328044 WLP327683:WLQ328044 WVL327683:WVM328044 D393219:E393580 IZ393219:JA393580 SV393219:SW393580 ACR393219:ACS393580 AMN393219:AMO393580 AWJ393219:AWK393580 BGF393219:BGG393580 BQB393219:BQC393580 BZX393219:BZY393580 CJT393219:CJU393580 CTP393219:CTQ393580 DDL393219:DDM393580 DNH393219:DNI393580 DXD393219:DXE393580 EGZ393219:EHA393580 EQV393219:EQW393580 FAR393219:FAS393580 FKN393219:FKO393580 FUJ393219:FUK393580 GEF393219:GEG393580 GOB393219:GOC393580 GXX393219:GXY393580 HHT393219:HHU393580 HRP393219:HRQ393580 IBL393219:IBM393580 ILH393219:ILI393580 IVD393219:IVE393580 JEZ393219:JFA393580 JOV393219:JOW393580 JYR393219:JYS393580 KIN393219:KIO393580 KSJ393219:KSK393580 LCF393219:LCG393580 LMB393219:LMC393580 LVX393219:LVY393580 MFT393219:MFU393580 MPP393219:MPQ393580 MZL393219:MZM393580 NJH393219:NJI393580 NTD393219:NTE393580 OCZ393219:ODA393580 OMV393219:OMW393580 OWR393219:OWS393580 PGN393219:PGO393580 PQJ393219:PQK393580 QAF393219:QAG393580 QKB393219:QKC393580 QTX393219:QTY393580 RDT393219:RDU393580 RNP393219:RNQ393580 RXL393219:RXM393580 SHH393219:SHI393580 SRD393219:SRE393580 TAZ393219:TBA393580 TKV393219:TKW393580 TUR393219:TUS393580 UEN393219:UEO393580 UOJ393219:UOK393580 UYF393219:UYG393580 VIB393219:VIC393580 VRX393219:VRY393580 WBT393219:WBU393580 WLP393219:WLQ393580 WVL393219:WVM393580 D458755:E459116 IZ458755:JA459116 SV458755:SW459116 ACR458755:ACS459116 AMN458755:AMO459116 AWJ458755:AWK459116 BGF458755:BGG459116 BQB458755:BQC459116 BZX458755:BZY459116 CJT458755:CJU459116 CTP458755:CTQ459116 DDL458755:DDM459116 DNH458755:DNI459116 DXD458755:DXE459116 EGZ458755:EHA459116 EQV458755:EQW459116 FAR458755:FAS459116 FKN458755:FKO459116 FUJ458755:FUK459116 GEF458755:GEG459116 GOB458755:GOC459116 GXX458755:GXY459116 HHT458755:HHU459116 HRP458755:HRQ459116 IBL458755:IBM459116 ILH458755:ILI459116 IVD458755:IVE459116 JEZ458755:JFA459116 JOV458755:JOW459116 JYR458755:JYS459116 KIN458755:KIO459116 KSJ458755:KSK459116 LCF458755:LCG459116 LMB458755:LMC459116 LVX458755:LVY459116 MFT458755:MFU459116 MPP458755:MPQ459116 MZL458755:MZM459116 NJH458755:NJI459116 NTD458755:NTE459116 OCZ458755:ODA459116 OMV458755:OMW459116 OWR458755:OWS459116 PGN458755:PGO459116 PQJ458755:PQK459116 QAF458755:QAG459116 QKB458755:QKC459116 QTX458755:QTY459116 RDT458755:RDU459116 RNP458755:RNQ459116 RXL458755:RXM459116 SHH458755:SHI459116 SRD458755:SRE459116 TAZ458755:TBA459116 TKV458755:TKW459116 TUR458755:TUS459116 UEN458755:UEO459116 UOJ458755:UOK459116 UYF458755:UYG459116 VIB458755:VIC459116 VRX458755:VRY459116 WBT458755:WBU459116 WLP458755:WLQ459116 WVL458755:WVM459116 D524291:E524652 IZ524291:JA524652 SV524291:SW524652 ACR524291:ACS524652 AMN524291:AMO524652 AWJ524291:AWK524652 BGF524291:BGG524652 BQB524291:BQC524652 BZX524291:BZY524652 CJT524291:CJU524652 CTP524291:CTQ524652 DDL524291:DDM524652 DNH524291:DNI524652 DXD524291:DXE524652 EGZ524291:EHA524652 EQV524291:EQW524652 FAR524291:FAS524652 FKN524291:FKO524652 FUJ524291:FUK524652 GEF524291:GEG524652 GOB524291:GOC524652 GXX524291:GXY524652 HHT524291:HHU524652 HRP524291:HRQ524652 IBL524291:IBM524652 ILH524291:ILI524652 IVD524291:IVE524652 JEZ524291:JFA524652 JOV524291:JOW524652 JYR524291:JYS524652 KIN524291:KIO524652 KSJ524291:KSK524652 LCF524291:LCG524652 LMB524291:LMC524652 LVX524291:LVY524652 MFT524291:MFU524652 MPP524291:MPQ524652 MZL524291:MZM524652 NJH524291:NJI524652 NTD524291:NTE524652 OCZ524291:ODA524652 OMV524291:OMW524652 OWR524291:OWS524652 PGN524291:PGO524652 PQJ524291:PQK524652 QAF524291:QAG524652 QKB524291:QKC524652 QTX524291:QTY524652 RDT524291:RDU524652 RNP524291:RNQ524652 RXL524291:RXM524652 SHH524291:SHI524652 SRD524291:SRE524652 TAZ524291:TBA524652 TKV524291:TKW524652 TUR524291:TUS524652 UEN524291:UEO524652 UOJ524291:UOK524652 UYF524291:UYG524652 VIB524291:VIC524652 VRX524291:VRY524652 WBT524291:WBU524652 WLP524291:WLQ524652 WVL524291:WVM524652 D589827:E590188 IZ589827:JA590188 SV589827:SW590188 ACR589827:ACS590188 AMN589827:AMO590188 AWJ589827:AWK590188 BGF589827:BGG590188 BQB589827:BQC590188 BZX589827:BZY590188 CJT589827:CJU590188 CTP589827:CTQ590188 DDL589827:DDM590188 DNH589827:DNI590188 DXD589827:DXE590188 EGZ589827:EHA590188 EQV589827:EQW590188 FAR589827:FAS590188 FKN589827:FKO590188 FUJ589827:FUK590188 GEF589827:GEG590188 GOB589827:GOC590188 GXX589827:GXY590188 HHT589827:HHU590188 HRP589827:HRQ590188 IBL589827:IBM590188 ILH589827:ILI590188 IVD589827:IVE590188 JEZ589827:JFA590188 JOV589827:JOW590188 JYR589827:JYS590188 KIN589827:KIO590188 KSJ589827:KSK590188 LCF589827:LCG590188 LMB589827:LMC590188 LVX589827:LVY590188 MFT589827:MFU590188 MPP589827:MPQ590188 MZL589827:MZM590188 NJH589827:NJI590188 NTD589827:NTE590188 OCZ589827:ODA590188 OMV589827:OMW590188 OWR589827:OWS590188 PGN589827:PGO590188 PQJ589827:PQK590188 QAF589827:QAG590188 QKB589827:QKC590188 QTX589827:QTY590188 RDT589827:RDU590188 RNP589827:RNQ590188 RXL589827:RXM590188 SHH589827:SHI590188 SRD589827:SRE590188 TAZ589827:TBA590188 TKV589827:TKW590188 TUR589827:TUS590188 UEN589827:UEO590188 UOJ589827:UOK590188 UYF589827:UYG590188 VIB589827:VIC590188 VRX589827:VRY590188 WBT589827:WBU590188 WLP589827:WLQ590188 WVL589827:WVM590188 D655363:E655724 IZ655363:JA655724 SV655363:SW655724 ACR655363:ACS655724 AMN655363:AMO655724 AWJ655363:AWK655724 BGF655363:BGG655724 BQB655363:BQC655724 BZX655363:BZY655724 CJT655363:CJU655724 CTP655363:CTQ655724 DDL655363:DDM655724 DNH655363:DNI655724 DXD655363:DXE655724 EGZ655363:EHA655724 EQV655363:EQW655724 FAR655363:FAS655724 FKN655363:FKO655724 FUJ655363:FUK655724 GEF655363:GEG655724 GOB655363:GOC655724 GXX655363:GXY655724 HHT655363:HHU655724 HRP655363:HRQ655724 IBL655363:IBM655724 ILH655363:ILI655724 IVD655363:IVE655724 JEZ655363:JFA655724 JOV655363:JOW655724 JYR655363:JYS655724 KIN655363:KIO655724 KSJ655363:KSK655724 LCF655363:LCG655724 LMB655363:LMC655724 LVX655363:LVY655724 MFT655363:MFU655724 MPP655363:MPQ655724 MZL655363:MZM655724 NJH655363:NJI655724 NTD655363:NTE655724 OCZ655363:ODA655724 OMV655363:OMW655724 OWR655363:OWS655724 PGN655363:PGO655724 PQJ655363:PQK655724 QAF655363:QAG655724 QKB655363:QKC655724 QTX655363:QTY655724 RDT655363:RDU655724 RNP655363:RNQ655724 RXL655363:RXM655724 SHH655363:SHI655724 SRD655363:SRE655724 TAZ655363:TBA655724 TKV655363:TKW655724 TUR655363:TUS655724 UEN655363:UEO655724 UOJ655363:UOK655724 UYF655363:UYG655724 VIB655363:VIC655724 VRX655363:VRY655724 WBT655363:WBU655724 WLP655363:WLQ655724 WVL655363:WVM655724 D720899:E721260 IZ720899:JA721260 SV720899:SW721260 ACR720899:ACS721260 AMN720899:AMO721260 AWJ720899:AWK721260 BGF720899:BGG721260 BQB720899:BQC721260 BZX720899:BZY721260 CJT720899:CJU721260 CTP720899:CTQ721260 DDL720899:DDM721260 DNH720899:DNI721260 DXD720899:DXE721260 EGZ720899:EHA721260 EQV720899:EQW721260 FAR720899:FAS721260 FKN720899:FKO721260 FUJ720899:FUK721260 GEF720899:GEG721260 GOB720899:GOC721260 GXX720899:GXY721260 HHT720899:HHU721260 HRP720899:HRQ721260 IBL720899:IBM721260 ILH720899:ILI721260 IVD720899:IVE721260 JEZ720899:JFA721260 JOV720899:JOW721260 JYR720899:JYS721260 KIN720899:KIO721260 KSJ720899:KSK721260 LCF720899:LCG721260 LMB720899:LMC721260 LVX720899:LVY721260 MFT720899:MFU721260 MPP720899:MPQ721260 MZL720899:MZM721260 NJH720899:NJI721260 NTD720899:NTE721260 OCZ720899:ODA721260 OMV720899:OMW721260 OWR720899:OWS721260 PGN720899:PGO721260 PQJ720899:PQK721260 QAF720899:QAG721260 QKB720899:QKC721260 QTX720899:QTY721260 RDT720899:RDU721260 RNP720899:RNQ721260 RXL720899:RXM721260 SHH720899:SHI721260 SRD720899:SRE721260 TAZ720899:TBA721260 TKV720899:TKW721260 TUR720899:TUS721260 UEN720899:UEO721260 UOJ720899:UOK721260 UYF720899:UYG721260 VIB720899:VIC721260 VRX720899:VRY721260 WBT720899:WBU721260 WLP720899:WLQ721260 WVL720899:WVM721260 D786435:E786796 IZ786435:JA786796 SV786435:SW786796 ACR786435:ACS786796 AMN786435:AMO786796 AWJ786435:AWK786796 BGF786435:BGG786796 BQB786435:BQC786796 BZX786435:BZY786796 CJT786435:CJU786796 CTP786435:CTQ786796 DDL786435:DDM786796 DNH786435:DNI786796 DXD786435:DXE786796 EGZ786435:EHA786796 EQV786435:EQW786796 FAR786435:FAS786796 FKN786435:FKO786796 FUJ786435:FUK786796 GEF786435:GEG786796 GOB786435:GOC786796 GXX786435:GXY786796 HHT786435:HHU786796 HRP786435:HRQ786796 IBL786435:IBM786796 ILH786435:ILI786796 IVD786435:IVE786796 JEZ786435:JFA786796 JOV786435:JOW786796 JYR786435:JYS786796 KIN786435:KIO786796 KSJ786435:KSK786796 LCF786435:LCG786796 LMB786435:LMC786796 LVX786435:LVY786796 MFT786435:MFU786796 MPP786435:MPQ786796 MZL786435:MZM786796 NJH786435:NJI786796 NTD786435:NTE786796 OCZ786435:ODA786796 OMV786435:OMW786796 OWR786435:OWS786796 PGN786435:PGO786796 PQJ786435:PQK786796 QAF786435:QAG786796 QKB786435:QKC786796 QTX786435:QTY786796 RDT786435:RDU786796 RNP786435:RNQ786796 RXL786435:RXM786796 SHH786435:SHI786796 SRD786435:SRE786796 TAZ786435:TBA786796 TKV786435:TKW786796 TUR786435:TUS786796 UEN786435:UEO786796 UOJ786435:UOK786796 UYF786435:UYG786796 VIB786435:VIC786796 VRX786435:VRY786796 WBT786435:WBU786796 WLP786435:WLQ786796 WVL786435:WVM786796 D851971:E852332 IZ851971:JA852332 SV851971:SW852332 ACR851971:ACS852332 AMN851971:AMO852332 AWJ851971:AWK852332 BGF851971:BGG852332 BQB851971:BQC852332 BZX851971:BZY852332 CJT851971:CJU852332 CTP851971:CTQ852332 DDL851971:DDM852332 DNH851971:DNI852332 DXD851971:DXE852332 EGZ851971:EHA852332 EQV851971:EQW852332 FAR851971:FAS852332 FKN851971:FKO852332 FUJ851971:FUK852332 GEF851971:GEG852332 GOB851971:GOC852332 GXX851971:GXY852332 HHT851971:HHU852332 HRP851971:HRQ852332 IBL851971:IBM852332 ILH851971:ILI852332 IVD851971:IVE852332 JEZ851971:JFA852332 JOV851971:JOW852332 JYR851971:JYS852332 KIN851971:KIO852332 KSJ851971:KSK852332 LCF851971:LCG852332 LMB851971:LMC852332 LVX851971:LVY852332 MFT851971:MFU852332 MPP851971:MPQ852332 MZL851971:MZM852332 NJH851971:NJI852332 NTD851971:NTE852332 OCZ851971:ODA852332 OMV851971:OMW852332 OWR851971:OWS852332 PGN851971:PGO852332 PQJ851971:PQK852332 QAF851971:QAG852332 QKB851971:QKC852332 QTX851971:QTY852332 RDT851971:RDU852332 RNP851971:RNQ852332 RXL851971:RXM852332 SHH851971:SHI852332 SRD851971:SRE852332 TAZ851971:TBA852332 TKV851971:TKW852332 TUR851971:TUS852332 UEN851971:UEO852332 UOJ851971:UOK852332 UYF851971:UYG852332 VIB851971:VIC852332 VRX851971:VRY852332 WBT851971:WBU852332 WLP851971:WLQ852332 WVL851971:WVM852332 D917507:E917868 IZ917507:JA917868 SV917507:SW917868 ACR917507:ACS917868 AMN917507:AMO917868 AWJ917507:AWK917868 BGF917507:BGG917868 BQB917507:BQC917868 BZX917507:BZY917868 CJT917507:CJU917868 CTP917507:CTQ917868 DDL917507:DDM917868 DNH917507:DNI917868 DXD917507:DXE917868 EGZ917507:EHA917868 EQV917507:EQW917868 FAR917507:FAS917868 FKN917507:FKO917868 FUJ917507:FUK917868 GEF917507:GEG917868 GOB917507:GOC917868 GXX917507:GXY917868 HHT917507:HHU917868 HRP917507:HRQ917868 IBL917507:IBM917868 ILH917507:ILI917868 IVD917507:IVE917868 JEZ917507:JFA917868 JOV917507:JOW917868 JYR917507:JYS917868 KIN917507:KIO917868 KSJ917507:KSK917868 LCF917507:LCG917868 LMB917507:LMC917868 LVX917507:LVY917868 MFT917507:MFU917868 MPP917507:MPQ917868 MZL917507:MZM917868 NJH917507:NJI917868 NTD917507:NTE917868 OCZ917507:ODA917868 OMV917507:OMW917868 OWR917507:OWS917868 PGN917507:PGO917868 PQJ917507:PQK917868 QAF917507:QAG917868 QKB917507:QKC917868 QTX917507:QTY917868 RDT917507:RDU917868 RNP917507:RNQ917868 RXL917507:RXM917868 SHH917507:SHI917868 SRD917507:SRE917868 TAZ917507:TBA917868 TKV917507:TKW917868 TUR917507:TUS917868 UEN917507:UEO917868 UOJ917507:UOK917868 UYF917507:UYG917868 VIB917507:VIC917868 VRX917507:VRY917868 WBT917507:WBU917868 WLP917507:WLQ917868 WVL917507:WVM917868 D983043:E983404 IZ983043:JA983404 SV983043:SW983404 ACR983043:ACS983404 AMN983043:AMO983404 AWJ983043:AWK983404 BGF983043:BGG983404 BQB983043:BQC983404 BZX983043:BZY983404 CJT983043:CJU983404 CTP983043:CTQ983404 DDL983043:DDM983404 DNH983043:DNI983404 DXD983043:DXE983404 EGZ983043:EHA983404 EQV983043:EQW983404 FAR983043:FAS983404 FKN983043:FKO983404 FUJ983043:FUK983404 GEF983043:GEG983404 GOB983043:GOC983404 GXX983043:GXY983404 HHT983043:HHU983404 HRP983043:HRQ983404 IBL983043:IBM983404 ILH983043:ILI983404 IVD983043:IVE983404 JEZ983043:JFA983404 JOV983043:JOW983404 JYR983043:JYS983404 KIN983043:KIO983404 KSJ983043:KSK983404 LCF983043:LCG983404 LMB983043:LMC983404 LVX983043:LVY983404 MFT983043:MFU983404 MPP983043:MPQ983404 MZL983043:MZM983404 NJH983043:NJI983404 NTD983043:NTE983404 OCZ983043:ODA983404 OMV983043:OMW983404 OWR983043:OWS983404 PGN983043:PGO983404 PQJ983043:PQK983404 QAF983043:QAG983404 QKB983043:QKC983404 QTX983043:QTY983404 RDT983043:RDU983404 RNP983043:RNQ983404 RXL983043:RXM983404 SHH983043:SHI983404 SRD983043:SRE983404 TAZ983043:TBA983404 TKV983043:TKW983404 TUR983043:TUS983404 UEN983043:UEO983404 UOJ983043:UOK983404 UYF983043:UYG983404 VIB983043:VIC983404 VRX983043:VRY983404 WBT983043:WBU983404 WLP983043:WLQ983404 WVL983043:WVM983404">
      <formula1>0</formula1>
      <formula2>999999999999</formula2>
    </dataValidation>
  </dataValidations>
  <hyperlinks>
    <hyperlink ref="G1" location="StObr2!A1" display="Штампа"/>
  </hyperlinks>
  <pageMargins left="0.28999999999999998" right="0.17" top="0.21" bottom="0.52" header="0.17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394"/>
  <sheetViews>
    <sheetView zoomScaleNormal="100" workbookViewId="0">
      <selection activeCell="AH3" sqref="AH3"/>
    </sheetView>
  </sheetViews>
  <sheetFormatPr defaultRowHeight="12"/>
  <cols>
    <col min="1" max="14" width="2.140625" style="2" customWidth="1"/>
    <col min="15" max="15" width="3.28515625" style="2" customWidth="1"/>
    <col min="16" max="23" width="2.140625" style="2" customWidth="1"/>
    <col min="24" max="24" width="3.42578125" style="2" customWidth="1"/>
    <col min="25" max="25" width="3" style="2" customWidth="1"/>
    <col min="26" max="33" width="2.140625" style="2" customWidth="1"/>
    <col min="34" max="34" width="3.140625" style="2" customWidth="1"/>
    <col min="35" max="44" width="2.140625" style="2" customWidth="1"/>
    <col min="45" max="256" width="9.140625" style="2"/>
    <col min="257" max="270" width="2.140625" style="2" customWidth="1"/>
    <col min="271" max="271" width="3.28515625" style="2" customWidth="1"/>
    <col min="272" max="279" width="2.140625" style="2" customWidth="1"/>
    <col min="280" max="280" width="3.42578125" style="2" customWidth="1"/>
    <col min="281" max="281" width="3" style="2" customWidth="1"/>
    <col min="282" max="289" width="2.140625" style="2" customWidth="1"/>
    <col min="290" max="290" width="3.140625" style="2" customWidth="1"/>
    <col min="291" max="300" width="2.140625" style="2" customWidth="1"/>
    <col min="301" max="512" width="9.140625" style="2"/>
    <col min="513" max="526" width="2.140625" style="2" customWidth="1"/>
    <col min="527" max="527" width="3.28515625" style="2" customWidth="1"/>
    <col min="528" max="535" width="2.140625" style="2" customWidth="1"/>
    <col min="536" max="536" width="3.42578125" style="2" customWidth="1"/>
    <col min="537" max="537" width="3" style="2" customWidth="1"/>
    <col min="538" max="545" width="2.140625" style="2" customWidth="1"/>
    <col min="546" max="546" width="3.140625" style="2" customWidth="1"/>
    <col min="547" max="556" width="2.140625" style="2" customWidth="1"/>
    <col min="557" max="768" width="9.140625" style="2"/>
    <col min="769" max="782" width="2.140625" style="2" customWidth="1"/>
    <col min="783" max="783" width="3.28515625" style="2" customWidth="1"/>
    <col min="784" max="791" width="2.140625" style="2" customWidth="1"/>
    <col min="792" max="792" width="3.42578125" style="2" customWidth="1"/>
    <col min="793" max="793" width="3" style="2" customWidth="1"/>
    <col min="794" max="801" width="2.140625" style="2" customWidth="1"/>
    <col min="802" max="802" width="3.140625" style="2" customWidth="1"/>
    <col min="803" max="812" width="2.140625" style="2" customWidth="1"/>
    <col min="813" max="1024" width="9.140625" style="2"/>
    <col min="1025" max="1038" width="2.140625" style="2" customWidth="1"/>
    <col min="1039" max="1039" width="3.28515625" style="2" customWidth="1"/>
    <col min="1040" max="1047" width="2.140625" style="2" customWidth="1"/>
    <col min="1048" max="1048" width="3.42578125" style="2" customWidth="1"/>
    <col min="1049" max="1049" width="3" style="2" customWidth="1"/>
    <col min="1050" max="1057" width="2.140625" style="2" customWidth="1"/>
    <col min="1058" max="1058" width="3.140625" style="2" customWidth="1"/>
    <col min="1059" max="1068" width="2.140625" style="2" customWidth="1"/>
    <col min="1069" max="1280" width="9.140625" style="2"/>
    <col min="1281" max="1294" width="2.140625" style="2" customWidth="1"/>
    <col min="1295" max="1295" width="3.28515625" style="2" customWidth="1"/>
    <col min="1296" max="1303" width="2.140625" style="2" customWidth="1"/>
    <col min="1304" max="1304" width="3.42578125" style="2" customWidth="1"/>
    <col min="1305" max="1305" width="3" style="2" customWidth="1"/>
    <col min="1306" max="1313" width="2.140625" style="2" customWidth="1"/>
    <col min="1314" max="1314" width="3.140625" style="2" customWidth="1"/>
    <col min="1315" max="1324" width="2.140625" style="2" customWidth="1"/>
    <col min="1325" max="1536" width="9.140625" style="2"/>
    <col min="1537" max="1550" width="2.140625" style="2" customWidth="1"/>
    <col min="1551" max="1551" width="3.28515625" style="2" customWidth="1"/>
    <col min="1552" max="1559" width="2.140625" style="2" customWidth="1"/>
    <col min="1560" max="1560" width="3.42578125" style="2" customWidth="1"/>
    <col min="1561" max="1561" width="3" style="2" customWidth="1"/>
    <col min="1562" max="1569" width="2.140625" style="2" customWidth="1"/>
    <col min="1570" max="1570" width="3.140625" style="2" customWidth="1"/>
    <col min="1571" max="1580" width="2.140625" style="2" customWidth="1"/>
    <col min="1581" max="1792" width="9.140625" style="2"/>
    <col min="1793" max="1806" width="2.140625" style="2" customWidth="1"/>
    <col min="1807" max="1807" width="3.28515625" style="2" customWidth="1"/>
    <col min="1808" max="1815" width="2.140625" style="2" customWidth="1"/>
    <col min="1816" max="1816" width="3.42578125" style="2" customWidth="1"/>
    <col min="1817" max="1817" width="3" style="2" customWidth="1"/>
    <col min="1818" max="1825" width="2.140625" style="2" customWidth="1"/>
    <col min="1826" max="1826" width="3.140625" style="2" customWidth="1"/>
    <col min="1827" max="1836" width="2.140625" style="2" customWidth="1"/>
    <col min="1837" max="2048" width="9.140625" style="2"/>
    <col min="2049" max="2062" width="2.140625" style="2" customWidth="1"/>
    <col min="2063" max="2063" width="3.28515625" style="2" customWidth="1"/>
    <col min="2064" max="2071" width="2.140625" style="2" customWidth="1"/>
    <col min="2072" max="2072" width="3.42578125" style="2" customWidth="1"/>
    <col min="2073" max="2073" width="3" style="2" customWidth="1"/>
    <col min="2074" max="2081" width="2.140625" style="2" customWidth="1"/>
    <col min="2082" max="2082" width="3.140625" style="2" customWidth="1"/>
    <col min="2083" max="2092" width="2.140625" style="2" customWidth="1"/>
    <col min="2093" max="2304" width="9.140625" style="2"/>
    <col min="2305" max="2318" width="2.140625" style="2" customWidth="1"/>
    <col min="2319" max="2319" width="3.28515625" style="2" customWidth="1"/>
    <col min="2320" max="2327" width="2.140625" style="2" customWidth="1"/>
    <col min="2328" max="2328" width="3.42578125" style="2" customWidth="1"/>
    <col min="2329" max="2329" width="3" style="2" customWidth="1"/>
    <col min="2330" max="2337" width="2.140625" style="2" customWidth="1"/>
    <col min="2338" max="2338" width="3.140625" style="2" customWidth="1"/>
    <col min="2339" max="2348" width="2.140625" style="2" customWidth="1"/>
    <col min="2349" max="2560" width="9.140625" style="2"/>
    <col min="2561" max="2574" width="2.140625" style="2" customWidth="1"/>
    <col min="2575" max="2575" width="3.28515625" style="2" customWidth="1"/>
    <col min="2576" max="2583" width="2.140625" style="2" customWidth="1"/>
    <col min="2584" max="2584" width="3.42578125" style="2" customWidth="1"/>
    <col min="2585" max="2585" width="3" style="2" customWidth="1"/>
    <col min="2586" max="2593" width="2.140625" style="2" customWidth="1"/>
    <col min="2594" max="2594" width="3.140625" style="2" customWidth="1"/>
    <col min="2595" max="2604" width="2.140625" style="2" customWidth="1"/>
    <col min="2605" max="2816" width="9.140625" style="2"/>
    <col min="2817" max="2830" width="2.140625" style="2" customWidth="1"/>
    <col min="2831" max="2831" width="3.28515625" style="2" customWidth="1"/>
    <col min="2832" max="2839" width="2.140625" style="2" customWidth="1"/>
    <col min="2840" max="2840" width="3.42578125" style="2" customWidth="1"/>
    <col min="2841" max="2841" width="3" style="2" customWidth="1"/>
    <col min="2842" max="2849" width="2.140625" style="2" customWidth="1"/>
    <col min="2850" max="2850" width="3.140625" style="2" customWidth="1"/>
    <col min="2851" max="2860" width="2.140625" style="2" customWidth="1"/>
    <col min="2861" max="3072" width="9.140625" style="2"/>
    <col min="3073" max="3086" width="2.140625" style="2" customWidth="1"/>
    <col min="3087" max="3087" width="3.28515625" style="2" customWidth="1"/>
    <col min="3088" max="3095" width="2.140625" style="2" customWidth="1"/>
    <col min="3096" max="3096" width="3.42578125" style="2" customWidth="1"/>
    <col min="3097" max="3097" width="3" style="2" customWidth="1"/>
    <col min="3098" max="3105" width="2.140625" style="2" customWidth="1"/>
    <col min="3106" max="3106" width="3.140625" style="2" customWidth="1"/>
    <col min="3107" max="3116" width="2.140625" style="2" customWidth="1"/>
    <col min="3117" max="3328" width="9.140625" style="2"/>
    <col min="3329" max="3342" width="2.140625" style="2" customWidth="1"/>
    <col min="3343" max="3343" width="3.28515625" style="2" customWidth="1"/>
    <col min="3344" max="3351" width="2.140625" style="2" customWidth="1"/>
    <col min="3352" max="3352" width="3.42578125" style="2" customWidth="1"/>
    <col min="3353" max="3353" width="3" style="2" customWidth="1"/>
    <col min="3354" max="3361" width="2.140625" style="2" customWidth="1"/>
    <col min="3362" max="3362" width="3.140625" style="2" customWidth="1"/>
    <col min="3363" max="3372" width="2.140625" style="2" customWidth="1"/>
    <col min="3373" max="3584" width="9.140625" style="2"/>
    <col min="3585" max="3598" width="2.140625" style="2" customWidth="1"/>
    <col min="3599" max="3599" width="3.28515625" style="2" customWidth="1"/>
    <col min="3600" max="3607" width="2.140625" style="2" customWidth="1"/>
    <col min="3608" max="3608" width="3.42578125" style="2" customWidth="1"/>
    <col min="3609" max="3609" width="3" style="2" customWidth="1"/>
    <col min="3610" max="3617" width="2.140625" style="2" customWidth="1"/>
    <col min="3618" max="3618" width="3.140625" style="2" customWidth="1"/>
    <col min="3619" max="3628" width="2.140625" style="2" customWidth="1"/>
    <col min="3629" max="3840" width="9.140625" style="2"/>
    <col min="3841" max="3854" width="2.140625" style="2" customWidth="1"/>
    <col min="3855" max="3855" width="3.28515625" style="2" customWidth="1"/>
    <col min="3856" max="3863" width="2.140625" style="2" customWidth="1"/>
    <col min="3864" max="3864" width="3.42578125" style="2" customWidth="1"/>
    <col min="3865" max="3865" width="3" style="2" customWidth="1"/>
    <col min="3866" max="3873" width="2.140625" style="2" customWidth="1"/>
    <col min="3874" max="3874" width="3.140625" style="2" customWidth="1"/>
    <col min="3875" max="3884" width="2.140625" style="2" customWidth="1"/>
    <col min="3885" max="4096" width="9.140625" style="2"/>
    <col min="4097" max="4110" width="2.140625" style="2" customWidth="1"/>
    <col min="4111" max="4111" width="3.28515625" style="2" customWidth="1"/>
    <col min="4112" max="4119" width="2.140625" style="2" customWidth="1"/>
    <col min="4120" max="4120" width="3.42578125" style="2" customWidth="1"/>
    <col min="4121" max="4121" width="3" style="2" customWidth="1"/>
    <col min="4122" max="4129" width="2.140625" style="2" customWidth="1"/>
    <col min="4130" max="4130" width="3.140625" style="2" customWidth="1"/>
    <col min="4131" max="4140" width="2.140625" style="2" customWidth="1"/>
    <col min="4141" max="4352" width="9.140625" style="2"/>
    <col min="4353" max="4366" width="2.140625" style="2" customWidth="1"/>
    <col min="4367" max="4367" width="3.28515625" style="2" customWidth="1"/>
    <col min="4368" max="4375" width="2.140625" style="2" customWidth="1"/>
    <col min="4376" max="4376" width="3.42578125" style="2" customWidth="1"/>
    <col min="4377" max="4377" width="3" style="2" customWidth="1"/>
    <col min="4378" max="4385" width="2.140625" style="2" customWidth="1"/>
    <col min="4386" max="4386" width="3.140625" style="2" customWidth="1"/>
    <col min="4387" max="4396" width="2.140625" style="2" customWidth="1"/>
    <col min="4397" max="4608" width="9.140625" style="2"/>
    <col min="4609" max="4622" width="2.140625" style="2" customWidth="1"/>
    <col min="4623" max="4623" width="3.28515625" style="2" customWidth="1"/>
    <col min="4624" max="4631" width="2.140625" style="2" customWidth="1"/>
    <col min="4632" max="4632" width="3.42578125" style="2" customWidth="1"/>
    <col min="4633" max="4633" width="3" style="2" customWidth="1"/>
    <col min="4634" max="4641" width="2.140625" style="2" customWidth="1"/>
    <col min="4642" max="4642" width="3.140625" style="2" customWidth="1"/>
    <col min="4643" max="4652" width="2.140625" style="2" customWidth="1"/>
    <col min="4653" max="4864" width="9.140625" style="2"/>
    <col min="4865" max="4878" width="2.140625" style="2" customWidth="1"/>
    <col min="4879" max="4879" width="3.28515625" style="2" customWidth="1"/>
    <col min="4880" max="4887" width="2.140625" style="2" customWidth="1"/>
    <col min="4888" max="4888" width="3.42578125" style="2" customWidth="1"/>
    <col min="4889" max="4889" width="3" style="2" customWidth="1"/>
    <col min="4890" max="4897" width="2.140625" style="2" customWidth="1"/>
    <col min="4898" max="4898" width="3.140625" style="2" customWidth="1"/>
    <col min="4899" max="4908" width="2.140625" style="2" customWidth="1"/>
    <col min="4909" max="5120" width="9.140625" style="2"/>
    <col min="5121" max="5134" width="2.140625" style="2" customWidth="1"/>
    <col min="5135" max="5135" width="3.28515625" style="2" customWidth="1"/>
    <col min="5136" max="5143" width="2.140625" style="2" customWidth="1"/>
    <col min="5144" max="5144" width="3.42578125" style="2" customWidth="1"/>
    <col min="5145" max="5145" width="3" style="2" customWidth="1"/>
    <col min="5146" max="5153" width="2.140625" style="2" customWidth="1"/>
    <col min="5154" max="5154" width="3.140625" style="2" customWidth="1"/>
    <col min="5155" max="5164" width="2.140625" style="2" customWidth="1"/>
    <col min="5165" max="5376" width="9.140625" style="2"/>
    <col min="5377" max="5390" width="2.140625" style="2" customWidth="1"/>
    <col min="5391" max="5391" width="3.28515625" style="2" customWidth="1"/>
    <col min="5392" max="5399" width="2.140625" style="2" customWidth="1"/>
    <col min="5400" max="5400" width="3.42578125" style="2" customWidth="1"/>
    <col min="5401" max="5401" width="3" style="2" customWidth="1"/>
    <col min="5402" max="5409" width="2.140625" style="2" customWidth="1"/>
    <col min="5410" max="5410" width="3.140625" style="2" customWidth="1"/>
    <col min="5411" max="5420" width="2.140625" style="2" customWidth="1"/>
    <col min="5421" max="5632" width="9.140625" style="2"/>
    <col min="5633" max="5646" width="2.140625" style="2" customWidth="1"/>
    <col min="5647" max="5647" width="3.28515625" style="2" customWidth="1"/>
    <col min="5648" max="5655" width="2.140625" style="2" customWidth="1"/>
    <col min="5656" max="5656" width="3.42578125" style="2" customWidth="1"/>
    <col min="5657" max="5657" width="3" style="2" customWidth="1"/>
    <col min="5658" max="5665" width="2.140625" style="2" customWidth="1"/>
    <col min="5666" max="5666" width="3.140625" style="2" customWidth="1"/>
    <col min="5667" max="5676" width="2.140625" style="2" customWidth="1"/>
    <col min="5677" max="5888" width="9.140625" style="2"/>
    <col min="5889" max="5902" width="2.140625" style="2" customWidth="1"/>
    <col min="5903" max="5903" width="3.28515625" style="2" customWidth="1"/>
    <col min="5904" max="5911" width="2.140625" style="2" customWidth="1"/>
    <col min="5912" max="5912" width="3.42578125" style="2" customWidth="1"/>
    <col min="5913" max="5913" width="3" style="2" customWidth="1"/>
    <col min="5914" max="5921" width="2.140625" style="2" customWidth="1"/>
    <col min="5922" max="5922" width="3.140625" style="2" customWidth="1"/>
    <col min="5923" max="5932" width="2.140625" style="2" customWidth="1"/>
    <col min="5933" max="6144" width="9.140625" style="2"/>
    <col min="6145" max="6158" width="2.140625" style="2" customWidth="1"/>
    <col min="6159" max="6159" width="3.28515625" style="2" customWidth="1"/>
    <col min="6160" max="6167" width="2.140625" style="2" customWidth="1"/>
    <col min="6168" max="6168" width="3.42578125" style="2" customWidth="1"/>
    <col min="6169" max="6169" width="3" style="2" customWidth="1"/>
    <col min="6170" max="6177" width="2.140625" style="2" customWidth="1"/>
    <col min="6178" max="6178" width="3.140625" style="2" customWidth="1"/>
    <col min="6179" max="6188" width="2.140625" style="2" customWidth="1"/>
    <col min="6189" max="6400" width="9.140625" style="2"/>
    <col min="6401" max="6414" width="2.140625" style="2" customWidth="1"/>
    <col min="6415" max="6415" width="3.28515625" style="2" customWidth="1"/>
    <col min="6416" max="6423" width="2.140625" style="2" customWidth="1"/>
    <col min="6424" max="6424" width="3.42578125" style="2" customWidth="1"/>
    <col min="6425" max="6425" width="3" style="2" customWidth="1"/>
    <col min="6426" max="6433" width="2.140625" style="2" customWidth="1"/>
    <col min="6434" max="6434" width="3.140625" style="2" customWidth="1"/>
    <col min="6435" max="6444" width="2.140625" style="2" customWidth="1"/>
    <col min="6445" max="6656" width="9.140625" style="2"/>
    <col min="6657" max="6670" width="2.140625" style="2" customWidth="1"/>
    <col min="6671" max="6671" width="3.28515625" style="2" customWidth="1"/>
    <col min="6672" max="6679" width="2.140625" style="2" customWidth="1"/>
    <col min="6680" max="6680" width="3.42578125" style="2" customWidth="1"/>
    <col min="6681" max="6681" width="3" style="2" customWidth="1"/>
    <col min="6682" max="6689" width="2.140625" style="2" customWidth="1"/>
    <col min="6690" max="6690" width="3.140625" style="2" customWidth="1"/>
    <col min="6691" max="6700" width="2.140625" style="2" customWidth="1"/>
    <col min="6701" max="6912" width="9.140625" style="2"/>
    <col min="6913" max="6926" width="2.140625" style="2" customWidth="1"/>
    <col min="6927" max="6927" width="3.28515625" style="2" customWidth="1"/>
    <col min="6928" max="6935" width="2.140625" style="2" customWidth="1"/>
    <col min="6936" max="6936" width="3.42578125" style="2" customWidth="1"/>
    <col min="6937" max="6937" width="3" style="2" customWidth="1"/>
    <col min="6938" max="6945" width="2.140625" style="2" customWidth="1"/>
    <col min="6946" max="6946" width="3.140625" style="2" customWidth="1"/>
    <col min="6947" max="6956" width="2.140625" style="2" customWidth="1"/>
    <col min="6957" max="7168" width="9.140625" style="2"/>
    <col min="7169" max="7182" width="2.140625" style="2" customWidth="1"/>
    <col min="7183" max="7183" width="3.28515625" style="2" customWidth="1"/>
    <col min="7184" max="7191" width="2.140625" style="2" customWidth="1"/>
    <col min="7192" max="7192" width="3.42578125" style="2" customWidth="1"/>
    <col min="7193" max="7193" width="3" style="2" customWidth="1"/>
    <col min="7194" max="7201" width="2.140625" style="2" customWidth="1"/>
    <col min="7202" max="7202" width="3.140625" style="2" customWidth="1"/>
    <col min="7203" max="7212" width="2.140625" style="2" customWidth="1"/>
    <col min="7213" max="7424" width="9.140625" style="2"/>
    <col min="7425" max="7438" width="2.140625" style="2" customWidth="1"/>
    <col min="7439" max="7439" width="3.28515625" style="2" customWidth="1"/>
    <col min="7440" max="7447" width="2.140625" style="2" customWidth="1"/>
    <col min="7448" max="7448" width="3.42578125" style="2" customWidth="1"/>
    <col min="7449" max="7449" width="3" style="2" customWidth="1"/>
    <col min="7450" max="7457" width="2.140625" style="2" customWidth="1"/>
    <col min="7458" max="7458" width="3.140625" style="2" customWidth="1"/>
    <col min="7459" max="7468" width="2.140625" style="2" customWidth="1"/>
    <col min="7469" max="7680" width="9.140625" style="2"/>
    <col min="7681" max="7694" width="2.140625" style="2" customWidth="1"/>
    <col min="7695" max="7695" width="3.28515625" style="2" customWidth="1"/>
    <col min="7696" max="7703" width="2.140625" style="2" customWidth="1"/>
    <col min="7704" max="7704" width="3.42578125" style="2" customWidth="1"/>
    <col min="7705" max="7705" width="3" style="2" customWidth="1"/>
    <col min="7706" max="7713" width="2.140625" style="2" customWidth="1"/>
    <col min="7714" max="7714" width="3.140625" style="2" customWidth="1"/>
    <col min="7715" max="7724" width="2.140625" style="2" customWidth="1"/>
    <col min="7725" max="7936" width="9.140625" style="2"/>
    <col min="7937" max="7950" width="2.140625" style="2" customWidth="1"/>
    <col min="7951" max="7951" width="3.28515625" style="2" customWidth="1"/>
    <col min="7952" max="7959" width="2.140625" style="2" customWidth="1"/>
    <col min="7960" max="7960" width="3.42578125" style="2" customWidth="1"/>
    <col min="7961" max="7961" width="3" style="2" customWidth="1"/>
    <col min="7962" max="7969" width="2.140625" style="2" customWidth="1"/>
    <col min="7970" max="7970" width="3.140625" style="2" customWidth="1"/>
    <col min="7971" max="7980" width="2.140625" style="2" customWidth="1"/>
    <col min="7981" max="8192" width="9.140625" style="2"/>
    <col min="8193" max="8206" width="2.140625" style="2" customWidth="1"/>
    <col min="8207" max="8207" width="3.28515625" style="2" customWidth="1"/>
    <col min="8208" max="8215" width="2.140625" style="2" customWidth="1"/>
    <col min="8216" max="8216" width="3.42578125" style="2" customWidth="1"/>
    <col min="8217" max="8217" width="3" style="2" customWidth="1"/>
    <col min="8218" max="8225" width="2.140625" style="2" customWidth="1"/>
    <col min="8226" max="8226" width="3.140625" style="2" customWidth="1"/>
    <col min="8227" max="8236" width="2.140625" style="2" customWidth="1"/>
    <col min="8237" max="8448" width="9.140625" style="2"/>
    <col min="8449" max="8462" width="2.140625" style="2" customWidth="1"/>
    <col min="8463" max="8463" width="3.28515625" style="2" customWidth="1"/>
    <col min="8464" max="8471" width="2.140625" style="2" customWidth="1"/>
    <col min="8472" max="8472" width="3.42578125" style="2" customWidth="1"/>
    <col min="8473" max="8473" width="3" style="2" customWidth="1"/>
    <col min="8474" max="8481" width="2.140625" style="2" customWidth="1"/>
    <col min="8482" max="8482" width="3.140625" style="2" customWidth="1"/>
    <col min="8483" max="8492" width="2.140625" style="2" customWidth="1"/>
    <col min="8493" max="8704" width="9.140625" style="2"/>
    <col min="8705" max="8718" width="2.140625" style="2" customWidth="1"/>
    <col min="8719" max="8719" width="3.28515625" style="2" customWidth="1"/>
    <col min="8720" max="8727" width="2.140625" style="2" customWidth="1"/>
    <col min="8728" max="8728" width="3.42578125" style="2" customWidth="1"/>
    <col min="8729" max="8729" width="3" style="2" customWidth="1"/>
    <col min="8730" max="8737" width="2.140625" style="2" customWidth="1"/>
    <col min="8738" max="8738" width="3.140625" style="2" customWidth="1"/>
    <col min="8739" max="8748" width="2.140625" style="2" customWidth="1"/>
    <col min="8749" max="8960" width="9.140625" style="2"/>
    <col min="8961" max="8974" width="2.140625" style="2" customWidth="1"/>
    <col min="8975" max="8975" width="3.28515625" style="2" customWidth="1"/>
    <col min="8976" max="8983" width="2.140625" style="2" customWidth="1"/>
    <col min="8984" max="8984" width="3.42578125" style="2" customWidth="1"/>
    <col min="8985" max="8985" width="3" style="2" customWidth="1"/>
    <col min="8986" max="8993" width="2.140625" style="2" customWidth="1"/>
    <col min="8994" max="8994" width="3.140625" style="2" customWidth="1"/>
    <col min="8995" max="9004" width="2.140625" style="2" customWidth="1"/>
    <col min="9005" max="9216" width="9.140625" style="2"/>
    <col min="9217" max="9230" width="2.140625" style="2" customWidth="1"/>
    <col min="9231" max="9231" width="3.28515625" style="2" customWidth="1"/>
    <col min="9232" max="9239" width="2.140625" style="2" customWidth="1"/>
    <col min="9240" max="9240" width="3.42578125" style="2" customWidth="1"/>
    <col min="9241" max="9241" width="3" style="2" customWidth="1"/>
    <col min="9242" max="9249" width="2.140625" style="2" customWidth="1"/>
    <col min="9250" max="9250" width="3.140625" style="2" customWidth="1"/>
    <col min="9251" max="9260" width="2.140625" style="2" customWidth="1"/>
    <col min="9261" max="9472" width="9.140625" style="2"/>
    <col min="9473" max="9486" width="2.140625" style="2" customWidth="1"/>
    <col min="9487" max="9487" width="3.28515625" style="2" customWidth="1"/>
    <col min="9488" max="9495" width="2.140625" style="2" customWidth="1"/>
    <col min="9496" max="9496" width="3.42578125" style="2" customWidth="1"/>
    <col min="9497" max="9497" width="3" style="2" customWidth="1"/>
    <col min="9498" max="9505" width="2.140625" style="2" customWidth="1"/>
    <col min="9506" max="9506" width="3.140625" style="2" customWidth="1"/>
    <col min="9507" max="9516" width="2.140625" style="2" customWidth="1"/>
    <col min="9517" max="9728" width="9.140625" style="2"/>
    <col min="9729" max="9742" width="2.140625" style="2" customWidth="1"/>
    <col min="9743" max="9743" width="3.28515625" style="2" customWidth="1"/>
    <col min="9744" max="9751" width="2.140625" style="2" customWidth="1"/>
    <col min="9752" max="9752" width="3.42578125" style="2" customWidth="1"/>
    <col min="9753" max="9753" width="3" style="2" customWidth="1"/>
    <col min="9754" max="9761" width="2.140625" style="2" customWidth="1"/>
    <col min="9762" max="9762" width="3.140625" style="2" customWidth="1"/>
    <col min="9763" max="9772" width="2.140625" style="2" customWidth="1"/>
    <col min="9773" max="9984" width="9.140625" style="2"/>
    <col min="9985" max="9998" width="2.140625" style="2" customWidth="1"/>
    <col min="9999" max="9999" width="3.28515625" style="2" customWidth="1"/>
    <col min="10000" max="10007" width="2.140625" style="2" customWidth="1"/>
    <col min="10008" max="10008" width="3.42578125" style="2" customWidth="1"/>
    <col min="10009" max="10009" width="3" style="2" customWidth="1"/>
    <col min="10010" max="10017" width="2.140625" style="2" customWidth="1"/>
    <col min="10018" max="10018" width="3.140625" style="2" customWidth="1"/>
    <col min="10019" max="10028" width="2.140625" style="2" customWidth="1"/>
    <col min="10029" max="10240" width="9.140625" style="2"/>
    <col min="10241" max="10254" width="2.140625" style="2" customWidth="1"/>
    <col min="10255" max="10255" width="3.28515625" style="2" customWidth="1"/>
    <col min="10256" max="10263" width="2.140625" style="2" customWidth="1"/>
    <col min="10264" max="10264" width="3.42578125" style="2" customWidth="1"/>
    <col min="10265" max="10265" width="3" style="2" customWidth="1"/>
    <col min="10266" max="10273" width="2.140625" style="2" customWidth="1"/>
    <col min="10274" max="10274" width="3.140625" style="2" customWidth="1"/>
    <col min="10275" max="10284" width="2.140625" style="2" customWidth="1"/>
    <col min="10285" max="10496" width="9.140625" style="2"/>
    <col min="10497" max="10510" width="2.140625" style="2" customWidth="1"/>
    <col min="10511" max="10511" width="3.28515625" style="2" customWidth="1"/>
    <col min="10512" max="10519" width="2.140625" style="2" customWidth="1"/>
    <col min="10520" max="10520" width="3.42578125" style="2" customWidth="1"/>
    <col min="10521" max="10521" width="3" style="2" customWidth="1"/>
    <col min="10522" max="10529" width="2.140625" style="2" customWidth="1"/>
    <col min="10530" max="10530" width="3.140625" style="2" customWidth="1"/>
    <col min="10531" max="10540" width="2.140625" style="2" customWidth="1"/>
    <col min="10541" max="10752" width="9.140625" style="2"/>
    <col min="10753" max="10766" width="2.140625" style="2" customWidth="1"/>
    <col min="10767" max="10767" width="3.28515625" style="2" customWidth="1"/>
    <col min="10768" max="10775" width="2.140625" style="2" customWidth="1"/>
    <col min="10776" max="10776" width="3.42578125" style="2" customWidth="1"/>
    <col min="10777" max="10777" width="3" style="2" customWidth="1"/>
    <col min="10778" max="10785" width="2.140625" style="2" customWidth="1"/>
    <col min="10786" max="10786" width="3.140625" style="2" customWidth="1"/>
    <col min="10787" max="10796" width="2.140625" style="2" customWidth="1"/>
    <col min="10797" max="11008" width="9.140625" style="2"/>
    <col min="11009" max="11022" width="2.140625" style="2" customWidth="1"/>
    <col min="11023" max="11023" width="3.28515625" style="2" customWidth="1"/>
    <col min="11024" max="11031" width="2.140625" style="2" customWidth="1"/>
    <col min="11032" max="11032" width="3.42578125" style="2" customWidth="1"/>
    <col min="11033" max="11033" width="3" style="2" customWidth="1"/>
    <col min="11034" max="11041" width="2.140625" style="2" customWidth="1"/>
    <col min="11042" max="11042" width="3.140625" style="2" customWidth="1"/>
    <col min="11043" max="11052" width="2.140625" style="2" customWidth="1"/>
    <col min="11053" max="11264" width="9.140625" style="2"/>
    <col min="11265" max="11278" width="2.140625" style="2" customWidth="1"/>
    <col min="11279" max="11279" width="3.28515625" style="2" customWidth="1"/>
    <col min="11280" max="11287" width="2.140625" style="2" customWidth="1"/>
    <col min="11288" max="11288" width="3.42578125" style="2" customWidth="1"/>
    <col min="11289" max="11289" width="3" style="2" customWidth="1"/>
    <col min="11290" max="11297" width="2.140625" style="2" customWidth="1"/>
    <col min="11298" max="11298" width="3.140625" style="2" customWidth="1"/>
    <col min="11299" max="11308" width="2.140625" style="2" customWidth="1"/>
    <col min="11309" max="11520" width="9.140625" style="2"/>
    <col min="11521" max="11534" width="2.140625" style="2" customWidth="1"/>
    <col min="11535" max="11535" width="3.28515625" style="2" customWidth="1"/>
    <col min="11536" max="11543" width="2.140625" style="2" customWidth="1"/>
    <col min="11544" max="11544" width="3.42578125" style="2" customWidth="1"/>
    <col min="11545" max="11545" width="3" style="2" customWidth="1"/>
    <col min="11546" max="11553" width="2.140625" style="2" customWidth="1"/>
    <col min="11554" max="11554" width="3.140625" style="2" customWidth="1"/>
    <col min="11555" max="11564" width="2.140625" style="2" customWidth="1"/>
    <col min="11565" max="11776" width="9.140625" style="2"/>
    <col min="11777" max="11790" width="2.140625" style="2" customWidth="1"/>
    <col min="11791" max="11791" width="3.28515625" style="2" customWidth="1"/>
    <col min="11792" max="11799" width="2.140625" style="2" customWidth="1"/>
    <col min="11800" max="11800" width="3.42578125" style="2" customWidth="1"/>
    <col min="11801" max="11801" width="3" style="2" customWidth="1"/>
    <col min="11802" max="11809" width="2.140625" style="2" customWidth="1"/>
    <col min="11810" max="11810" width="3.140625" style="2" customWidth="1"/>
    <col min="11811" max="11820" width="2.140625" style="2" customWidth="1"/>
    <col min="11821" max="12032" width="9.140625" style="2"/>
    <col min="12033" max="12046" width="2.140625" style="2" customWidth="1"/>
    <col min="12047" max="12047" width="3.28515625" style="2" customWidth="1"/>
    <col min="12048" max="12055" width="2.140625" style="2" customWidth="1"/>
    <col min="12056" max="12056" width="3.42578125" style="2" customWidth="1"/>
    <col min="12057" max="12057" width="3" style="2" customWidth="1"/>
    <col min="12058" max="12065" width="2.140625" style="2" customWidth="1"/>
    <col min="12066" max="12066" width="3.140625" style="2" customWidth="1"/>
    <col min="12067" max="12076" width="2.140625" style="2" customWidth="1"/>
    <col min="12077" max="12288" width="9.140625" style="2"/>
    <col min="12289" max="12302" width="2.140625" style="2" customWidth="1"/>
    <col min="12303" max="12303" width="3.28515625" style="2" customWidth="1"/>
    <col min="12304" max="12311" width="2.140625" style="2" customWidth="1"/>
    <col min="12312" max="12312" width="3.42578125" style="2" customWidth="1"/>
    <col min="12313" max="12313" width="3" style="2" customWidth="1"/>
    <col min="12314" max="12321" width="2.140625" style="2" customWidth="1"/>
    <col min="12322" max="12322" width="3.140625" style="2" customWidth="1"/>
    <col min="12323" max="12332" width="2.140625" style="2" customWidth="1"/>
    <col min="12333" max="12544" width="9.140625" style="2"/>
    <col min="12545" max="12558" width="2.140625" style="2" customWidth="1"/>
    <col min="12559" max="12559" width="3.28515625" style="2" customWidth="1"/>
    <col min="12560" max="12567" width="2.140625" style="2" customWidth="1"/>
    <col min="12568" max="12568" width="3.42578125" style="2" customWidth="1"/>
    <col min="12569" max="12569" width="3" style="2" customWidth="1"/>
    <col min="12570" max="12577" width="2.140625" style="2" customWidth="1"/>
    <col min="12578" max="12578" width="3.140625" style="2" customWidth="1"/>
    <col min="12579" max="12588" width="2.140625" style="2" customWidth="1"/>
    <col min="12589" max="12800" width="9.140625" style="2"/>
    <col min="12801" max="12814" width="2.140625" style="2" customWidth="1"/>
    <col min="12815" max="12815" width="3.28515625" style="2" customWidth="1"/>
    <col min="12816" max="12823" width="2.140625" style="2" customWidth="1"/>
    <col min="12824" max="12824" width="3.42578125" style="2" customWidth="1"/>
    <col min="12825" max="12825" width="3" style="2" customWidth="1"/>
    <col min="12826" max="12833" width="2.140625" style="2" customWidth="1"/>
    <col min="12834" max="12834" width="3.140625" style="2" customWidth="1"/>
    <col min="12835" max="12844" width="2.140625" style="2" customWidth="1"/>
    <col min="12845" max="13056" width="9.140625" style="2"/>
    <col min="13057" max="13070" width="2.140625" style="2" customWidth="1"/>
    <col min="13071" max="13071" width="3.28515625" style="2" customWidth="1"/>
    <col min="13072" max="13079" width="2.140625" style="2" customWidth="1"/>
    <col min="13080" max="13080" width="3.42578125" style="2" customWidth="1"/>
    <col min="13081" max="13081" width="3" style="2" customWidth="1"/>
    <col min="13082" max="13089" width="2.140625" style="2" customWidth="1"/>
    <col min="13090" max="13090" width="3.140625" style="2" customWidth="1"/>
    <col min="13091" max="13100" width="2.140625" style="2" customWidth="1"/>
    <col min="13101" max="13312" width="9.140625" style="2"/>
    <col min="13313" max="13326" width="2.140625" style="2" customWidth="1"/>
    <col min="13327" max="13327" width="3.28515625" style="2" customWidth="1"/>
    <col min="13328" max="13335" width="2.140625" style="2" customWidth="1"/>
    <col min="13336" max="13336" width="3.42578125" style="2" customWidth="1"/>
    <col min="13337" max="13337" width="3" style="2" customWidth="1"/>
    <col min="13338" max="13345" width="2.140625" style="2" customWidth="1"/>
    <col min="13346" max="13346" width="3.140625" style="2" customWidth="1"/>
    <col min="13347" max="13356" width="2.140625" style="2" customWidth="1"/>
    <col min="13357" max="13568" width="9.140625" style="2"/>
    <col min="13569" max="13582" width="2.140625" style="2" customWidth="1"/>
    <col min="13583" max="13583" width="3.28515625" style="2" customWidth="1"/>
    <col min="13584" max="13591" width="2.140625" style="2" customWidth="1"/>
    <col min="13592" max="13592" width="3.42578125" style="2" customWidth="1"/>
    <col min="13593" max="13593" width="3" style="2" customWidth="1"/>
    <col min="13594" max="13601" width="2.140625" style="2" customWidth="1"/>
    <col min="13602" max="13602" width="3.140625" style="2" customWidth="1"/>
    <col min="13603" max="13612" width="2.140625" style="2" customWidth="1"/>
    <col min="13613" max="13824" width="9.140625" style="2"/>
    <col min="13825" max="13838" width="2.140625" style="2" customWidth="1"/>
    <col min="13839" max="13839" width="3.28515625" style="2" customWidth="1"/>
    <col min="13840" max="13847" width="2.140625" style="2" customWidth="1"/>
    <col min="13848" max="13848" width="3.42578125" style="2" customWidth="1"/>
    <col min="13849" max="13849" width="3" style="2" customWidth="1"/>
    <col min="13850" max="13857" width="2.140625" style="2" customWidth="1"/>
    <col min="13858" max="13858" width="3.140625" style="2" customWidth="1"/>
    <col min="13859" max="13868" width="2.140625" style="2" customWidth="1"/>
    <col min="13869" max="14080" width="9.140625" style="2"/>
    <col min="14081" max="14094" width="2.140625" style="2" customWidth="1"/>
    <col min="14095" max="14095" width="3.28515625" style="2" customWidth="1"/>
    <col min="14096" max="14103" width="2.140625" style="2" customWidth="1"/>
    <col min="14104" max="14104" width="3.42578125" style="2" customWidth="1"/>
    <col min="14105" max="14105" width="3" style="2" customWidth="1"/>
    <col min="14106" max="14113" width="2.140625" style="2" customWidth="1"/>
    <col min="14114" max="14114" width="3.140625" style="2" customWidth="1"/>
    <col min="14115" max="14124" width="2.140625" style="2" customWidth="1"/>
    <col min="14125" max="14336" width="9.140625" style="2"/>
    <col min="14337" max="14350" width="2.140625" style="2" customWidth="1"/>
    <col min="14351" max="14351" width="3.28515625" style="2" customWidth="1"/>
    <col min="14352" max="14359" width="2.140625" style="2" customWidth="1"/>
    <col min="14360" max="14360" width="3.42578125" style="2" customWidth="1"/>
    <col min="14361" max="14361" width="3" style="2" customWidth="1"/>
    <col min="14362" max="14369" width="2.140625" style="2" customWidth="1"/>
    <col min="14370" max="14370" width="3.140625" style="2" customWidth="1"/>
    <col min="14371" max="14380" width="2.140625" style="2" customWidth="1"/>
    <col min="14381" max="14592" width="9.140625" style="2"/>
    <col min="14593" max="14606" width="2.140625" style="2" customWidth="1"/>
    <col min="14607" max="14607" width="3.28515625" style="2" customWidth="1"/>
    <col min="14608" max="14615" width="2.140625" style="2" customWidth="1"/>
    <col min="14616" max="14616" width="3.42578125" style="2" customWidth="1"/>
    <col min="14617" max="14617" width="3" style="2" customWidth="1"/>
    <col min="14618" max="14625" width="2.140625" style="2" customWidth="1"/>
    <col min="14626" max="14626" width="3.140625" style="2" customWidth="1"/>
    <col min="14627" max="14636" width="2.140625" style="2" customWidth="1"/>
    <col min="14637" max="14848" width="9.140625" style="2"/>
    <col min="14849" max="14862" width="2.140625" style="2" customWidth="1"/>
    <col min="14863" max="14863" width="3.28515625" style="2" customWidth="1"/>
    <col min="14864" max="14871" width="2.140625" style="2" customWidth="1"/>
    <col min="14872" max="14872" width="3.42578125" style="2" customWidth="1"/>
    <col min="14873" max="14873" width="3" style="2" customWidth="1"/>
    <col min="14874" max="14881" width="2.140625" style="2" customWidth="1"/>
    <col min="14882" max="14882" width="3.140625" style="2" customWidth="1"/>
    <col min="14883" max="14892" width="2.140625" style="2" customWidth="1"/>
    <col min="14893" max="15104" width="9.140625" style="2"/>
    <col min="15105" max="15118" width="2.140625" style="2" customWidth="1"/>
    <col min="15119" max="15119" width="3.28515625" style="2" customWidth="1"/>
    <col min="15120" max="15127" width="2.140625" style="2" customWidth="1"/>
    <col min="15128" max="15128" width="3.42578125" style="2" customWidth="1"/>
    <col min="15129" max="15129" width="3" style="2" customWidth="1"/>
    <col min="15130" max="15137" width="2.140625" style="2" customWidth="1"/>
    <col min="15138" max="15138" width="3.140625" style="2" customWidth="1"/>
    <col min="15139" max="15148" width="2.140625" style="2" customWidth="1"/>
    <col min="15149" max="15360" width="9.140625" style="2"/>
    <col min="15361" max="15374" width="2.140625" style="2" customWidth="1"/>
    <col min="15375" max="15375" width="3.28515625" style="2" customWidth="1"/>
    <col min="15376" max="15383" width="2.140625" style="2" customWidth="1"/>
    <col min="15384" max="15384" width="3.42578125" style="2" customWidth="1"/>
    <col min="15385" max="15385" width="3" style="2" customWidth="1"/>
    <col min="15386" max="15393" width="2.140625" style="2" customWidth="1"/>
    <col min="15394" max="15394" width="3.140625" style="2" customWidth="1"/>
    <col min="15395" max="15404" width="2.140625" style="2" customWidth="1"/>
    <col min="15405" max="15616" width="9.140625" style="2"/>
    <col min="15617" max="15630" width="2.140625" style="2" customWidth="1"/>
    <col min="15631" max="15631" width="3.28515625" style="2" customWidth="1"/>
    <col min="15632" max="15639" width="2.140625" style="2" customWidth="1"/>
    <col min="15640" max="15640" width="3.42578125" style="2" customWidth="1"/>
    <col min="15641" max="15641" width="3" style="2" customWidth="1"/>
    <col min="15642" max="15649" width="2.140625" style="2" customWidth="1"/>
    <col min="15650" max="15650" width="3.140625" style="2" customWidth="1"/>
    <col min="15651" max="15660" width="2.140625" style="2" customWidth="1"/>
    <col min="15661" max="15872" width="9.140625" style="2"/>
    <col min="15873" max="15886" width="2.140625" style="2" customWidth="1"/>
    <col min="15887" max="15887" width="3.28515625" style="2" customWidth="1"/>
    <col min="15888" max="15895" width="2.140625" style="2" customWidth="1"/>
    <col min="15896" max="15896" width="3.42578125" style="2" customWidth="1"/>
    <col min="15897" max="15897" width="3" style="2" customWidth="1"/>
    <col min="15898" max="15905" width="2.140625" style="2" customWidth="1"/>
    <col min="15906" max="15906" width="3.140625" style="2" customWidth="1"/>
    <col min="15907" max="15916" width="2.140625" style="2" customWidth="1"/>
    <col min="15917" max="16128" width="9.140625" style="2"/>
    <col min="16129" max="16142" width="2.140625" style="2" customWidth="1"/>
    <col min="16143" max="16143" width="3.28515625" style="2" customWidth="1"/>
    <col min="16144" max="16151" width="2.140625" style="2" customWidth="1"/>
    <col min="16152" max="16152" width="3.42578125" style="2" customWidth="1"/>
    <col min="16153" max="16153" width="3" style="2" customWidth="1"/>
    <col min="16154" max="16161" width="2.140625" style="2" customWidth="1"/>
    <col min="16162" max="16162" width="3.140625" style="2" customWidth="1"/>
    <col min="16163" max="16172" width="2.140625" style="2" customWidth="1"/>
    <col min="16173" max="16384" width="9.140625" style="2"/>
  </cols>
  <sheetData>
    <row r="1" spans="1:44" ht="12.75">
      <c r="A1" s="10"/>
      <c r="B1" s="10"/>
      <c r="C1" s="1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63" t="s">
        <v>786</v>
      </c>
      <c r="AM1" s="163"/>
      <c r="AN1" s="163"/>
      <c r="AO1" s="163"/>
      <c r="AP1" s="163"/>
      <c r="AQ1" s="163"/>
      <c r="AR1" s="14"/>
    </row>
    <row r="2" spans="1:44" ht="12.75">
      <c r="A2" s="164" t="s">
        <v>317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</row>
    <row r="3" spans="1:44">
      <c r="A3" s="167">
        <v>7</v>
      </c>
      <c r="B3" s="167">
        <v>5</v>
      </c>
      <c r="C3" s="167">
        <v>2</v>
      </c>
      <c r="D3" s="168"/>
      <c r="E3" s="169">
        <v>0</v>
      </c>
      <c r="F3" s="169" t="str">
        <f>IF(LEN([1]Podaci!M2) &gt; 4, MID(RIGHT([1]Podaci!$M$2,5),1,1),0)</f>
        <v>0</v>
      </c>
      <c r="G3" s="169" t="str">
        <f>IF(LEN([1]Podaci!M2) &gt; 3, MID(RIGHT([1]Podaci!$M$2,4),1,1),0)</f>
        <v>1</v>
      </c>
      <c r="H3" s="169" t="str">
        <f>IF(LEN([1]Podaci!M2) &gt; 2, MID(RIGHT([1]Podaci!$M$2,3),1,1),0)</f>
        <v>8</v>
      </c>
      <c r="I3" s="169" t="str">
        <f>MID(RIGHT([1]Podaci!$M$2,2),1,1)</f>
        <v>3</v>
      </c>
      <c r="J3" s="169" t="str">
        <f>MID(RIGHT([1]Podaci!$M$2,1),1,1)</f>
        <v>5</v>
      </c>
      <c r="K3" s="170"/>
      <c r="L3" s="169" t="str">
        <f>IF(LEN([1]Podaci!Z7) &gt; 7, MID(RIGHT([1]Podaci!$Z$7,8),1,1),0)</f>
        <v>0</v>
      </c>
      <c r="M3" s="169" t="str">
        <f>IF(LEN([1]Podaci!Z7) &gt; 6, MID(RIGHT([1]Podaci!$Z$7,7),1,1),0)</f>
        <v>7</v>
      </c>
      <c r="N3" s="169" t="str">
        <f>MID(RIGHT([1]Podaci!$Z$7,6),1,1)</f>
        <v>0</v>
      </c>
      <c r="O3" s="169" t="str">
        <f>MID(RIGHT([1]Podaci!$Z$7,5),1,1)</f>
        <v>2</v>
      </c>
      <c r="P3" s="169" t="str">
        <f>MID(RIGHT([1]Podaci!$Z$7,4),1,1)</f>
        <v>6</v>
      </c>
      <c r="Q3" s="169" t="str">
        <f>MID(RIGHT([1]Podaci!$Z$7,3),1,1)</f>
        <v>6</v>
      </c>
      <c r="R3" s="169" t="str">
        <f>MID(RIGHT([1]Podaci!$Z$7,2),1,1)</f>
        <v>8</v>
      </c>
      <c r="S3" s="169" t="str">
        <f>MID(RIGHT([1]Podaci!$Z$7,1),1,1)</f>
        <v>4</v>
      </c>
      <c r="T3" s="168"/>
      <c r="U3" s="171">
        <v>4</v>
      </c>
      <c r="V3" s="171">
        <v>0</v>
      </c>
      <c r="W3" s="171">
        <v>7</v>
      </c>
      <c r="X3" s="171">
        <v>0</v>
      </c>
      <c r="Y3" s="171">
        <v>0</v>
      </c>
      <c r="Z3" s="171"/>
      <c r="AA3" s="171">
        <v>1</v>
      </c>
      <c r="AB3" s="171">
        <v>3</v>
      </c>
      <c r="AC3" s="171">
        <v>7</v>
      </c>
      <c r="AD3" s="171">
        <v>0</v>
      </c>
      <c r="AE3" s="171">
        <v>2</v>
      </c>
      <c r="AF3" s="172"/>
      <c r="AG3" s="173" t="s">
        <v>318</v>
      </c>
      <c r="AH3" s="172"/>
      <c r="AI3" s="173"/>
      <c r="AJ3" s="171"/>
      <c r="AK3" s="171"/>
      <c r="AL3" s="171"/>
      <c r="AM3" s="171"/>
      <c r="AN3" s="171"/>
      <c r="AO3" s="171"/>
      <c r="AP3" s="171"/>
      <c r="AQ3" s="171"/>
      <c r="AR3" s="171"/>
    </row>
    <row r="4" spans="1:44">
      <c r="A4" s="174">
        <v>1</v>
      </c>
      <c r="B4" s="174">
        <v>2</v>
      </c>
      <c r="C4" s="175">
        <v>3</v>
      </c>
      <c r="D4" s="176"/>
      <c r="E4" s="174">
        <v>4</v>
      </c>
      <c r="F4" s="175">
        <v>5</v>
      </c>
      <c r="G4" s="175">
        <v>6</v>
      </c>
      <c r="H4" s="175">
        <v>7</v>
      </c>
      <c r="I4" s="175">
        <v>8</v>
      </c>
      <c r="J4" s="175">
        <v>9</v>
      </c>
      <c r="K4" s="177"/>
      <c r="L4" s="175">
        <v>10</v>
      </c>
      <c r="M4" s="175">
        <v>11</v>
      </c>
      <c r="N4" s="175">
        <v>12</v>
      </c>
      <c r="O4" s="175">
        <v>13</v>
      </c>
      <c r="P4" s="175">
        <v>14</v>
      </c>
      <c r="Q4" s="175">
        <v>15</v>
      </c>
      <c r="R4" s="175">
        <v>16</v>
      </c>
      <c r="S4" s="175">
        <v>17</v>
      </c>
      <c r="T4" s="177"/>
      <c r="U4" s="175">
        <v>18</v>
      </c>
      <c r="V4" s="175">
        <v>19</v>
      </c>
      <c r="W4" s="175">
        <v>20</v>
      </c>
      <c r="X4" s="175">
        <v>21</v>
      </c>
      <c r="Y4" s="175">
        <v>22</v>
      </c>
      <c r="Z4" s="175"/>
      <c r="AA4" s="175">
        <v>23</v>
      </c>
      <c r="AB4" s="175">
        <v>24</v>
      </c>
      <c r="AC4" s="175">
        <v>25</v>
      </c>
      <c r="AD4" s="175">
        <v>26</v>
      </c>
      <c r="AE4" s="175">
        <v>27</v>
      </c>
      <c r="AF4" s="177"/>
      <c r="AG4" s="175">
        <v>28</v>
      </c>
      <c r="AH4" s="177"/>
      <c r="AI4" s="175">
        <v>29</v>
      </c>
      <c r="AJ4" s="175">
        <v>30</v>
      </c>
      <c r="AK4" s="175">
        <v>31</v>
      </c>
      <c r="AL4" s="175">
        <v>32</v>
      </c>
      <c r="AM4" s="175">
        <v>33</v>
      </c>
      <c r="AN4" s="175">
        <v>34</v>
      </c>
      <c r="AO4" s="175">
        <v>35</v>
      </c>
      <c r="AP4" s="175">
        <v>36</v>
      </c>
      <c r="AQ4" s="175">
        <v>37</v>
      </c>
      <c r="AR4" s="175">
        <v>38</v>
      </c>
    </row>
    <row r="5" spans="1:44" ht="12.75">
      <c r="A5" s="178" t="s">
        <v>319</v>
      </c>
      <c r="B5" s="179"/>
      <c r="C5" s="179"/>
      <c r="D5" s="9"/>
      <c r="E5" s="178" t="s">
        <v>320</v>
      </c>
      <c r="F5" s="179"/>
      <c r="G5" s="179"/>
      <c r="H5" s="179"/>
      <c r="I5" s="179"/>
      <c r="J5" s="179"/>
      <c r="K5" s="9"/>
      <c r="L5" s="179"/>
      <c r="M5" s="179"/>
      <c r="N5" s="179"/>
      <c r="O5" s="179"/>
      <c r="P5" s="179"/>
      <c r="Q5" s="179"/>
      <c r="R5" s="179"/>
      <c r="S5" s="179"/>
      <c r="T5" s="9"/>
      <c r="U5" s="180" t="s">
        <v>321</v>
      </c>
      <c r="V5" s="179"/>
      <c r="W5" s="179"/>
      <c r="X5" s="179"/>
      <c r="Y5" s="179"/>
      <c r="Z5" s="181"/>
      <c r="AA5" s="178" t="s">
        <v>322</v>
      </c>
      <c r="AB5" s="179"/>
      <c r="AC5" s="179"/>
      <c r="AD5" s="179"/>
      <c r="AE5" s="179"/>
      <c r="AF5" s="9"/>
      <c r="AG5" s="179"/>
      <c r="AH5" s="9"/>
      <c r="AI5" s="179"/>
      <c r="AJ5" s="179"/>
      <c r="AK5" s="179"/>
      <c r="AL5" s="179"/>
      <c r="AM5" s="179"/>
      <c r="AN5" s="179"/>
      <c r="AO5" s="179"/>
      <c r="AP5" s="179"/>
      <c r="AQ5" s="179"/>
      <c r="AR5" s="179"/>
    </row>
    <row r="6" spans="1:44" ht="12.75">
      <c r="A6" s="179"/>
      <c r="B6" s="179"/>
      <c r="C6" s="179"/>
      <c r="D6" s="182"/>
      <c r="E6" s="179"/>
      <c r="F6" s="179"/>
      <c r="G6" s="179"/>
      <c r="H6" s="179"/>
      <c r="I6" s="179"/>
      <c r="J6" s="179"/>
      <c r="K6" s="182"/>
      <c r="L6" s="179"/>
      <c r="M6" s="179"/>
      <c r="N6" s="179"/>
      <c r="O6" s="179"/>
      <c r="P6" s="179"/>
      <c r="Q6" s="179"/>
      <c r="R6" s="179"/>
      <c r="S6" s="179"/>
      <c r="T6" s="182"/>
      <c r="U6" s="179"/>
      <c r="V6" s="179"/>
      <c r="W6" s="179"/>
      <c r="X6" s="179"/>
      <c r="Y6" s="179"/>
      <c r="Z6" s="183"/>
      <c r="AA6" s="179"/>
      <c r="AB6" s="179"/>
      <c r="AC6" s="179"/>
      <c r="AD6" s="179"/>
      <c r="AE6" s="179"/>
      <c r="AF6" s="182"/>
      <c r="AG6" s="179"/>
      <c r="AH6" s="182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2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2.75">
      <c r="A8" s="11"/>
      <c r="B8" s="185" t="s">
        <v>323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</row>
    <row r="9" spans="1:44" ht="12.75">
      <c r="A9" s="10"/>
      <c r="B9" s="460" t="str">
        <f>[1]Podaci!B5</f>
        <v>ПРАВНО-БИРОТЕХНИЧКА ШКОЛА "ДИМИТРИЈЕ ДАВИДОВИЋ"</v>
      </c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14"/>
    </row>
    <row r="10" spans="1:44" ht="12.75">
      <c r="A10" s="10"/>
      <c r="B10" s="18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</row>
    <row r="11" spans="1:44" ht="12.75">
      <c r="A11" s="10"/>
      <c r="B11" s="185" t="s">
        <v>324</v>
      </c>
      <c r="C11" s="185"/>
      <c r="D11" s="185"/>
      <c r="E11" s="185"/>
      <c r="F11" s="185"/>
      <c r="G11" s="185"/>
      <c r="H11" s="186" t="str">
        <f>[1]Podaci!H7</f>
        <v>БЕОГРАД-ЗЕМУН</v>
      </c>
      <c r="I11" s="187"/>
      <c r="J11" s="187"/>
      <c r="K11" s="187"/>
      <c r="L11" s="187"/>
      <c r="M11" s="187"/>
      <c r="N11" s="187"/>
      <c r="O11" s="187"/>
      <c r="P11" s="187"/>
      <c r="Q11" s="13"/>
      <c r="R11" s="185" t="s">
        <v>325</v>
      </c>
      <c r="S11" s="185"/>
      <c r="T11" s="185"/>
      <c r="U11" s="185"/>
      <c r="V11" s="185"/>
      <c r="W11" s="185"/>
      <c r="X11" s="185"/>
      <c r="Y11" s="188"/>
      <c r="Z11" s="186" t="str">
        <f>[1]Podaci!Z7</f>
        <v>07026684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3"/>
      <c r="AN11" s="13"/>
      <c r="AO11" s="13"/>
      <c r="AP11" s="13"/>
      <c r="AQ11" s="13"/>
      <c r="AR11" s="14"/>
    </row>
    <row r="12" spans="1:44" ht="12.75">
      <c r="A12" s="10"/>
      <c r="B12" s="18"/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</row>
    <row r="13" spans="1:44" ht="12.75">
      <c r="A13" s="10"/>
      <c r="B13" s="185" t="s">
        <v>326</v>
      </c>
      <c r="C13" s="185"/>
      <c r="D13" s="185"/>
      <c r="E13" s="186">
        <f>[1]Podaci!E9</f>
        <v>100102287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3"/>
      <c r="R13" s="185" t="s">
        <v>327</v>
      </c>
      <c r="S13" s="185"/>
      <c r="T13" s="185"/>
      <c r="U13" s="185"/>
      <c r="V13" s="185"/>
      <c r="W13" s="185"/>
      <c r="X13" s="185"/>
      <c r="Y13" s="185"/>
      <c r="Z13" s="187" t="str">
        <f>[1]Podaci!AA9</f>
        <v>840-1824660-52</v>
      </c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3"/>
      <c r="AQ13" s="13"/>
      <c r="AR13" s="14"/>
    </row>
    <row r="14" spans="1:44" ht="12.75">
      <c r="A14" s="10"/>
      <c r="B14" s="18"/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</row>
    <row r="15" spans="1:44" ht="12.75">
      <c r="A15" s="10"/>
      <c r="B15" s="185" t="s">
        <v>328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3"/>
      <c r="AP15" s="13"/>
      <c r="AQ15" s="13"/>
      <c r="AR15" s="14"/>
    </row>
    <row r="16" spans="1:44" ht="12.75">
      <c r="A16" s="10"/>
      <c r="B16" s="18"/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4"/>
    </row>
    <row r="17" spans="1:47" ht="12.75">
      <c r="A17" s="10"/>
      <c r="B17" s="461" t="str">
        <f>[1]Podaci!B12</f>
        <v>МИНИСТАРСТВО ПРОСВЕТЕ, НАУКЕ И ТЕХНОЛОШКОГ РАЗВОЈА</v>
      </c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2"/>
    </row>
    <row r="18" spans="1:47" ht="12.75">
      <c r="A18" s="10"/>
      <c r="B18" s="190" t="s">
        <v>23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3"/>
      <c r="AR18" s="14"/>
    </row>
    <row r="19" spans="1:47" ht="12.75">
      <c r="A19" s="10"/>
      <c r="B19" s="9"/>
      <c r="C19" s="9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3"/>
      <c r="AR19" s="14"/>
    </row>
    <row r="20" spans="1:47" ht="15">
      <c r="A20" s="10"/>
      <c r="B20" s="463"/>
      <c r="C20" s="463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4"/>
    </row>
    <row r="21" spans="1:47" ht="15">
      <c r="A21" s="10"/>
      <c r="B21" s="463"/>
      <c r="C21" s="463"/>
      <c r="D21" s="192"/>
      <c r="E21" s="192"/>
      <c r="F21" s="192"/>
      <c r="G21" s="192"/>
      <c r="H21" s="192"/>
      <c r="I21" s="192"/>
      <c r="J21" s="192"/>
      <c r="K21" s="192"/>
      <c r="L21" s="192"/>
      <c r="M21" s="193" t="s">
        <v>787</v>
      </c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4"/>
    </row>
    <row r="22" spans="1:47" ht="15">
      <c r="A22" s="464"/>
      <c r="B22" s="463"/>
      <c r="C22" s="463"/>
      <c r="D22" s="192"/>
      <c r="E22" s="192"/>
      <c r="F22" s="192"/>
      <c r="G22" s="192"/>
      <c r="H22" s="192"/>
      <c r="I22" s="192"/>
      <c r="L22" s="195" t="s">
        <v>330</v>
      </c>
      <c r="M22" s="195"/>
      <c r="N22" s="195"/>
      <c r="O22" s="195"/>
      <c r="P22" s="195"/>
      <c r="Q22" s="195"/>
      <c r="R22" s="390" t="str">
        <f>[1]Podaci!D17</f>
        <v>01.01.2019.</v>
      </c>
      <c r="S22" s="391"/>
      <c r="T22" s="391"/>
      <c r="U22" s="391"/>
      <c r="V22" s="391"/>
      <c r="X22" s="195" t="s">
        <v>332</v>
      </c>
      <c r="Y22" s="196" t="str">
        <f>[1]Podaci!D18</f>
        <v>31.12.2019.</v>
      </c>
      <c r="Z22" s="196"/>
      <c r="AA22" s="196"/>
      <c r="AB22" s="196"/>
      <c r="AD22" s="465" t="s">
        <v>331</v>
      </c>
      <c r="AE22" s="465"/>
      <c r="AF22" s="465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</row>
    <row r="23" spans="1:47" ht="15.75" thickBot="1">
      <c r="A23" s="10"/>
      <c r="B23" s="463"/>
      <c r="C23" s="463"/>
      <c r="D23" s="192"/>
      <c r="E23" s="192"/>
      <c r="F23" s="192"/>
      <c r="G23" s="192"/>
      <c r="H23" s="192"/>
      <c r="I23" s="192"/>
      <c r="J23" s="192"/>
      <c r="K23" s="192"/>
      <c r="AG23" s="192"/>
      <c r="AH23" s="192"/>
      <c r="AI23" s="192"/>
      <c r="AJ23" s="192"/>
      <c r="AK23" s="466" t="s">
        <v>333</v>
      </c>
      <c r="AL23" s="466"/>
      <c r="AM23" s="466"/>
      <c r="AN23" s="466"/>
      <c r="AO23" s="466"/>
      <c r="AP23" s="466"/>
      <c r="AQ23" s="466"/>
      <c r="AR23" s="466"/>
    </row>
    <row r="24" spans="1:47">
      <c r="A24" s="467" t="s">
        <v>334</v>
      </c>
      <c r="B24" s="297"/>
      <c r="C24" s="297"/>
      <c r="D24" s="297" t="s">
        <v>335</v>
      </c>
      <c r="E24" s="468"/>
      <c r="F24" s="468"/>
      <c r="G24" s="468"/>
      <c r="H24" s="469" t="s">
        <v>204</v>
      </c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297" t="s">
        <v>203</v>
      </c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470"/>
    </row>
    <row r="25" spans="1:47">
      <c r="A25" s="471"/>
      <c r="B25" s="304"/>
      <c r="C25" s="304"/>
      <c r="D25" s="472"/>
      <c r="E25" s="472"/>
      <c r="F25" s="472"/>
      <c r="G25" s="472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473"/>
    </row>
    <row r="26" spans="1:47">
      <c r="A26" s="471"/>
      <c r="B26" s="304"/>
      <c r="C26" s="304"/>
      <c r="D26" s="472"/>
      <c r="E26" s="472"/>
      <c r="F26" s="472"/>
      <c r="G26" s="472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304" t="s">
        <v>202</v>
      </c>
      <c r="AB26" s="304"/>
      <c r="AC26" s="304"/>
      <c r="AD26" s="304"/>
      <c r="AE26" s="304"/>
      <c r="AF26" s="304"/>
      <c r="AG26" s="304"/>
      <c r="AH26" s="304"/>
      <c r="AI26" s="304"/>
      <c r="AJ26" s="256" t="s">
        <v>201</v>
      </c>
      <c r="AK26" s="256"/>
      <c r="AL26" s="256"/>
      <c r="AM26" s="256"/>
      <c r="AN26" s="256"/>
      <c r="AO26" s="256"/>
      <c r="AP26" s="256"/>
      <c r="AQ26" s="256"/>
      <c r="AR26" s="474"/>
    </row>
    <row r="27" spans="1:47">
      <c r="A27" s="471"/>
      <c r="B27" s="304"/>
      <c r="C27" s="304"/>
      <c r="D27" s="472"/>
      <c r="E27" s="472"/>
      <c r="F27" s="472"/>
      <c r="G27" s="472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304"/>
      <c r="AB27" s="304"/>
      <c r="AC27" s="304"/>
      <c r="AD27" s="304"/>
      <c r="AE27" s="304"/>
      <c r="AF27" s="304"/>
      <c r="AG27" s="304"/>
      <c r="AH27" s="304"/>
      <c r="AI27" s="304"/>
      <c r="AJ27" s="256"/>
      <c r="AK27" s="256"/>
      <c r="AL27" s="256"/>
      <c r="AM27" s="256"/>
      <c r="AN27" s="256"/>
      <c r="AO27" s="256"/>
      <c r="AP27" s="256"/>
      <c r="AQ27" s="256"/>
      <c r="AR27" s="474"/>
    </row>
    <row r="28" spans="1:47" ht="12.75" thickBot="1">
      <c r="A28" s="290">
        <v>1</v>
      </c>
      <c r="B28" s="291"/>
      <c r="C28" s="291"/>
      <c r="D28" s="291">
        <v>2</v>
      </c>
      <c r="E28" s="291"/>
      <c r="F28" s="291"/>
      <c r="G28" s="291"/>
      <c r="H28" s="475">
        <v>3</v>
      </c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6">
        <v>4</v>
      </c>
      <c r="AB28" s="476"/>
      <c r="AC28" s="476"/>
      <c r="AD28" s="476"/>
      <c r="AE28" s="476"/>
      <c r="AF28" s="476"/>
      <c r="AG28" s="476"/>
      <c r="AH28" s="476"/>
      <c r="AI28" s="476"/>
      <c r="AJ28" s="476">
        <v>5</v>
      </c>
      <c r="AK28" s="476"/>
      <c r="AL28" s="476"/>
      <c r="AM28" s="476"/>
      <c r="AN28" s="476"/>
      <c r="AO28" s="476"/>
      <c r="AP28" s="476"/>
      <c r="AQ28" s="476"/>
      <c r="AR28" s="477"/>
    </row>
    <row r="29" spans="1:47" ht="23.1" customHeight="1">
      <c r="A29" s="478">
        <v>2001</v>
      </c>
      <c r="B29" s="479"/>
      <c r="C29" s="479"/>
      <c r="D29" s="327"/>
      <c r="E29" s="327"/>
      <c r="F29" s="327"/>
      <c r="G29" s="327"/>
      <c r="H29" s="480" t="s">
        <v>430</v>
      </c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253">
        <f>[1]UnObr2!D3</f>
        <v>81733</v>
      </c>
      <c r="AB29" s="253"/>
      <c r="AC29" s="253"/>
      <c r="AD29" s="253"/>
      <c r="AE29" s="253"/>
      <c r="AF29" s="253"/>
      <c r="AG29" s="253"/>
      <c r="AH29" s="253"/>
      <c r="AI29" s="253"/>
      <c r="AJ29" s="253">
        <f>[1]UnObr2!E3</f>
        <v>80766</v>
      </c>
      <c r="AK29" s="253"/>
      <c r="AL29" s="253"/>
      <c r="AM29" s="253"/>
      <c r="AN29" s="253"/>
      <c r="AO29" s="253"/>
      <c r="AP29" s="253"/>
      <c r="AQ29" s="253"/>
      <c r="AR29" s="254"/>
      <c r="AU29" s="451"/>
    </row>
    <row r="30" spans="1:47" ht="23.1" customHeight="1">
      <c r="A30" s="481">
        <v>2002</v>
      </c>
      <c r="B30" s="482"/>
      <c r="C30" s="482"/>
      <c r="D30" s="256">
        <v>700000</v>
      </c>
      <c r="E30" s="256"/>
      <c r="F30" s="256"/>
      <c r="G30" s="256"/>
      <c r="H30" s="483" t="s">
        <v>431</v>
      </c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261">
        <f>[1]UnObr2!D4</f>
        <v>81733</v>
      </c>
      <c r="AB30" s="261"/>
      <c r="AC30" s="261"/>
      <c r="AD30" s="261"/>
      <c r="AE30" s="261"/>
      <c r="AF30" s="261"/>
      <c r="AG30" s="261"/>
      <c r="AH30" s="261"/>
      <c r="AI30" s="261"/>
      <c r="AJ30" s="261">
        <f>[1]UnObr2!E4</f>
        <v>80766</v>
      </c>
      <c r="AK30" s="261"/>
      <c r="AL30" s="261"/>
      <c r="AM30" s="261"/>
      <c r="AN30" s="261"/>
      <c r="AO30" s="261"/>
      <c r="AP30" s="261"/>
      <c r="AQ30" s="261"/>
      <c r="AR30" s="262"/>
      <c r="AU30" s="451"/>
    </row>
    <row r="31" spans="1:47" ht="24.75" customHeight="1">
      <c r="A31" s="484">
        <v>2003</v>
      </c>
      <c r="B31" s="482"/>
      <c r="C31" s="482"/>
      <c r="D31" s="256">
        <v>710000</v>
      </c>
      <c r="E31" s="256"/>
      <c r="F31" s="256"/>
      <c r="G31" s="256"/>
      <c r="H31" s="483" t="s">
        <v>788</v>
      </c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261">
        <f>[1]UnObr2!D5</f>
        <v>0</v>
      </c>
      <c r="AB31" s="261"/>
      <c r="AC31" s="261"/>
      <c r="AD31" s="261"/>
      <c r="AE31" s="261"/>
      <c r="AF31" s="261"/>
      <c r="AG31" s="261"/>
      <c r="AH31" s="261"/>
      <c r="AI31" s="261"/>
      <c r="AJ31" s="261">
        <f>[1]UnObr2!E5</f>
        <v>0</v>
      </c>
      <c r="AK31" s="261"/>
      <c r="AL31" s="261"/>
      <c r="AM31" s="261"/>
      <c r="AN31" s="261"/>
      <c r="AO31" s="261"/>
      <c r="AP31" s="261"/>
      <c r="AQ31" s="261"/>
      <c r="AR31" s="262"/>
    </row>
    <row r="32" spans="1:47" ht="23.1" customHeight="1">
      <c r="A32" s="484">
        <v>2004</v>
      </c>
      <c r="B32" s="482"/>
      <c r="C32" s="482"/>
      <c r="D32" s="485">
        <v>711000</v>
      </c>
      <c r="E32" s="485"/>
      <c r="F32" s="485"/>
      <c r="G32" s="485"/>
      <c r="H32" s="486" t="s">
        <v>433</v>
      </c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261">
        <f>[1]UnObr2!D6</f>
        <v>0</v>
      </c>
      <c r="AB32" s="261"/>
      <c r="AC32" s="261"/>
      <c r="AD32" s="261"/>
      <c r="AE32" s="261"/>
      <c r="AF32" s="261"/>
      <c r="AG32" s="261"/>
      <c r="AH32" s="261"/>
      <c r="AI32" s="261"/>
      <c r="AJ32" s="261">
        <f>[1]UnObr2!E6</f>
        <v>0</v>
      </c>
      <c r="AK32" s="261"/>
      <c r="AL32" s="261"/>
      <c r="AM32" s="261"/>
      <c r="AN32" s="261"/>
      <c r="AO32" s="261"/>
      <c r="AP32" s="261"/>
      <c r="AQ32" s="261"/>
      <c r="AR32" s="262"/>
    </row>
    <row r="33" spans="1:44" ht="23.1" customHeight="1">
      <c r="A33" s="487">
        <v>2005</v>
      </c>
      <c r="B33" s="488"/>
      <c r="C33" s="488"/>
      <c r="D33" s="489">
        <v>711100</v>
      </c>
      <c r="E33" s="489"/>
      <c r="F33" s="489"/>
      <c r="G33" s="489"/>
      <c r="H33" s="490" t="s">
        <v>789</v>
      </c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261">
        <f>[1]UnObr2!D7</f>
        <v>0</v>
      </c>
      <c r="AB33" s="261"/>
      <c r="AC33" s="261"/>
      <c r="AD33" s="261"/>
      <c r="AE33" s="261"/>
      <c r="AF33" s="261"/>
      <c r="AG33" s="261"/>
      <c r="AH33" s="261"/>
      <c r="AI33" s="261"/>
      <c r="AJ33" s="261">
        <f>[1]UnObr2!E7</f>
        <v>0</v>
      </c>
      <c r="AK33" s="261"/>
      <c r="AL33" s="261"/>
      <c r="AM33" s="261"/>
      <c r="AN33" s="261"/>
      <c r="AO33" s="261"/>
      <c r="AP33" s="261"/>
      <c r="AQ33" s="261"/>
      <c r="AR33" s="262"/>
    </row>
    <row r="34" spans="1:44" ht="23.1" customHeight="1">
      <c r="A34" s="487">
        <v>2006</v>
      </c>
      <c r="B34" s="488"/>
      <c r="C34" s="488"/>
      <c r="D34" s="489">
        <v>711200</v>
      </c>
      <c r="E34" s="489"/>
      <c r="F34" s="489"/>
      <c r="G34" s="489"/>
      <c r="H34" s="490" t="s">
        <v>790</v>
      </c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261">
        <f>[1]UnObr2!D8</f>
        <v>0</v>
      </c>
      <c r="AB34" s="261"/>
      <c r="AC34" s="261"/>
      <c r="AD34" s="261"/>
      <c r="AE34" s="261"/>
      <c r="AF34" s="261"/>
      <c r="AG34" s="261"/>
      <c r="AH34" s="261"/>
      <c r="AI34" s="261"/>
      <c r="AJ34" s="261">
        <f>[1]UnObr2!E8</f>
        <v>0</v>
      </c>
      <c r="AK34" s="261"/>
      <c r="AL34" s="261"/>
      <c r="AM34" s="261"/>
      <c r="AN34" s="261"/>
      <c r="AO34" s="261"/>
      <c r="AP34" s="261"/>
      <c r="AQ34" s="261"/>
      <c r="AR34" s="262"/>
    </row>
    <row r="35" spans="1:44" ht="23.1" customHeight="1">
      <c r="A35" s="487">
        <v>2007</v>
      </c>
      <c r="B35" s="488"/>
      <c r="C35" s="488"/>
      <c r="D35" s="489">
        <v>711300</v>
      </c>
      <c r="E35" s="489"/>
      <c r="F35" s="489"/>
      <c r="G35" s="489"/>
      <c r="H35" s="490" t="s">
        <v>791</v>
      </c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261">
        <f>[1]UnObr2!D9</f>
        <v>0</v>
      </c>
      <c r="AB35" s="261"/>
      <c r="AC35" s="261"/>
      <c r="AD35" s="261"/>
      <c r="AE35" s="261"/>
      <c r="AF35" s="261"/>
      <c r="AG35" s="261"/>
      <c r="AH35" s="261"/>
      <c r="AI35" s="261"/>
      <c r="AJ35" s="261">
        <f>[1]UnObr2!E9</f>
        <v>0</v>
      </c>
      <c r="AK35" s="261"/>
      <c r="AL35" s="261"/>
      <c r="AM35" s="261"/>
      <c r="AN35" s="261"/>
      <c r="AO35" s="261"/>
      <c r="AP35" s="261"/>
      <c r="AQ35" s="261"/>
      <c r="AR35" s="262"/>
    </row>
    <row r="36" spans="1:44" ht="12.75">
      <c r="A36" s="484">
        <v>2008</v>
      </c>
      <c r="B36" s="482"/>
      <c r="C36" s="482"/>
      <c r="D36" s="485">
        <v>712000</v>
      </c>
      <c r="E36" s="485"/>
      <c r="F36" s="485"/>
      <c r="G36" s="485"/>
      <c r="H36" s="486" t="s">
        <v>437</v>
      </c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261">
        <f>[1]UnObr2!D10</f>
        <v>0</v>
      </c>
      <c r="AB36" s="261"/>
      <c r="AC36" s="261"/>
      <c r="AD36" s="261"/>
      <c r="AE36" s="261"/>
      <c r="AF36" s="261"/>
      <c r="AG36" s="261"/>
      <c r="AH36" s="261"/>
      <c r="AI36" s="261"/>
      <c r="AJ36" s="261">
        <f>[1]UnObr2!E10</f>
        <v>0</v>
      </c>
      <c r="AK36" s="261"/>
      <c r="AL36" s="261"/>
      <c r="AM36" s="261"/>
      <c r="AN36" s="261"/>
      <c r="AO36" s="261"/>
      <c r="AP36" s="261"/>
      <c r="AQ36" s="261"/>
      <c r="AR36" s="262"/>
    </row>
    <row r="37" spans="1:44" ht="12.75">
      <c r="A37" s="487">
        <v>2009</v>
      </c>
      <c r="B37" s="488"/>
      <c r="C37" s="488"/>
      <c r="D37" s="489">
        <v>712100</v>
      </c>
      <c r="E37" s="489"/>
      <c r="F37" s="489"/>
      <c r="G37" s="489"/>
      <c r="H37" s="490" t="s">
        <v>438</v>
      </c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261">
        <f>[1]UnObr2!D11</f>
        <v>0</v>
      </c>
      <c r="AB37" s="261"/>
      <c r="AC37" s="261"/>
      <c r="AD37" s="261"/>
      <c r="AE37" s="261"/>
      <c r="AF37" s="261"/>
      <c r="AG37" s="261"/>
      <c r="AH37" s="261"/>
      <c r="AI37" s="261"/>
      <c r="AJ37" s="261">
        <f>[1]UnObr2!E11</f>
        <v>0</v>
      </c>
      <c r="AK37" s="261"/>
      <c r="AL37" s="261"/>
      <c r="AM37" s="261"/>
      <c r="AN37" s="261"/>
      <c r="AO37" s="261"/>
      <c r="AP37" s="261"/>
      <c r="AQ37" s="261"/>
      <c r="AR37" s="262"/>
    </row>
    <row r="38" spans="1:44" ht="12.75">
      <c r="A38" s="484">
        <v>2010</v>
      </c>
      <c r="B38" s="482"/>
      <c r="C38" s="482"/>
      <c r="D38" s="485">
        <v>713000</v>
      </c>
      <c r="E38" s="485"/>
      <c r="F38" s="485"/>
      <c r="G38" s="485"/>
      <c r="H38" s="486" t="s">
        <v>439</v>
      </c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261">
        <f>[1]UnObr2!D12</f>
        <v>0</v>
      </c>
      <c r="AB38" s="261"/>
      <c r="AC38" s="261"/>
      <c r="AD38" s="261"/>
      <c r="AE38" s="261"/>
      <c r="AF38" s="261"/>
      <c r="AG38" s="261"/>
      <c r="AH38" s="261"/>
      <c r="AI38" s="261"/>
      <c r="AJ38" s="261">
        <f>[1]UnObr2!E12</f>
        <v>0</v>
      </c>
      <c r="AK38" s="261"/>
      <c r="AL38" s="261"/>
      <c r="AM38" s="261"/>
      <c r="AN38" s="261"/>
      <c r="AO38" s="261"/>
      <c r="AP38" s="261"/>
      <c r="AQ38" s="261"/>
      <c r="AR38" s="262"/>
    </row>
    <row r="39" spans="1:44" ht="12.75">
      <c r="A39" s="487">
        <v>2011</v>
      </c>
      <c r="B39" s="488"/>
      <c r="C39" s="488"/>
      <c r="D39" s="489">
        <v>713100</v>
      </c>
      <c r="E39" s="489"/>
      <c r="F39" s="489"/>
      <c r="G39" s="489"/>
      <c r="H39" s="490" t="s">
        <v>440</v>
      </c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261">
        <f>[1]UnObr2!D13</f>
        <v>0</v>
      </c>
      <c r="AB39" s="261"/>
      <c r="AC39" s="261"/>
      <c r="AD39" s="261"/>
      <c r="AE39" s="261"/>
      <c r="AF39" s="261"/>
      <c r="AG39" s="261"/>
      <c r="AH39" s="261"/>
      <c r="AI39" s="261"/>
      <c r="AJ39" s="261">
        <f>[1]UnObr2!E13</f>
        <v>0</v>
      </c>
      <c r="AK39" s="261"/>
      <c r="AL39" s="261"/>
      <c r="AM39" s="261"/>
      <c r="AN39" s="261"/>
      <c r="AO39" s="261"/>
      <c r="AP39" s="261"/>
      <c r="AQ39" s="261"/>
      <c r="AR39" s="262"/>
    </row>
    <row r="40" spans="1:44" ht="12.75">
      <c r="A40" s="487">
        <v>2012</v>
      </c>
      <c r="B40" s="488"/>
      <c r="C40" s="488"/>
      <c r="D40" s="489">
        <v>713200</v>
      </c>
      <c r="E40" s="489"/>
      <c r="F40" s="489"/>
      <c r="G40" s="489"/>
      <c r="H40" s="490" t="s">
        <v>441</v>
      </c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261">
        <f>[1]UnObr2!D14</f>
        <v>0</v>
      </c>
      <c r="AB40" s="261"/>
      <c r="AC40" s="261"/>
      <c r="AD40" s="261"/>
      <c r="AE40" s="261"/>
      <c r="AF40" s="261"/>
      <c r="AG40" s="261"/>
      <c r="AH40" s="261"/>
      <c r="AI40" s="261"/>
      <c r="AJ40" s="261">
        <f>[1]UnObr2!E14</f>
        <v>0</v>
      </c>
      <c r="AK40" s="261"/>
      <c r="AL40" s="261"/>
      <c r="AM40" s="261"/>
      <c r="AN40" s="261"/>
      <c r="AO40" s="261"/>
      <c r="AP40" s="261"/>
      <c r="AQ40" s="261"/>
      <c r="AR40" s="262"/>
    </row>
    <row r="41" spans="1:44" ht="12.75">
      <c r="A41" s="487">
        <v>2013</v>
      </c>
      <c r="B41" s="488"/>
      <c r="C41" s="488"/>
      <c r="D41" s="489">
        <v>713300</v>
      </c>
      <c r="E41" s="489"/>
      <c r="F41" s="489"/>
      <c r="G41" s="489"/>
      <c r="H41" s="490" t="s">
        <v>442</v>
      </c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261">
        <f>[1]UnObr2!D15</f>
        <v>0</v>
      </c>
      <c r="AB41" s="261"/>
      <c r="AC41" s="261"/>
      <c r="AD41" s="261"/>
      <c r="AE41" s="261"/>
      <c r="AF41" s="261"/>
      <c r="AG41" s="261"/>
      <c r="AH41" s="261"/>
      <c r="AI41" s="261"/>
      <c r="AJ41" s="261">
        <f>[1]UnObr2!E15</f>
        <v>0</v>
      </c>
      <c r="AK41" s="261"/>
      <c r="AL41" s="261"/>
      <c r="AM41" s="261"/>
      <c r="AN41" s="261"/>
      <c r="AO41" s="261"/>
      <c r="AP41" s="261"/>
      <c r="AQ41" s="261"/>
      <c r="AR41" s="262"/>
    </row>
    <row r="42" spans="1:44" ht="12.75">
      <c r="A42" s="487">
        <v>2014</v>
      </c>
      <c r="B42" s="488"/>
      <c r="C42" s="488"/>
      <c r="D42" s="489">
        <v>713400</v>
      </c>
      <c r="E42" s="489"/>
      <c r="F42" s="489"/>
      <c r="G42" s="489"/>
      <c r="H42" s="490" t="s">
        <v>443</v>
      </c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261">
        <f>[1]UnObr2!D16</f>
        <v>0</v>
      </c>
      <c r="AB42" s="261"/>
      <c r="AC42" s="261"/>
      <c r="AD42" s="261"/>
      <c r="AE42" s="261"/>
      <c r="AF42" s="261"/>
      <c r="AG42" s="261"/>
      <c r="AH42" s="261"/>
      <c r="AI42" s="261"/>
      <c r="AJ42" s="261">
        <f>[1]UnObr2!E16</f>
        <v>0</v>
      </c>
      <c r="AK42" s="261"/>
      <c r="AL42" s="261"/>
      <c r="AM42" s="261"/>
      <c r="AN42" s="261"/>
      <c r="AO42" s="261"/>
      <c r="AP42" s="261"/>
      <c r="AQ42" s="261"/>
      <c r="AR42" s="262"/>
    </row>
    <row r="43" spans="1:44" ht="12.75">
      <c r="A43" s="487">
        <v>2015</v>
      </c>
      <c r="B43" s="488"/>
      <c r="C43" s="488"/>
      <c r="D43" s="489">
        <v>713500</v>
      </c>
      <c r="E43" s="489"/>
      <c r="F43" s="489"/>
      <c r="G43" s="489"/>
      <c r="H43" s="490" t="s">
        <v>444</v>
      </c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261">
        <f>[1]UnObr2!D17</f>
        <v>0</v>
      </c>
      <c r="AB43" s="261"/>
      <c r="AC43" s="261"/>
      <c r="AD43" s="261"/>
      <c r="AE43" s="261"/>
      <c r="AF43" s="261"/>
      <c r="AG43" s="261"/>
      <c r="AH43" s="261"/>
      <c r="AI43" s="261"/>
      <c r="AJ43" s="261">
        <f>[1]UnObr2!E17</f>
        <v>0</v>
      </c>
      <c r="AK43" s="261"/>
      <c r="AL43" s="261"/>
      <c r="AM43" s="261"/>
      <c r="AN43" s="261"/>
      <c r="AO43" s="261"/>
      <c r="AP43" s="261"/>
      <c r="AQ43" s="261"/>
      <c r="AR43" s="262"/>
    </row>
    <row r="44" spans="1:44" ht="12.75">
      <c r="A44" s="487">
        <v>2016</v>
      </c>
      <c r="B44" s="488"/>
      <c r="C44" s="488"/>
      <c r="D44" s="489">
        <v>713600</v>
      </c>
      <c r="E44" s="489"/>
      <c r="F44" s="489"/>
      <c r="G44" s="489"/>
      <c r="H44" s="490" t="s">
        <v>445</v>
      </c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261">
        <f>[1]UnObr2!D18</f>
        <v>0</v>
      </c>
      <c r="AB44" s="261"/>
      <c r="AC44" s="261"/>
      <c r="AD44" s="261"/>
      <c r="AE44" s="261"/>
      <c r="AF44" s="261"/>
      <c r="AG44" s="261"/>
      <c r="AH44" s="261"/>
      <c r="AI44" s="261"/>
      <c r="AJ44" s="261">
        <f>[1]UnObr2!E18</f>
        <v>0</v>
      </c>
      <c r="AK44" s="261"/>
      <c r="AL44" s="261"/>
      <c r="AM44" s="261"/>
      <c r="AN44" s="261"/>
      <c r="AO44" s="261"/>
      <c r="AP44" s="261"/>
      <c r="AQ44" s="261"/>
      <c r="AR44" s="262"/>
    </row>
    <row r="45" spans="1:44" ht="12.2" customHeight="1">
      <c r="A45" s="484">
        <v>2017</v>
      </c>
      <c r="B45" s="482"/>
      <c r="C45" s="482"/>
      <c r="D45" s="485">
        <v>714000</v>
      </c>
      <c r="E45" s="485"/>
      <c r="F45" s="485"/>
      <c r="G45" s="485"/>
      <c r="H45" s="486" t="s">
        <v>446</v>
      </c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261">
        <f>[1]UnObr2!D19</f>
        <v>0</v>
      </c>
      <c r="AB45" s="261"/>
      <c r="AC45" s="261"/>
      <c r="AD45" s="261"/>
      <c r="AE45" s="261"/>
      <c r="AF45" s="261"/>
      <c r="AG45" s="261"/>
      <c r="AH45" s="261"/>
      <c r="AI45" s="261"/>
      <c r="AJ45" s="261">
        <f>[1]UnObr2!E19</f>
        <v>0</v>
      </c>
      <c r="AK45" s="261"/>
      <c r="AL45" s="261"/>
      <c r="AM45" s="261"/>
      <c r="AN45" s="261"/>
      <c r="AO45" s="261"/>
      <c r="AP45" s="261"/>
      <c r="AQ45" s="261"/>
      <c r="AR45" s="262"/>
    </row>
    <row r="46" spans="1:44" ht="12.75">
      <c r="A46" s="487">
        <v>2018</v>
      </c>
      <c r="B46" s="488"/>
      <c r="C46" s="488"/>
      <c r="D46" s="489">
        <v>714100</v>
      </c>
      <c r="E46" s="489"/>
      <c r="F46" s="489"/>
      <c r="G46" s="489"/>
      <c r="H46" s="490" t="s">
        <v>447</v>
      </c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261">
        <f>[1]UnObr2!D20</f>
        <v>0</v>
      </c>
      <c r="AB46" s="261"/>
      <c r="AC46" s="261"/>
      <c r="AD46" s="261"/>
      <c r="AE46" s="261"/>
      <c r="AF46" s="261"/>
      <c r="AG46" s="261"/>
      <c r="AH46" s="261"/>
      <c r="AI46" s="261"/>
      <c r="AJ46" s="261">
        <f>[1]UnObr2!E20</f>
        <v>0</v>
      </c>
      <c r="AK46" s="261"/>
      <c r="AL46" s="261"/>
      <c r="AM46" s="261"/>
      <c r="AN46" s="261"/>
      <c r="AO46" s="261"/>
      <c r="AP46" s="261"/>
      <c r="AQ46" s="261"/>
      <c r="AR46" s="262"/>
    </row>
    <row r="47" spans="1:44" ht="12.75">
      <c r="A47" s="487">
        <v>2019</v>
      </c>
      <c r="B47" s="488"/>
      <c r="C47" s="488"/>
      <c r="D47" s="489">
        <v>714300</v>
      </c>
      <c r="E47" s="489"/>
      <c r="F47" s="489"/>
      <c r="G47" s="489"/>
      <c r="H47" s="490" t="s">
        <v>448</v>
      </c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261">
        <f>[1]UnObr2!D21</f>
        <v>0</v>
      </c>
      <c r="AB47" s="261"/>
      <c r="AC47" s="261"/>
      <c r="AD47" s="261"/>
      <c r="AE47" s="261"/>
      <c r="AF47" s="261"/>
      <c r="AG47" s="261"/>
      <c r="AH47" s="261"/>
      <c r="AI47" s="261"/>
      <c r="AJ47" s="261">
        <f>[1]UnObr2!E21</f>
        <v>0</v>
      </c>
      <c r="AK47" s="261"/>
      <c r="AL47" s="261"/>
      <c r="AM47" s="261"/>
      <c r="AN47" s="261"/>
      <c r="AO47" s="261"/>
      <c r="AP47" s="261"/>
      <c r="AQ47" s="261"/>
      <c r="AR47" s="262"/>
    </row>
    <row r="48" spans="1:44" ht="12.75">
      <c r="A48" s="487">
        <v>2020</v>
      </c>
      <c r="B48" s="488"/>
      <c r="C48" s="488"/>
      <c r="D48" s="489">
        <v>714400</v>
      </c>
      <c r="E48" s="489"/>
      <c r="F48" s="489"/>
      <c r="G48" s="489"/>
      <c r="H48" s="490" t="s">
        <v>449</v>
      </c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261">
        <f>[1]UnObr2!D22</f>
        <v>0</v>
      </c>
      <c r="AB48" s="261"/>
      <c r="AC48" s="261"/>
      <c r="AD48" s="261"/>
      <c r="AE48" s="261"/>
      <c r="AF48" s="261"/>
      <c r="AG48" s="261"/>
      <c r="AH48" s="261"/>
      <c r="AI48" s="261"/>
      <c r="AJ48" s="261">
        <f>[1]UnObr2!E22</f>
        <v>0</v>
      </c>
      <c r="AK48" s="261"/>
      <c r="AL48" s="261"/>
      <c r="AM48" s="261"/>
      <c r="AN48" s="261"/>
      <c r="AO48" s="261"/>
      <c r="AP48" s="261"/>
      <c r="AQ48" s="261"/>
      <c r="AR48" s="262"/>
    </row>
    <row r="49" spans="1:44" ht="23.1" customHeight="1">
      <c r="A49" s="491">
        <v>2021</v>
      </c>
      <c r="B49" s="492"/>
      <c r="C49" s="492"/>
      <c r="D49" s="489">
        <v>714500</v>
      </c>
      <c r="E49" s="489"/>
      <c r="F49" s="489"/>
      <c r="G49" s="489"/>
      <c r="H49" s="490" t="s">
        <v>792</v>
      </c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261">
        <f>[1]UnObr2!D23</f>
        <v>0</v>
      </c>
      <c r="AB49" s="261"/>
      <c r="AC49" s="261"/>
      <c r="AD49" s="261"/>
      <c r="AE49" s="261"/>
      <c r="AF49" s="261"/>
      <c r="AG49" s="261"/>
      <c r="AH49" s="261"/>
      <c r="AI49" s="261"/>
      <c r="AJ49" s="261">
        <f>[1]UnObr2!E23</f>
        <v>0</v>
      </c>
      <c r="AK49" s="261"/>
      <c r="AL49" s="261"/>
      <c r="AM49" s="261"/>
      <c r="AN49" s="261"/>
      <c r="AO49" s="261"/>
      <c r="AP49" s="261"/>
      <c r="AQ49" s="261"/>
      <c r="AR49" s="262"/>
    </row>
    <row r="50" spans="1:44" ht="12.75">
      <c r="A50" s="487">
        <v>2022</v>
      </c>
      <c r="B50" s="488"/>
      <c r="C50" s="488"/>
      <c r="D50" s="489">
        <v>714600</v>
      </c>
      <c r="E50" s="489"/>
      <c r="F50" s="489"/>
      <c r="G50" s="489"/>
      <c r="H50" s="490" t="s">
        <v>451</v>
      </c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261">
        <f>[1]UnObr2!D24</f>
        <v>0</v>
      </c>
      <c r="AB50" s="261"/>
      <c r="AC50" s="261"/>
      <c r="AD50" s="261"/>
      <c r="AE50" s="261"/>
      <c r="AF50" s="261"/>
      <c r="AG50" s="261"/>
      <c r="AH50" s="261"/>
      <c r="AI50" s="261"/>
      <c r="AJ50" s="261">
        <f>[1]UnObr2!E24</f>
        <v>0</v>
      </c>
      <c r="AK50" s="261"/>
      <c r="AL50" s="261"/>
      <c r="AM50" s="261"/>
      <c r="AN50" s="261"/>
      <c r="AO50" s="261"/>
      <c r="AP50" s="261"/>
      <c r="AQ50" s="261"/>
      <c r="AR50" s="262"/>
    </row>
    <row r="51" spans="1:44" ht="23.1" customHeight="1">
      <c r="A51" s="484">
        <v>2023</v>
      </c>
      <c r="B51" s="482"/>
      <c r="C51" s="482"/>
      <c r="D51" s="485">
        <v>715000</v>
      </c>
      <c r="E51" s="485"/>
      <c r="F51" s="485"/>
      <c r="G51" s="485"/>
      <c r="H51" s="486" t="s">
        <v>452</v>
      </c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261">
        <f>[1]UnObr2!D25</f>
        <v>0</v>
      </c>
      <c r="AB51" s="261"/>
      <c r="AC51" s="261"/>
      <c r="AD51" s="261"/>
      <c r="AE51" s="261"/>
      <c r="AF51" s="261"/>
      <c r="AG51" s="261"/>
      <c r="AH51" s="261"/>
      <c r="AI51" s="261"/>
      <c r="AJ51" s="261">
        <f>[1]UnObr2!E25</f>
        <v>0</v>
      </c>
      <c r="AK51" s="261"/>
      <c r="AL51" s="261"/>
      <c r="AM51" s="261"/>
      <c r="AN51" s="261"/>
      <c r="AO51" s="261"/>
      <c r="AP51" s="261"/>
      <c r="AQ51" s="261"/>
      <c r="AR51" s="262"/>
    </row>
    <row r="52" spans="1:44" ht="12.75">
      <c r="A52" s="487">
        <v>2024</v>
      </c>
      <c r="B52" s="488"/>
      <c r="C52" s="488"/>
      <c r="D52" s="489">
        <v>715100</v>
      </c>
      <c r="E52" s="489"/>
      <c r="F52" s="489"/>
      <c r="G52" s="489"/>
      <c r="H52" s="490" t="s">
        <v>453</v>
      </c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261">
        <f>[1]UnObr2!D26</f>
        <v>0</v>
      </c>
      <c r="AB52" s="261"/>
      <c r="AC52" s="261"/>
      <c r="AD52" s="261"/>
      <c r="AE52" s="261"/>
      <c r="AF52" s="261"/>
      <c r="AG52" s="261"/>
      <c r="AH52" s="261"/>
      <c r="AI52" s="261"/>
      <c r="AJ52" s="261">
        <f>[1]UnObr2!E26</f>
        <v>0</v>
      </c>
      <c r="AK52" s="261"/>
      <c r="AL52" s="261"/>
      <c r="AM52" s="261"/>
      <c r="AN52" s="261"/>
      <c r="AO52" s="261"/>
      <c r="AP52" s="261"/>
      <c r="AQ52" s="261"/>
      <c r="AR52" s="262"/>
    </row>
    <row r="53" spans="1:44" ht="12.75">
      <c r="A53" s="487">
        <v>2025</v>
      </c>
      <c r="B53" s="488"/>
      <c r="C53" s="488"/>
      <c r="D53" s="489">
        <v>715200</v>
      </c>
      <c r="E53" s="489"/>
      <c r="F53" s="489"/>
      <c r="G53" s="489"/>
      <c r="H53" s="490" t="s">
        <v>454</v>
      </c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261">
        <f>[1]UnObr2!D27</f>
        <v>0</v>
      </c>
      <c r="AB53" s="261"/>
      <c r="AC53" s="261"/>
      <c r="AD53" s="261"/>
      <c r="AE53" s="261"/>
      <c r="AF53" s="261"/>
      <c r="AG53" s="261"/>
      <c r="AH53" s="261"/>
      <c r="AI53" s="261"/>
      <c r="AJ53" s="261">
        <f>[1]UnObr2!E27</f>
        <v>0</v>
      </c>
      <c r="AK53" s="261"/>
      <c r="AL53" s="261"/>
      <c r="AM53" s="261"/>
      <c r="AN53" s="261"/>
      <c r="AO53" s="261"/>
      <c r="AP53" s="261"/>
      <c r="AQ53" s="261"/>
      <c r="AR53" s="262"/>
    </row>
    <row r="54" spans="1:44" ht="12.75">
      <c r="A54" s="487">
        <v>2026</v>
      </c>
      <c r="B54" s="488"/>
      <c r="C54" s="488"/>
      <c r="D54" s="489">
        <v>715300</v>
      </c>
      <c r="E54" s="489"/>
      <c r="F54" s="489"/>
      <c r="G54" s="489"/>
      <c r="H54" s="490" t="s">
        <v>455</v>
      </c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261">
        <f>[1]UnObr2!D28</f>
        <v>0</v>
      </c>
      <c r="AB54" s="261"/>
      <c r="AC54" s="261"/>
      <c r="AD54" s="261"/>
      <c r="AE54" s="261"/>
      <c r="AF54" s="261"/>
      <c r="AG54" s="261"/>
      <c r="AH54" s="261"/>
      <c r="AI54" s="261"/>
      <c r="AJ54" s="261">
        <f>[1]UnObr2!E28</f>
        <v>0</v>
      </c>
      <c r="AK54" s="261"/>
      <c r="AL54" s="261"/>
      <c r="AM54" s="261"/>
      <c r="AN54" s="261"/>
      <c r="AO54" s="261"/>
      <c r="AP54" s="261"/>
      <c r="AQ54" s="261"/>
      <c r="AR54" s="262"/>
    </row>
    <row r="55" spans="1:44" ht="23.1" customHeight="1">
      <c r="A55" s="487">
        <v>2027</v>
      </c>
      <c r="B55" s="488"/>
      <c r="C55" s="488"/>
      <c r="D55" s="489">
        <v>715400</v>
      </c>
      <c r="E55" s="489"/>
      <c r="F55" s="489"/>
      <c r="G55" s="489"/>
      <c r="H55" s="490" t="s">
        <v>456</v>
      </c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261">
        <f>[1]UnObr2!D29</f>
        <v>0</v>
      </c>
      <c r="AB55" s="261"/>
      <c r="AC55" s="261"/>
      <c r="AD55" s="261"/>
      <c r="AE55" s="261"/>
      <c r="AF55" s="261"/>
      <c r="AG55" s="261"/>
      <c r="AH55" s="261"/>
      <c r="AI55" s="261"/>
      <c r="AJ55" s="261">
        <f>[1]UnObr2!E29</f>
        <v>0</v>
      </c>
      <c r="AK55" s="261"/>
      <c r="AL55" s="261"/>
      <c r="AM55" s="261"/>
      <c r="AN55" s="261"/>
      <c r="AO55" s="261"/>
      <c r="AP55" s="261"/>
      <c r="AQ55" s="261"/>
      <c r="AR55" s="262"/>
    </row>
    <row r="56" spans="1:44" ht="12.75">
      <c r="A56" s="487">
        <v>2028</v>
      </c>
      <c r="B56" s="488"/>
      <c r="C56" s="488"/>
      <c r="D56" s="489">
        <v>715500</v>
      </c>
      <c r="E56" s="489"/>
      <c r="F56" s="489"/>
      <c r="G56" s="489"/>
      <c r="H56" s="490" t="s">
        <v>457</v>
      </c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261">
        <f>[1]UnObr2!D30</f>
        <v>0</v>
      </c>
      <c r="AB56" s="261"/>
      <c r="AC56" s="261"/>
      <c r="AD56" s="261"/>
      <c r="AE56" s="261"/>
      <c r="AF56" s="261"/>
      <c r="AG56" s="261"/>
      <c r="AH56" s="261"/>
      <c r="AI56" s="261"/>
      <c r="AJ56" s="261">
        <f>[1]UnObr2!E30</f>
        <v>0</v>
      </c>
      <c r="AK56" s="261"/>
      <c r="AL56" s="261"/>
      <c r="AM56" s="261"/>
      <c r="AN56" s="261"/>
      <c r="AO56" s="261"/>
      <c r="AP56" s="261"/>
      <c r="AQ56" s="261"/>
      <c r="AR56" s="262"/>
    </row>
    <row r="57" spans="1:44" ht="12.75">
      <c r="A57" s="487">
        <v>2029</v>
      </c>
      <c r="B57" s="488"/>
      <c r="C57" s="488"/>
      <c r="D57" s="489">
        <v>715600</v>
      </c>
      <c r="E57" s="489"/>
      <c r="F57" s="489"/>
      <c r="G57" s="489"/>
      <c r="H57" s="490" t="s">
        <v>458</v>
      </c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261">
        <f>[1]UnObr2!D31</f>
        <v>0</v>
      </c>
      <c r="AB57" s="261"/>
      <c r="AC57" s="261"/>
      <c r="AD57" s="261"/>
      <c r="AE57" s="261"/>
      <c r="AF57" s="261"/>
      <c r="AG57" s="261"/>
      <c r="AH57" s="261"/>
      <c r="AI57" s="261"/>
      <c r="AJ57" s="261">
        <f>[1]UnObr2!E31</f>
        <v>0</v>
      </c>
      <c r="AK57" s="261"/>
      <c r="AL57" s="261"/>
      <c r="AM57" s="261"/>
      <c r="AN57" s="261"/>
      <c r="AO57" s="261"/>
      <c r="AP57" s="261"/>
      <c r="AQ57" s="261"/>
      <c r="AR57" s="262"/>
    </row>
    <row r="58" spans="1:44" ht="12.75">
      <c r="A58" s="484">
        <v>2030</v>
      </c>
      <c r="B58" s="482"/>
      <c r="C58" s="482"/>
      <c r="D58" s="485">
        <v>716000</v>
      </c>
      <c r="E58" s="485"/>
      <c r="F58" s="485"/>
      <c r="G58" s="485"/>
      <c r="H58" s="486" t="s">
        <v>459</v>
      </c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261">
        <f>[1]UnObr2!D32</f>
        <v>0</v>
      </c>
      <c r="AB58" s="261"/>
      <c r="AC58" s="261"/>
      <c r="AD58" s="261"/>
      <c r="AE58" s="261"/>
      <c r="AF58" s="261"/>
      <c r="AG58" s="261"/>
      <c r="AH58" s="261"/>
      <c r="AI58" s="261"/>
      <c r="AJ58" s="261">
        <f>[1]UnObr2!E32</f>
        <v>0</v>
      </c>
      <c r="AK58" s="261"/>
      <c r="AL58" s="261"/>
      <c r="AM58" s="261"/>
      <c r="AN58" s="261"/>
      <c r="AO58" s="261"/>
      <c r="AP58" s="261"/>
      <c r="AQ58" s="261"/>
      <c r="AR58" s="262"/>
    </row>
    <row r="59" spans="1:44" ht="23.1" customHeight="1">
      <c r="A59" s="487">
        <v>2031</v>
      </c>
      <c r="B59" s="488"/>
      <c r="C59" s="488"/>
      <c r="D59" s="489">
        <v>716100</v>
      </c>
      <c r="E59" s="489"/>
      <c r="F59" s="489"/>
      <c r="G59" s="489"/>
      <c r="H59" s="490" t="s">
        <v>793</v>
      </c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261">
        <f>[1]UnObr2!D33</f>
        <v>0</v>
      </c>
      <c r="AB59" s="261"/>
      <c r="AC59" s="261"/>
      <c r="AD59" s="261"/>
      <c r="AE59" s="261"/>
      <c r="AF59" s="261"/>
      <c r="AG59" s="261"/>
      <c r="AH59" s="261"/>
      <c r="AI59" s="261"/>
      <c r="AJ59" s="261">
        <f>[1]UnObr2!E33</f>
        <v>0</v>
      </c>
      <c r="AK59" s="261"/>
      <c r="AL59" s="261"/>
      <c r="AM59" s="261"/>
      <c r="AN59" s="261"/>
      <c r="AO59" s="261"/>
      <c r="AP59" s="261"/>
      <c r="AQ59" s="261"/>
      <c r="AR59" s="262"/>
    </row>
    <row r="60" spans="1:44" ht="23.1" customHeight="1">
      <c r="A60" s="487">
        <v>2032</v>
      </c>
      <c r="B60" s="488"/>
      <c r="C60" s="488"/>
      <c r="D60" s="489">
        <v>716200</v>
      </c>
      <c r="E60" s="489"/>
      <c r="F60" s="489"/>
      <c r="G60" s="489"/>
      <c r="H60" s="490" t="s">
        <v>794</v>
      </c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261">
        <f>[1]UnObr2!D34</f>
        <v>0</v>
      </c>
      <c r="AB60" s="261"/>
      <c r="AC60" s="261"/>
      <c r="AD60" s="261"/>
      <c r="AE60" s="261"/>
      <c r="AF60" s="261"/>
      <c r="AG60" s="261"/>
      <c r="AH60" s="261"/>
      <c r="AI60" s="261"/>
      <c r="AJ60" s="261">
        <f>[1]UnObr2!E34</f>
        <v>0</v>
      </c>
      <c r="AK60" s="261"/>
      <c r="AL60" s="261"/>
      <c r="AM60" s="261"/>
      <c r="AN60" s="261"/>
      <c r="AO60" s="261"/>
      <c r="AP60" s="261"/>
      <c r="AQ60" s="261"/>
      <c r="AR60" s="262"/>
    </row>
    <row r="61" spans="1:44" ht="12.75">
      <c r="A61" s="484">
        <v>2033</v>
      </c>
      <c r="B61" s="482"/>
      <c r="C61" s="482"/>
      <c r="D61" s="485">
        <v>717000</v>
      </c>
      <c r="E61" s="485"/>
      <c r="F61" s="485"/>
      <c r="G61" s="485"/>
      <c r="H61" s="486" t="s">
        <v>462</v>
      </c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  <c r="V61" s="486"/>
      <c r="W61" s="486"/>
      <c r="X61" s="486"/>
      <c r="Y61" s="486"/>
      <c r="Z61" s="486"/>
      <c r="AA61" s="261">
        <f>[1]UnObr2!D35</f>
        <v>0</v>
      </c>
      <c r="AB61" s="261"/>
      <c r="AC61" s="261"/>
      <c r="AD61" s="261"/>
      <c r="AE61" s="261"/>
      <c r="AF61" s="261"/>
      <c r="AG61" s="261"/>
      <c r="AH61" s="261"/>
      <c r="AI61" s="261"/>
      <c r="AJ61" s="261">
        <f>[1]UnObr2!E35</f>
        <v>0</v>
      </c>
      <c r="AK61" s="261"/>
      <c r="AL61" s="261"/>
      <c r="AM61" s="261"/>
      <c r="AN61" s="261"/>
      <c r="AO61" s="261"/>
      <c r="AP61" s="261"/>
      <c r="AQ61" s="261"/>
      <c r="AR61" s="262"/>
    </row>
    <row r="62" spans="1:44" ht="12.75">
      <c r="A62" s="487">
        <v>2034</v>
      </c>
      <c r="B62" s="488"/>
      <c r="C62" s="488"/>
      <c r="D62" s="489">
        <v>717100</v>
      </c>
      <c r="E62" s="489"/>
      <c r="F62" s="489"/>
      <c r="G62" s="489"/>
      <c r="H62" s="490" t="s">
        <v>463</v>
      </c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261">
        <f>[1]UnObr2!D36</f>
        <v>0</v>
      </c>
      <c r="AB62" s="261"/>
      <c r="AC62" s="261"/>
      <c r="AD62" s="261"/>
      <c r="AE62" s="261"/>
      <c r="AF62" s="261"/>
      <c r="AG62" s="261"/>
      <c r="AH62" s="261"/>
      <c r="AI62" s="261"/>
      <c r="AJ62" s="261">
        <f>[1]UnObr2!E36</f>
        <v>0</v>
      </c>
      <c r="AK62" s="261"/>
      <c r="AL62" s="261"/>
      <c r="AM62" s="261"/>
      <c r="AN62" s="261"/>
      <c r="AO62" s="261"/>
      <c r="AP62" s="261"/>
      <c r="AQ62" s="261"/>
      <c r="AR62" s="262"/>
    </row>
    <row r="63" spans="1:44" ht="12.75">
      <c r="A63" s="487">
        <v>2035</v>
      </c>
      <c r="B63" s="488"/>
      <c r="C63" s="488"/>
      <c r="D63" s="489">
        <v>717200</v>
      </c>
      <c r="E63" s="489"/>
      <c r="F63" s="489"/>
      <c r="G63" s="489"/>
      <c r="H63" s="490" t="s">
        <v>464</v>
      </c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261">
        <f>[1]UnObr2!D37</f>
        <v>0</v>
      </c>
      <c r="AB63" s="261"/>
      <c r="AC63" s="261"/>
      <c r="AD63" s="261"/>
      <c r="AE63" s="261"/>
      <c r="AF63" s="261"/>
      <c r="AG63" s="261"/>
      <c r="AH63" s="261"/>
      <c r="AI63" s="261"/>
      <c r="AJ63" s="261">
        <f>[1]UnObr2!E37</f>
        <v>0</v>
      </c>
      <c r="AK63" s="261"/>
      <c r="AL63" s="261"/>
      <c r="AM63" s="261"/>
      <c r="AN63" s="261"/>
      <c r="AO63" s="261"/>
      <c r="AP63" s="261"/>
      <c r="AQ63" s="261"/>
      <c r="AR63" s="262"/>
    </row>
    <row r="64" spans="1:44" ht="12.75">
      <c r="A64" s="487">
        <v>2036</v>
      </c>
      <c r="B64" s="488"/>
      <c r="C64" s="488"/>
      <c r="D64" s="489">
        <v>717300</v>
      </c>
      <c r="E64" s="489"/>
      <c r="F64" s="489"/>
      <c r="G64" s="489"/>
      <c r="H64" s="490" t="s">
        <v>465</v>
      </c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261">
        <f>[1]UnObr2!D38</f>
        <v>0</v>
      </c>
      <c r="AB64" s="261"/>
      <c r="AC64" s="261"/>
      <c r="AD64" s="261"/>
      <c r="AE64" s="261"/>
      <c r="AF64" s="261"/>
      <c r="AG64" s="261"/>
      <c r="AH64" s="261"/>
      <c r="AI64" s="261"/>
      <c r="AJ64" s="261">
        <f>[1]UnObr2!E38</f>
        <v>0</v>
      </c>
      <c r="AK64" s="261"/>
      <c r="AL64" s="261"/>
      <c r="AM64" s="261"/>
      <c r="AN64" s="261"/>
      <c r="AO64" s="261"/>
      <c r="AP64" s="261"/>
      <c r="AQ64" s="261"/>
      <c r="AR64" s="262"/>
    </row>
    <row r="65" spans="1:44" ht="12.75">
      <c r="A65" s="487">
        <v>2037</v>
      </c>
      <c r="B65" s="488"/>
      <c r="C65" s="488"/>
      <c r="D65" s="489">
        <v>717400</v>
      </c>
      <c r="E65" s="489"/>
      <c r="F65" s="489"/>
      <c r="G65" s="489"/>
      <c r="H65" s="490" t="s">
        <v>466</v>
      </c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261">
        <f>[1]UnObr2!D39</f>
        <v>0</v>
      </c>
      <c r="AB65" s="261"/>
      <c r="AC65" s="261"/>
      <c r="AD65" s="261"/>
      <c r="AE65" s="261"/>
      <c r="AF65" s="261"/>
      <c r="AG65" s="261"/>
      <c r="AH65" s="261"/>
      <c r="AI65" s="261"/>
      <c r="AJ65" s="261">
        <f>[1]UnObr2!E39</f>
        <v>0</v>
      </c>
      <c r="AK65" s="261"/>
      <c r="AL65" s="261"/>
      <c r="AM65" s="261"/>
      <c r="AN65" s="261"/>
      <c r="AO65" s="261"/>
      <c r="AP65" s="261"/>
      <c r="AQ65" s="261"/>
      <c r="AR65" s="262"/>
    </row>
    <row r="66" spans="1:44" ht="12.75">
      <c r="A66" s="487">
        <v>2038</v>
      </c>
      <c r="B66" s="488"/>
      <c r="C66" s="488"/>
      <c r="D66" s="489">
        <v>717500</v>
      </c>
      <c r="E66" s="489"/>
      <c r="F66" s="489"/>
      <c r="G66" s="489"/>
      <c r="H66" s="490" t="s">
        <v>467</v>
      </c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261">
        <f>[1]UnObr2!D40</f>
        <v>0</v>
      </c>
      <c r="AB66" s="261"/>
      <c r="AC66" s="261"/>
      <c r="AD66" s="261"/>
      <c r="AE66" s="261"/>
      <c r="AF66" s="261"/>
      <c r="AG66" s="261"/>
      <c r="AH66" s="261"/>
      <c r="AI66" s="261"/>
      <c r="AJ66" s="261">
        <f>[1]UnObr2!E40</f>
        <v>0</v>
      </c>
      <c r="AK66" s="261"/>
      <c r="AL66" s="261"/>
      <c r="AM66" s="261"/>
      <c r="AN66" s="261"/>
      <c r="AO66" s="261"/>
      <c r="AP66" s="261"/>
      <c r="AQ66" s="261"/>
      <c r="AR66" s="262"/>
    </row>
    <row r="67" spans="1:44" ht="12.75">
      <c r="A67" s="487">
        <v>2039</v>
      </c>
      <c r="B67" s="488"/>
      <c r="C67" s="488"/>
      <c r="D67" s="489">
        <v>717600</v>
      </c>
      <c r="E67" s="489"/>
      <c r="F67" s="489"/>
      <c r="G67" s="489"/>
      <c r="H67" s="490" t="s">
        <v>468</v>
      </c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261">
        <f>[1]UnObr2!D41</f>
        <v>0</v>
      </c>
      <c r="AB67" s="261"/>
      <c r="AC67" s="261"/>
      <c r="AD67" s="261"/>
      <c r="AE67" s="261"/>
      <c r="AF67" s="261"/>
      <c r="AG67" s="261"/>
      <c r="AH67" s="261"/>
      <c r="AI67" s="261"/>
      <c r="AJ67" s="261">
        <f>[1]UnObr2!E41</f>
        <v>0</v>
      </c>
      <c r="AK67" s="261"/>
      <c r="AL67" s="261"/>
      <c r="AM67" s="261"/>
      <c r="AN67" s="261"/>
      <c r="AO67" s="261"/>
      <c r="AP67" s="261"/>
      <c r="AQ67" s="261"/>
      <c r="AR67" s="262"/>
    </row>
    <row r="68" spans="1:44" ht="35.1" customHeight="1">
      <c r="A68" s="484">
        <v>2040</v>
      </c>
      <c r="B68" s="482"/>
      <c r="C68" s="482"/>
      <c r="D68" s="485">
        <v>719000</v>
      </c>
      <c r="E68" s="485"/>
      <c r="F68" s="485"/>
      <c r="G68" s="485"/>
      <c r="H68" s="486" t="s">
        <v>469</v>
      </c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6"/>
      <c r="W68" s="486"/>
      <c r="X68" s="486"/>
      <c r="Y68" s="486"/>
      <c r="Z68" s="486"/>
      <c r="AA68" s="261">
        <f>[1]UnObr2!D42</f>
        <v>0</v>
      </c>
      <c r="AB68" s="261"/>
      <c r="AC68" s="261"/>
      <c r="AD68" s="261"/>
      <c r="AE68" s="261"/>
      <c r="AF68" s="261"/>
      <c r="AG68" s="261"/>
      <c r="AH68" s="261"/>
      <c r="AI68" s="261"/>
      <c r="AJ68" s="261">
        <f>[1]UnObr2!E42</f>
        <v>0</v>
      </c>
      <c r="AK68" s="261"/>
      <c r="AL68" s="261"/>
      <c r="AM68" s="261"/>
      <c r="AN68" s="261"/>
      <c r="AO68" s="261"/>
      <c r="AP68" s="261"/>
      <c r="AQ68" s="261"/>
      <c r="AR68" s="262"/>
    </row>
    <row r="69" spans="1:44" ht="23.1" customHeight="1">
      <c r="A69" s="487">
        <v>2041</v>
      </c>
      <c r="B69" s="488"/>
      <c r="C69" s="488"/>
      <c r="D69" s="489">
        <v>719100</v>
      </c>
      <c r="E69" s="489"/>
      <c r="F69" s="489"/>
      <c r="G69" s="489"/>
      <c r="H69" s="490" t="s">
        <v>470</v>
      </c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261">
        <f>[1]UnObr2!D43</f>
        <v>0</v>
      </c>
      <c r="AB69" s="261"/>
      <c r="AC69" s="261"/>
      <c r="AD69" s="261"/>
      <c r="AE69" s="261"/>
      <c r="AF69" s="261"/>
      <c r="AG69" s="261"/>
      <c r="AH69" s="261"/>
      <c r="AI69" s="261"/>
      <c r="AJ69" s="261">
        <f>[1]UnObr2!E43</f>
        <v>0</v>
      </c>
      <c r="AK69" s="261"/>
      <c r="AL69" s="261"/>
      <c r="AM69" s="261"/>
      <c r="AN69" s="261"/>
      <c r="AO69" s="261"/>
      <c r="AP69" s="261"/>
      <c r="AQ69" s="261"/>
      <c r="AR69" s="262"/>
    </row>
    <row r="70" spans="1:44" ht="23.1" customHeight="1">
      <c r="A70" s="487">
        <v>2042</v>
      </c>
      <c r="B70" s="488"/>
      <c r="C70" s="488"/>
      <c r="D70" s="489">
        <v>719200</v>
      </c>
      <c r="E70" s="489"/>
      <c r="F70" s="489"/>
      <c r="G70" s="489"/>
      <c r="H70" s="490" t="s">
        <v>795</v>
      </c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261">
        <f>[1]UnObr2!D44</f>
        <v>0</v>
      </c>
      <c r="AB70" s="261"/>
      <c r="AC70" s="261"/>
      <c r="AD70" s="261"/>
      <c r="AE70" s="261"/>
      <c r="AF70" s="261"/>
      <c r="AG70" s="261"/>
      <c r="AH70" s="261"/>
      <c r="AI70" s="261"/>
      <c r="AJ70" s="261">
        <f>[1]UnObr2!E44</f>
        <v>0</v>
      </c>
      <c r="AK70" s="261"/>
      <c r="AL70" s="261"/>
      <c r="AM70" s="261"/>
      <c r="AN70" s="261"/>
      <c r="AO70" s="261"/>
      <c r="AP70" s="261"/>
      <c r="AQ70" s="261"/>
      <c r="AR70" s="262"/>
    </row>
    <row r="71" spans="1:44" ht="23.1" customHeight="1">
      <c r="A71" s="487">
        <v>2043</v>
      </c>
      <c r="B71" s="488"/>
      <c r="C71" s="488"/>
      <c r="D71" s="489">
        <v>719300</v>
      </c>
      <c r="E71" s="489"/>
      <c r="F71" s="489"/>
      <c r="G71" s="489"/>
      <c r="H71" s="490" t="s">
        <v>796</v>
      </c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261">
        <f>[1]UnObr2!D45</f>
        <v>0</v>
      </c>
      <c r="AB71" s="261"/>
      <c r="AC71" s="261"/>
      <c r="AD71" s="261"/>
      <c r="AE71" s="261"/>
      <c r="AF71" s="261"/>
      <c r="AG71" s="261"/>
      <c r="AH71" s="261"/>
      <c r="AI71" s="261"/>
      <c r="AJ71" s="261">
        <f>[1]UnObr2!E45</f>
        <v>0</v>
      </c>
      <c r="AK71" s="261"/>
      <c r="AL71" s="261"/>
      <c r="AM71" s="261"/>
      <c r="AN71" s="261"/>
      <c r="AO71" s="261"/>
      <c r="AP71" s="261"/>
      <c r="AQ71" s="261"/>
      <c r="AR71" s="262"/>
    </row>
    <row r="72" spans="1:44" ht="12.75">
      <c r="A72" s="487">
        <v>2044</v>
      </c>
      <c r="B72" s="488"/>
      <c r="C72" s="488"/>
      <c r="D72" s="489">
        <v>719400</v>
      </c>
      <c r="E72" s="489"/>
      <c r="F72" s="489"/>
      <c r="G72" s="489"/>
      <c r="H72" s="490" t="s">
        <v>473</v>
      </c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261">
        <f>[1]UnObr2!D46</f>
        <v>0</v>
      </c>
      <c r="AB72" s="261"/>
      <c r="AC72" s="261"/>
      <c r="AD72" s="261"/>
      <c r="AE72" s="261"/>
      <c r="AF72" s="261"/>
      <c r="AG72" s="261"/>
      <c r="AH72" s="261"/>
      <c r="AI72" s="261"/>
      <c r="AJ72" s="261">
        <f>[1]UnObr2!E46</f>
        <v>0</v>
      </c>
      <c r="AK72" s="261"/>
      <c r="AL72" s="261"/>
      <c r="AM72" s="261"/>
      <c r="AN72" s="261"/>
      <c r="AO72" s="261"/>
      <c r="AP72" s="261"/>
      <c r="AQ72" s="261"/>
      <c r="AR72" s="262"/>
    </row>
    <row r="73" spans="1:44" ht="23.1" customHeight="1">
      <c r="A73" s="487">
        <v>2045</v>
      </c>
      <c r="B73" s="488"/>
      <c r="C73" s="488"/>
      <c r="D73" s="489">
        <v>719500</v>
      </c>
      <c r="E73" s="489"/>
      <c r="F73" s="489"/>
      <c r="G73" s="489"/>
      <c r="H73" s="490" t="s">
        <v>474</v>
      </c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261">
        <f>[1]UnObr2!D47</f>
        <v>0</v>
      </c>
      <c r="AB73" s="261"/>
      <c r="AC73" s="261"/>
      <c r="AD73" s="261"/>
      <c r="AE73" s="261"/>
      <c r="AF73" s="261"/>
      <c r="AG73" s="261"/>
      <c r="AH73" s="261"/>
      <c r="AI73" s="261"/>
      <c r="AJ73" s="261">
        <f>[1]UnObr2!E47</f>
        <v>0</v>
      </c>
      <c r="AK73" s="261"/>
      <c r="AL73" s="261"/>
      <c r="AM73" s="261"/>
      <c r="AN73" s="261"/>
      <c r="AO73" s="261"/>
      <c r="AP73" s="261"/>
      <c r="AQ73" s="261"/>
      <c r="AR73" s="262"/>
    </row>
    <row r="74" spans="1:44" ht="23.1" customHeight="1">
      <c r="A74" s="487">
        <v>2046</v>
      </c>
      <c r="B74" s="488"/>
      <c r="C74" s="488"/>
      <c r="D74" s="489">
        <v>719600</v>
      </c>
      <c r="E74" s="489"/>
      <c r="F74" s="489"/>
      <c r="G74" s="489"/>
      <c r="H74" s="490" t="s">
        <v>797</v>
      </c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261">
        <f>[1]UnObr2!D48</f>
        <v>0</v>
      </c>
      <c r="AB74" s="261"/>
      <c r="AC74" s="261"/>
      <c r="AD74" s="261"/>
      <c r="AE74" s="261"/>
      <c r="AF74" s="261"/>
      <c r="AG74" s="261"/>
      <c r="AH74" s="261"/>
      <c r="AI74" s="261"/>
      <c r="AJ74" s="261">
        <f>[1]UnObr2!E48</f>
        <v>0</v>
      </c>
      <c r="AK74" s="261"/>
      <c r="AL74" s="261"/>
      <c r="AM74" s="261"/>
      <c r="AN74" s="261"/>
      <c r="AO74" s="261"/>
      <c r="AP74" s="261"/>
      <c r="AQ74" s="261"/>
      <c r="AR74" s="262"/>
    </row>
    <row r="75" spans="1:44" ht="12.75">
      <c r="A75" s="484">
        <v>2047</v>
      </c>
      <c r="B75" s="482"/>
      <c r="C75" s="482"/>
      <c r="D75" s="485">
        <v>720000</v>
      </c>
      <c r="E75" s="485"/>
      <c r="F75" s="485"/>
      <c r="G75" s="485"/>
      <c r="H75" s="486" t="s">
        <v>476</v>
      </c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261">
        <f>[1]UnObr2!D49</f>
        <v>0</v>
      </c>
      <c r="AB75" s="261"/>
      <c r="AC75" s="261"/>
      <c r="AD75" s="261"/>
      <c r="AE75" s="261"/>
      <c r="AF75" s="261"/>
      <c r="AG75" s="261"/>
      <c r="AH75" s="261"/>
      <c r="AI75" s="261"/>
      <c r="AJ75" s="261">
        <f>[1]UnObr2!E49</f>
        <v>0</v>
      </c>
      <c r="AK75" s="261"/>
      <c r="AL75" s="261"/>
      <c r="AM75" s="261"/>
      <c r="AN75" s="261"/>
      <c r="AO75" s="261"/>
      <c r="AP75" s="261"/>
      <c r="AQ75" s="261"/>
      <c r="AR75" s="262"/>
    </row>
    <row r="76" spans="1:44" ht="23.1" customHeight="1">
      <c r="A76" s="484">
        <v>2048</v>
      </c>
      <c r="B76" s="482"/>
      <c r="C76" s="482"/>
      <c r="D76" s="485">
        <v>721000</v>
      </c>
      <c r="E76" s="485"/>
      <c r="F76" s="485"/>
      <c r="G76" s="485"/>
      <c r="H76" s="486" t="s">
        <v>798</v>
      </c>
      <c r="I76" s="486"/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6"/>
      <c r="X76" s="486"/>
      <c r="Y76" s="486"/>
      <c r="Z76" s="486"/>
      <c r="AA76" s="261">
        <f>[1]UnObr2!D50</f>
        <v>0</v>
      </c>
      <c r="AB76" s="261"/>
      <c r="AC76" s="261"/>
      <c r="AD76" s="261"/>
      <c r="AE76" s="261"/>
      <c r="AF76" s="261"/>
      <c r="AG76" s="261"/>
      <c r="AH76" s="261"/>
      <c r="AI76" s="261"/>
      <c r="AJ76" s="261">
        <f>[1]UnObr2!E50</f>
        <v>0</v>
      </c>
      <c r="AK76" s="261"/>
      <c r="AL76" s="261"/>
      <c r="AM76" s="261"/>
      <c r="AN76" s="261"/>
      <c r="AO76" s="261"/>
      <c r="AP76" s="261"/>
      <c r="AQ76" s="261"/>
      <c r="AR76" s="262"/>
    </row>
    <row r="77" spans="1:44" ht="12.75">
      <c r="A77" s="487">
        <v>2049</v>
      </c>
      <c r="B77" s="488"/>
      <c r="C77" s="488"/>
      <c r="D77" s="489">
        <v>721100</v>
      </c>
      <c r="E77" s="489"/>
      <c r="F77" s="489"/>
      <c r="G77" s="489"/>
      <c r="H77" s="490" t="s">
        <v>478</v>
      </c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261">
        <f>[1]UnObr2!D51</f>
        <v>0</v>
      </c>
      <c r="AB77" s="261"/>
      <c r="AC77" s="261"/>
      <c r="AD77" s="261"/>
      <c r="AE77" s="261"/>
      <c r="AF77" s="261"/>
      <c r="AG77" s="261"/>
      <c r="AH77" s="261"/>
      <c r="AI77" s="261"/>
      <c r="AJ77" s="261">
        <f>[1]UnObr2!E51</f>
        <v>0</v>
      </c>
      <c r="AK77" s="261"/>
      <c r="AL77" s="261"/>
      <c r="AM77" s="261"/>
      <c r="AN77" s="261"/>
      <c r="AO77" s="261"/>
      <c r="AP77" s="261"/>
      <c r="AQ77" s="261"/>
      <c r="AR77" s="262"/>
    </row>
    <row r="78" spans="1:44" ht="25.15" customHeight="1">
      <c r="A78" s="487">
        <v>2050</v>
      </c>
      <c r="B78" s="488"/>
      <c r="C78" s="488"/>
      <c r="D78" s="489">
        <v>721200</v>
      </c>
      <c r="E78" s="489"/>
      <c r="F78" s="489"/>
      <c r="G78" s="489"/>
      <c r="H78" s="490" t="s">
        <v>479</v>
      </c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261">
        <f>[1]UnObr2!D52</f>
        <v>0</v>
      </c>
      <c r="AB78" s="261"/>
      <c r="AC78" s="261"/>
      <c r="AD78" s="261"/>
      <c r="AE78" s="261"/>
      <c r="AF78" s="261"/>
      <c r="AG78" s="261"/>
      <c r="AH78" s="261"/>
      <c r="AI78" s="261"/>
      <c r="AJ78" s="261">
        <f>[1]UnObr2!E52</f>
        <v>0</v>
      </c>
      <c r="AK78" s="261"/>
      <c r="AL78" s="261"/>
      <c r="AM78" s="261"/>
      <c r="AN78" s="261"/>
      <c r="AO78" s="261"/>
      <c r="AP78" s="261"/>
      <c r="AQ78" s="261"/>
      <c r="AR78" s="262"/>
    </row>
    <row r="79" spans="1:44" ht="23.1" customHeight="1">
      <c r="A79" s="487">
        <v>2051</v>
      </c>
      <c r="B79" s="488"/>
      <c r="C79" s="488"/>
      <c r="D79" s="489">
        <v>721300</v>
      </c>
      <c r="E79" s="489"/>
      <c r="F79" s="489"/>
      <c r="G79" s="489"/>
      <c r="H79" s="490" t="s">
        <v>480</v>
      </c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261">
        <f>[1]UnObr2!D53</f>
        <v>0</v>
      </c>
      <c r="AB79" s="261"/>
      <c r="AC79" s="261"/>
      <c r="AD79" s="261"/>
      <c r="AE79" s="261"/>
      <c r="AF79" s="261"/>
      <c r="AG79" s="261"/>
      <c r="AH79" s="261"/>
      <c r="AI79" s="261"/>
      <c r="AJ79" s="261">
        <f>[1]UnObr2!E53</f>
        <v>0</v>
      </c>
      <c r="AK79" s="261"/>
      <c r="AL79" s="261"/>
      <c r="AM79" s="261"/>
      <c r="AN79" s="261"/>
      <c r="AO79" s="261"/>
      <c r="AP79" s="261"/>
      <c r="AQ79" s="261"/>
      <c r="AR79" s="262"/>
    </row>
    <row r="80" spans="1:44" ht="23.1" customHeight="1">
      <c r="A80" s="487">
        <v>2052</v>
      </c>
      <c r="B80" s="488"/>
      <c r="C80" s="488"/>
      <c r="D80" s="489">
        <v>721400</v>
      </c>
      <c r="E80" s="489"/>
      <c r="F80" s="489"/>
      <c r="G80" s="489"/>
      <c r="H80" s="490" t="s">
        <v>799</v>
      </c>
      <c r="I80" s="490"/>
      <c r="J80" s="490"/>
      <c r="K80" s="490"/>
      <c r="L80" s="490"/>
      <c r="M80" s="490"/>
      <c r="N80" s="490"/>
      <c r="O80" s="490"/>
      <c r="P80" s="490"/>
      <c r="Q80" s="490"/>
      <c r="R80" s="490"/>
      <c r="S80" s="490"/>
      <c r="T80" s="490"/>
      <c r="U80" s="490"/>
      <c r="V80" s="490"/>
      <c r="W80" s="490"/>
      <c r="X80" s="490"/>
      <c r="Y80" s="490"/>
      <c r="Z80" s="490"/>
      <c r="AA80" s="261">
        <f>[1]UnObr2!D54</f>
        <v>0</v>
      </c>
      <c r="AB80" s="261"/>
      <c r="AC80" s="261"/>
      <c r="AD80" s="261"/>
      <c r="AE80" s="261"/>
      <c r="AF80" s="261"/>
      <c r="AG80" s="261"/>
      <c r="AH80" s="261"/>
      <c r="AI80" s="261"/>
      <c r="AJ80" s="261">
        <f>[1]UnObr2!E54</f>
        <v>0</v>
      </c>
      <c r="AK80" s="261"/>
      <c r="AL80" s="261"/>
      <c r="AM80" s="261"/>
      <c r="AN80" s="261"/>
      <c r="AO80" s="261"/>
      <c r="AP80" s="261"/>
      <c r="AQ80" s="261"/>
      <c r="AR80" s="262"/>
    </row>
    <row r="81" spans="1:47" ht="23.1" customHeight="1">
      <c r="A81" s="484">
        <v>2053</v>
      </c>
      <c r="B81" s="482"/>
      <c r="C81" s="482"/>
      <c r="D81" s="485">
        <v>722000</v>
      </c>
      <c r="E81" s="485"/>
      <c r="F81" s="485"/>
      <c r="G81" s="485"/>
      <c r="H81" s="486" t="s">
        <v>800</v>
      </c>
      <c r="I81" s="486"/>
      <c r="J81" s="486"/>
      <c r="K81" s="486"/>
      <c r="L81" s="486"/>
      <c r="M81" s="486"/>
      <c r="N81" s="486"/>
      <c r="O81" s="486"/>
      <c r="P81" s="486"/>
      <c r="Q81" s="486"/>
      <c r="R81" s="486"/>
      <c r="S81" s="486"/>
      <c r="T81" s="486"/>
      <c r="U81" s="486"/>
      <c r="V81" s="486"/>
      <c r="W81" s="486"/>
      <c r="X81" s="486"/>
      <c r="Y81" s="486"/>
      <c r="Z81" s="486"/>
      <c r="AA81" s="261">
        <f>[1]UnObr2!D55</f>
        <v>0</v>
      </c>
      <c r="AB81" s="261"/>
      <c r="AC81" s="261"/>
      <c r="AD81" s="261"/>
      <c r="AE81" s="261"/>
      <c r="AF81" s="261"/>
      <c r="AG81" s="261"/>
      <c r="AH81" s="261"/>
      <c r="AI81" s="261"/>
      <c r="AJ81" s="261">
        <f>[1]UnObr2!E55</f>
        <v>0</v>
      </c>
      <c r="AK81" s="261"/>
      <c r="AL81" s="261"/>
      <c r="AM81" s="261"/>
      <c r="AN81" s="261"/>
      <c r="AO81" s="261"/>
      <c r="AP81" s="261"/>
      <c r="AQ81" s="261"/>
      <c r="AR81" s="262"/>
    </row>
    <row r="82" spans="1:47" ht="12.75">
      <c r="A82" s="487">
        <v>2054</v>
      </c>
      <c r="B82" s="488"/>
      <c r="C82" s="488"/>
      <c r="D82" s="489">
        <v>722100</v>
      </c>
      <c r="E82" s="489"/>
      <c r="F82" s="489"/>
      <c r="G82" s="489"/>
      <c r="H82" s="490" t="s">
        <v>483</v>
      </c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490"/>
      <c r="T82" s="490"/>
      <c r="U82" s="490"/>
      <c r="V82" s="490"/>
      <c r="W82" s="490"/>
      <c r="X82" s="490"/>
      <c r="Y82" s="490"/>
      <c r="Z82" s="490"/>
      <c r="AA82" s="261">
        <f>[1]UnObr2!D56</f>
        <v>0</v>
      </c>
      <c r="AB82" s="261"/>
      <c r="AC82" s="261"/>
      <c r="AD82" s="261"/>
      <c r="AE82" s="261"/>
      <c r="AF82" s="261"/>
      <c r="AG82" s="261"/>
      <c r="AH82" s="261"/>
      <c r="AI82" s="261"/>
      <c r="AJ82" s="261">
        <f>[1]UnObr2!E56</f>
        <v>0</v>
      </c>
      <c r="AK82" s="261"/>
      <c r="AL82" s="261"/>
      <c r="AM82" s="261"/>
      <c r="AN82" s="261"/>
      <c r="AO82" s="261"/>
      <c r="AP82" s="261"/>
      <c r="AQ82" s="261"/>
      <c r="AR82" s="262"/>
    </row>
    <row r="83" spans="1:47" ht="12.75">
      <c r="A83" s="487">
        <v>2055</v>
      </c>
      <c r="B83" s="488"/>
      <c r="C83" s="488"/>
      <c r="D83" s="489">
        <v>722200</v>
      </c>
      <c r="E83" s="489"/>
      <c r="F83" s="489"/>
      <c r="G83" s="489"/>
      <c r="H83" s="490" t="s">
        <v>484</v>
      </c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261">
        <f>[1]UnObr2!D57</f>
        <v>0</v>
      </c>
      <c r="AB83" s="261"/>
      <c r="AC83" s="261"/>
      <c r="AD83" s="261"/>
      <c r="AE83" s="261"/>
      <c r="AF83" s="261"/>
      <c r="AG83" s="261"/>
      <c r="AH83" s="261"/>
      <c r="AI83" s="261"/>
      <c r="AJ83" s="261">
        <f>[1]UnObr2!E57</f>
        <v>0</v>
      </c>
      <c r="AK83" s="261"/>
      <c r="AL83" s="261"/>
      <c r="AM83" s="261"/>
      <c r="AN83" s="261"/>
      <c r="AO83" s="261"/>
      <c r="AP83" s="261"/>
      <c r="AQ83" s="261"/>
      <c r="AR83" s="262"/>
    </row>
    <row r="84" spans="1:47" ht="12.75">
      <c r="A84" s="487">
        <v>2056</v>
      </c>
      <c r="B84" s="488"/>
      <c r="C84" s="488"/>
      <c r="D84" s="489">
        <v>722300</v>
      </c>
      <c r="E84" s="489"/>
      <c r="F84" s="489"/>
      <c r="G84" s="489"/>
      <c r="H84" s="490" t="s">
        <v>485</v>
      </c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261">
        <f>[1]UnObr2!D58</f>
        <v>0</v>
      </c>
      <c r="AB84" s="261"/>
      <c r="AC84" s="261"/>
      <c r="AD84" s="261"/>
      <c r="AE84" s="261"/>
      <c r="AF84" s="261"/>
      <c r="AG84" s="261"/>
      <c r="AH84" s="261"/>
      <c r="AI84" s="261"/>
      <c r="AJ84" s="261">
        <f>[1]UnObr2!E58</f>
        <v>0</v>
      </c>
      <c r="AK84" s="261"/>
      <c r="AL84" s="261"/>
      <c r="AM84" s="261"/>
      <c r="AN84" s="261"/>
      <c r="AO84" s="261"/>
      <c r="AP84" s="261"/>
      <c r="AQ84" s="261"/>
      <c r="AR84" s="262"/>
    </row>
    <row r="85" spans="1:47" ht="23.1" customHeight="1">
      <c r="A85" s="484">
        <v>2057</v>
      </c>
      <c r="B85" s="482"/>
      <c r="C85" s="482"/>
      <c r="D85" s="485">
        <v>730000</v>
      </c>
      <c r="E85" s="485"/>
      <c r="F85" s="485"/>
      <c r="G85" s="485"/>
      <c r="H85" s="486" t="s">
        <v>801</v>
      </c>
      <c r="I85" s="486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  <c r="V85" s="486"/>
      <c r="W85" s="486"/>
      <c r="X85" s="486"/>
      <c r="Y85" s="486"/>
      <c r="Z85" s="486"/>
      <c r="AA85" s="261">
        <f>[1]UnObr2!D59</f>
        <v>15251</v>
      </c>
      <c r="AB85" s="261"/>
      <c r="AC85" s="261"/>
      <c r="AD85" s="261"/>
      <c r="AE85" s="261"/>
      <c r="AF85" s="261"/>
      <c r="AG85" s="261"/>
      <c r="AH85" s="261"/>
      <c r="AI85" s="261"/>
      <c r="AJ85" s="261">
        <f>[1]UnObr2!E59</f>
        <v>13866</v>
      </c>
      <c r="AK85" s="261"/>
      <c r="AL85" s="261"/>
      <c r="AM85" s="261"/>
      <c r="AN85" s="261"/>
      <c r="AO85" s="261"/>
      <c r="AP85" s="261"/>
      <c r="AQ85" s="261"/>
      <c r="AR85" s="262"/>
    </row>
    <row r="86" spans="1:47" ht="23.1" customHeight="1">
      <c r="A86" s="484">
        <v>2058</v>
      </c>
      <c r="B86" s="482"/>
      <c r="C86" s="482"/>
      <c r="D86" s="485">
        <v>731000</v>
      </c>
      <c r="E86" s="485"/>
      <c r="F86" s="485"/>
      <c r="G86" s="485"/>
      <c r="H86" s="486" t="s">
        <v>802</v>
      </c>
      <c r="I86" s="486"/>
      <c r="J86" s="486"/>
      <c r="K86" s="486"/>
      <c r="L86" s="486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Z86" s="486"/>
      <c r="AA86" s="261">
        <f>[1]UnObr2!D60</f>
        <v>0</v>
      </c>
      <c r="AB86" s="261"/>
      <c r="AC86" s="261"/>
      <c r="AD86" s="261"/>
      <c r="AE86" s="261"/>
      <c r="AF86" s="261"/>
      <c r="AG86" s="261"/>
      <c r="AH86" s="261"/>
      <c r="AI86" s="261"/>
      <c r="AJ86" s="261">
        <f>[1]UnObr2!E60</f>
        <v>0</v>
      </c>
      <c r="AK86" s="261"/>
      <c r="AL86" s="261"/>
      <c r="AM86" s="261"/>
      <c r="AN86" s="261"/>
      <c r="AO86" s="261"/>
      <c r="AP86" s="261"/>
      <c r="AQ86" s="261"/>
      <c r="AR86" s="262"/>
    </row>
    <row r="87" spans="1:47" ht="12.75">
      <c r="A87" s="487">
        <v>2059</v>
      </c>
      <c r="B87" s="488"/>
      <c r="C87" s="488"/>
      <c r="D87" s="489">
        <v>731100</v>
      </c>
      <c r="E87" s="489"/>
      <c r="F87" s="489"/>
      <c r="G87" s="489"/>
      <c r="H87" s="490" t="s">
        <v>488</v>
      </c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261">
        <f>[1]UnObr2!D61</f>
        <v>0</v>
      </c>
      <c r="AB87" s="261"/>
      <c r="AC87" s="261"/>
      <c r="AD87" s="261"/>
      <c r="AE87" s="261"/>
      <c r="AF87" s="261"/>
      <c r="AG87" s="261"/>
      <c r="AH87" s="261"/>
      <c r="AI87" s="261"/>
      <c r="AJ87" s="261">
        <f>[1]UnObr2!E61</f>
        <v>0</v>
      </c>
      <c r="AK87" s="261"/>
      <c r="AL87" s="261"/>
      <c r="AM87" s="261"/>
      <c r="AN87" s="261"/>
      <c r="AO87" s="261"/>
      <c r="AP87" s="261"/>
      <c r="AQ87" s="261"/>
      <c r="AR87" s="262"/>
    </row>
    <row r="88" spans="1:47" ht="12.75">
      <c r="A88" s="487">
        <v>2060</v>
      </c>
      <c r="B88" s="488"/>
      <c r="C88" s="488"/>
      <c r="D88" s="489">
        <v>731200</v>
      </c>
      <c r="E88" s="489"/>
      <c r="F88" s="489"/>
      <c r="G88" s="489"/>
      <c r="H88" s="490" t="s">
        <v>489</v>
      </c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261">
        <f>[1]UnObr2!D62</f>
        <v>0</v>
      </c>
      <c r="AB88" s="261"/>
      <c r="AC88" s="261"/>
      <c r="AD88" s="261"/>
      <c r="AE88" s="261"/>
      <c r="AF88" s="261"/>
      <c r="AG88" s="261"/>
      <c r="AH88" s="261"/>
      <c r="AI88" s="261"/>
      <c r="AJ88" s="261">
        <f>[1]UnObr2!E62</f>
        <v>0</v>
      </c>
      <c r="AK88" s="261"/>
      <c r="AL88" s="261"/>
      <c r="AM88" s="261"/>
      <c r="AN88" s="261"/>
      <c r="AO88" s="261"/>
      <c r="AP88" s="261"/>
      <c r="AQ88" s="261"/>
      <c r="AR88" s="262"/>
    </row>
    <row r="89" spans="1:47" ht="23.1" customHeight="1">
      <c r="A89" s="484">
        <v>2061</v>
      </c>
      <c r="B89" s="482"/>
      <c r="C89" s="482"/>
      <c r="D89" s="485">
        <v>732000</v>
      </c>
      <c r="E89" s="485"/>
      <c r="F89" s="485"/>
      <c r="G89" s="485"/>
      <c r="H89" s="486" t="s">
        <v>490</v>
      </c>
      <c r="I89" s="486"/>
      <c r="J89" s="486"/>
      <c r="K89" s="486"/>
      <c r="L89" s="486"/>
      <c r="M89" s="486"/>
      <c r="N89" s="486"/>
      <c r="O89" s="486"/>
      <c r="P89" s="486"/>
      <c r="Q89" s="486"/>
      <c r="R89" s="486"/>
      <c r="S89" s="486"/>
      <c r="T89" s="486"/>
      <c r="U89" s="486"/>
      <c r="V89" s="486"/>
      <c r="W89" s="486"/>
      <c r="X89" s="486"/>
      <c r="Y89" s="486"/>
      <c r="Z89" s="486"/>
      <c r="AA89" s="261">
        <f>[1]UnObr2!D63</f>
        <v>1963</v>
      </c>
      <c r="AB89" s="261"/>
      <c r="AC89" s="261"/>
      <c r="AD89" s="261"/>
      <c r="AE89" s="261"/>
      <c r="AF89" s="261"/>
      <c r="AG89" s="261"/>
      <c r="AH89" s="261"/>
      <c r="AI89" s="261"/>
      <c r="AJ89" s="261">
        <f>[1]UnObr2!E63</f>
        <v>488</v>
      </c>
      <c r="AK89" s="261"/>
      <c r="AL89" s="261"/>
      <c r="AM89" s="261"/>
      <c r="AN89" s="261"/>
      <c r="AO89" s="261"/>
      <c r="AP89" s="261"/>
      <c r="AQ89" s="261"/>
      <c r="AR89" s="262"/>
    </row>
    <row r="90" spans="1:47" ht="12.75">
      <c r="A90" s="487">
        <v>2062</v>
      </c>
      <c r="B90" s="488"/>
      <c r="C90" s="488"/>
      <c r="D90" s="489">
        <v>732100</v>
      </c>
      <c r="E90" s="489"/>
      <c r="F90" s="489"/>
      <c r="G90" s="489"/>
      <c r="H90" s="490" t="s">
        <v>491</v>
      </c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261">
        <f>[1]UnObr2!D64</f>
        <v>1963</v>
      </c>
      <c r="AB90" s="261"/>
      <c r="AC90" s="261"/>
      <c r="AD90" s="261"/>
      <c r="AE90" s="261"/>
      <c r="AF90" s="261"/>
      <c r="AG90" s="261"/>
      <c r="AH90" s="261"/>
      <c r="AI90" s="261"/>
      <c r="AJ90" s="261">
        <f>[1]UnObr2!E64</f>
        <v>488</v>
      </c>
      <c r="AK90" s="261"/>
      <c r="AL90" s="261"/>
      <c r="AM90" s="261"/>
      <c r="AN90" s="261"/>
      <c r="AO90" s="261"/>
      <c r="AP90" s="261"/>
      <c r="AQ90" s="261"/>
      <c r="AR90" s="262"/>
    </row>
    <row r="91" spans="1:47" ht="12.75">
      <c r="A91" s="487">
        <v>2063</v>
      </c>
      <c r="B91" s="488"/>
      <c r="C91" s="488"/>
      <c r="D91" s="489">
        <v>732200</v>
      </c>
      <c r="E91" s="489"/>
      <c r="F91" s="489"/>
      <c r="G91" s="489"/>
      <c r="H91" s="490" t="s">
        <v>492</v>
      </c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261">
        <f>[1]UnObr2!D65</f>
        <v>0</v>
      </c>
      <c r="AB91" s="261"/>
      <c r="AC91" s="261"/>
      <c r="AD91" s="261"/>
      <c r="AE91" s="261"/>
      <c r="AF91" s="261"/>
      <c r="AG91" s="261"/>
      <c r="AH91" s="261"/>
      <c r="AI91" s="261"/>
      <c r="AJ91" s="261">
        <f>[1]UnObr2!E65</f>
        <v>0</v>
      </c>
      <c r="AK91" s="261"/>
      <c r="AL91" s="261"/>
      <c r="AM91" s="261"/>
      <c r="AN91" s="261"/>
      <c r="AO91" s="261"/>
      <c r="AP91" s="261"/>
      <c r="AQ91" s="261"/>
      <c r="AR91" s="262"/>
    </row>
    <row r="92" spans="1:47" ht="12.75">
      <c r="A92" s="487">
        <v>2064</v>
      </c>
      <c r="B92" s="488"/>
      <c r="C92" s="488"/>
      <c r="D92" s="489">
        <v>732300</v>
      </c>
      <c r="E92" s="489"/>
      <c r="F92" s="489"/>
      <c r="G92" s="489"/>
      <c r="H92" s="490" t="s">
        <v>493</v>
      </c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261">
        <f>[1]UnObr2!D66</f>
        <v>0</v>
      </c>
      <c r="AB92" s="261"/>
      <c r="AC92" s="261"/>
      <c r="AD92" s="261"/>
      <c r="AE92" s="261"/>
      <c r="AF92" s="261"/>
      <c r="AG92" s="261"/>
      <c r="AH92" s="261"/>
      <c r="AI92" s="261"/>
      <c r="AJ92" s="261">
        <f>[1]UnObr2!E66</f>
        <v>0</v>
      </c>
      <c r="AK92" s="261"/>
      <c r="AL92" s="261"/>
      <c r="AM92" s="261"/>
      <c r="AN92" s="261"/>
      <c r="AO92" s="261"/>
      <c r="AP92" s="261"/>
      <c r="AQ92" s="261"/>
      <c r="AR92" s="262"/>
    </row>
    <row r="93" spans="1:47" ht="12.75">
      <c r="A93" s="487">
        <v>2065</v>
      </c>
      <c r="B93" s="488"/>
      <c r="C93" s="488"/>
      <c r="D93" s="489">
        <v>732400</v>
      </c>
      <c r="E93" s="489"/>
      <c r="F93" s="489"/>
      <c r="G93" s="489"/>
      <c r="H93" s="490" t="s">
        <v>494</v>
      </c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261">
        <f>[1]UnObr2!D67</f>
        <v>0</v>
      </c>
      <c r="AB93" s="261"/>
      <c r="AC93" s="261"/>
      <c r="AD93" s="261"/>
      <c r="AE93" s="261"/>
      <c r="AF93" s="261"/>
      <c r="AG93" s="261"/>
      <c r="AH93" s="261"/>
      <c r="AI93" s="261"/>
      <c r="AJ93" s="261">
        <f>[1]UnObr2!E67</f>
        <v>0</v>
      </c>
      <c r="AK93" s="261"/>
      <c r="AL93" s="261"/>
      <c r="AM93" s="261"/>
      <c r="AN93" s="261"/>
      <c r="AO93" s="261"/>
      <c r="AP93" s="261"/>
      <c r="AQ93" s="261"/>
      <c r="AR93" s="262"/>
    </row>
    <row r="94" spans="1:47" ht="23.1" customHeight="1">
      <c r="A94" s="493">
        <v>2066</v>
      </c>
      <c r="B94" s="494"/>
      <c r="C94" s="494"/>
      <c r="D94" s="485">
        <v>733000</v>
      </c>
      <c r="E94" s="485"/>
      <c r="F94" s="485"/>
      <c r="G94" s="485"/>
      <c r="H94" s="486" t="s">
        <v>495</v>
      </c>
      <c r="I94" s="486"/>
      <c r="J94" s="486"/>
      <c r="K94" s="486"/>
      <c r="L94" s="486"/>
      <c r="M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86"/>
      <c r="Z94" s="486"/>
      <c r="AA94" s="261">
        <f>[1]UnObr2!D68</f>
        <v>13288</v>
      </c>
      <c r="AB94" s="261"/>
      <c r="AC94" s="261"/>
      <c r="AD94" s="261"/>
      <c r="AE94" s="261"/>
      <c r="AF94" s="261"/>
      <c r="AG94" s="261"/>
      <c r="AH94" s="261"/>
      <c r="AI94" s="261"/>
      <c r="AJ94" s="261">
        <f>[1]UnObr2!E68</f>
        <v>13378</v>
      </c>
      <c r="AK94" s="261"/>
      <c r="AL94" s="261"/>
      <c r="AM94" s="261"/>
      <c r="AN94" s="261"/>
      <c r="AO94" s="261"/>
      <c r="AP94" s="261"/>
      <c r="AQ94" s="261"/>
      <c r="AR94" s="262"/>
      <c r="AU94" s="27"/>
    </row>
    <row r="95" spans="1:47" ht="12.75">
      <c r="A95" s="487">
        <v>2067</v>
      </c>
      <c r="B95" s="488"/>
      <c r="C95" s="488"/>
      <c r="D95" s="489">
        <v>733100</v>
      </c>
      <c r="E95" s="489"/>
      <c r="F95" s="489"/>
      <c r="G95" s="489"/>
      <c r="H95" s="490" t="s">
        <v>496</v>
      </c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261">
        <f>[1]UnObr2!D69</f>
        <v>13288</v>
      </c>
      <c r="AB95" s="261"/>
      <c r="AC95" s="261"/>
      <c r="AD95" s="261"/>
      <c r="AE95" s="261"/>
      <c r="AF95" s="261"/>
      <c r="AG95" s="261"/>
      <c r="AH95" s="261"/>
      <c r="AI95" s="261"/>
      <c r="AJ95" s="261">
        <f>[1]UnObr2!E69</f>
        <v>13378</v>
      </c>
      <c r="AK95" s="261"/>
      <c r="AL95" s="261"/>
      <c r="AM95" s="261"/>
      <c r="AN95" s="261"/>
      <c r="AO95" s="261"/>
      <c r="AP95" s="261"/>
      <c r="AQ95" s="261"/>
      <c r="AR95" s="262"/>
    </row>
    <row r="96" spans="1:47" ht="12.75">
      <c r="A96" s="487">
        <v>2068</v>
      </c>
      <c r="B96" s="488"/>
      <c r="C96" s="488"/>
      <c r="D96" s="489">
        <v>733200</v>
      </c>
      <c r="E96" s="489"/>
      <c r="F96" s="489"/>
      <c r="G96" s="489"/>
      <c r="H96" s="490" t="s">
        <v>497</v>
      </c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261">
        <f>[1]UnObr2!D70</f>
        <v>0</v>
      </c>
      <c r="AB96" s="261"/>
      <c r="AC96" s="261"/>
      <c r="AD96" s="261"/>
      <c r="AE96" s="261"/>
      <c r="AF96" s="261"/>
      <c r="AG96" s="261"/>
      <c r="AH96" s="261"/>
      <c r="AI96" s="261"/>
      <c r="AJ96" s="261">
        <f>[1]UnObr2!E70</f>
        <v>0</v>
      </c>
      <c r="AK96" s="261"/>
      <c r="AL96" s="261"/>
      <c r="AM96" s="261"/>
      <c r="AN96" s="261"/>
      <c r="AO96" s="261"/>
      <c r="AP96" s="261"/>
      <c r="AQ96" s="261"/>
      <c r="AR96" s="262"/>
    </row>
    <row r="97" spans="1:47" ht="12.75">
      <c r="A97" s="493">
        <v>2069</v>
      </c>
      <c r="B97" s="494"/>
      <c r="C97" s="494"/>
      <c r="D97" s="485">
        <v>740000</v>
      </c>
      <c r="E97" s="485"/>
      <c r="F97" s="485"/>
      <c r="G97" s="485"/>
      <c r="H97" s="486" t="s">
        <v>498</v>
      </c>
      <c r="I97" s="486"/>
      <c r="J97" s="486"/>
      <c r="K97" s="486"/>
      <c r="L97" s="486"/>
      <c r="M97" s="486"/>
      <c r="N97" s="486"/>
      <c r="O97" s="486"/>
      <c r="P97" s="486"/>
      <c r="Q97" s="486"/>
      <c r="R97" s="486"/>
      <c r="S97" s="486"/>
      <c r="T97" s="486"/>
      <c r="U97" s="486"/>
      <c r="V97" s="486"/>
      <c r="W97" s="486"/>
      <c r="X97" s="486"/>
      <c r="Y97" s="486"/>
      <c r="Z97" s="486"/>
      <c r="AA97" s="261">
        <f>[1]UnObr2!D71</f>
        <v>7587</v>
      </c>
      <c r="AB97" s="261"/>
      <c r="AC97" s="261"/>
      <c r="AD97" s="261"/>
      <c r="AE97" s="261"/>
      <c r="AF97" s="261"/>
      <c r="AG97" s="261"/>
      <c r="AH97" s="261"/>
      <c r="AI97" s="261"/>
      <c r="AJ97" s="261">
        <f>[1]UnObr2!E71</f>
        <v>5009</v>
      </c>
      <c r="AK97" s="261"/>
      <c r="AL97" s="261"/>
      <c r="AM97" s="261"/>
      <c r="AN97" s="261"/>
      <c r="AO97" s="261"/>
      <c r="AP97" s="261"/>
      <c r="AQ97" s="261"/>
      <c r="AR97" s="262"/>
      <c r="AU97" s="27"/>
    </row>
    <row r="98" spans="1:47" ht="12.75">
      <c r="A98" s="493">
        <v>2070</v>
      </c>
      <c r="B98" s="494"/>
      <c r="C98" s="494"/>
      <c r="D98" s="485">
        <v>741000</v>
      </c>
      <c r="E98" s="485"/>
      <c r="F98" s="485"/>
      <c r="G98" s="485"/>
      <c r="H98" s="486" t="s">
        <v>499</v>
      </c>
      <c r="I98" s="486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261">
        <f>[1]UnObr2!D72</f>
        <v>0</v>
      </c>
      <c r="AB98" s="261"/>
      <c r="AC98" s="261"/>
      <c r="AD98" s="261"/>
      <c r="AE98" s="261"/>
      <c r="AF98" s="261"/>
      <c r="AG98" s="261"/>
      <c r="AH98" s="261"/>
      <c r="AI98" s="261"/>
      <c r="AJ98" s="261">
        <f>[1]UnObr2!E72</f>
        <v>0</v>
      </c>
      <c r="AK98" s="261"/>
      <c r="AL98" s="261"/>
      <c r="AM98" s="261"/>
      <c r="AN98" s="261"/>
      <c r="AO98" s="261"/>
      <c r="AP98" s="261"/>
      <c r="AQ98" s="261"/>
      <c r="AR98" s="262"/>
      <c r="AU98" s="27"/>
    </row>
    <row r="99" spans="1:47" ht="12.75">
      <c r="A99" s="487">
        <v>2071</v>
      </c>
      <c r="B99" s="488"/>
      <c r="C99" s="488"/>
      <c r="D99" s="489">
        <v>741100</v>
      </c>
      <c r="E99" s="489"/>
      <c r="F99" s="489"/>
      <c r="G99" s="489"/>
      <c r="H99" s="490" t="s">
        <v>500</v>
      </c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0"/>
      <c r="AA99" s="261">
        <f>[1]UnObr2!D73</f>
        <v>0</v>
      </c>
      <c r="AB99" s="261"/>
      <c r="AC99" s="261"/>
      <c r="AD99" s="261"/>
      <c r="AE99" s="261"/>
      <c r="AF99" s="261"/>
      <c r="AG99" s="261"/>
      <c r="AH99" s="261"/>
      <c r="AI99" s="261"/>
      <c r="AJ99" s="261">
        <f>[1]UnObr2!E73</f>
        <v>0</v>
      </c>
      <c r="AK99" s="261"/>
      <c r="AL99" s="261"/>
      <c r="AM99" s="261"/>
      <c r="AN99" s="261"/>
      <c r="AO99" s="261"/>
      <c r="AP99" s="261"/>
      <c r="AQ99" s="261"/>
      <c r="AR99" s="262"/>
    </row>
    <row r="100" spans="1:47" ht="12.75">
      <c r="A100" s="487">
        <v>2072</v>
      </c>
      <c r="B100" s="488"/>
      <c r="C100" s="488"/>
      <c r="D100" s="489">
        <v>741200</v>
      </c>
      <c r="E100" s="489"/>
      <c r="F100" s="489"/>
      <c r="G100" s="489"/>
      <c r="H100" s="490" t="s">
        <v>501</v>
      </c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90"/>
      <c r="Z100" s="490"/>
      <c r="AA100" s="261">
        <f>[1]UnObr2!D74</f>
        <v>0</v>
      </c>
      <c r="AB100" s="261"/>
      <c r="AC100" s="261"/>
      <c r="AD100" s="261"/>
      <c r="AE100" s="261"/>
      <c r="AF100" s="261"/>
      <c r="AG100" s="261"/>
      <c r="AH100" s="261"/>
      <c r="AI100" s="261"/>
      <c r="AJ100" s="261">
        <f>[1]UnObr2!E74</f>
        <v>0</v>
      </c>
      <c r="AK100" s="261"/>
      <c r="AL100" s="261"/>
      <c r="AM100" s="261"/>
      <c r="AN100" s="261"/>
      <c r="AO100" s="261"/>
      <c r="AP100" s="261"/>
      <c r="AQ100" s="261"/>
      <c r="AR100" s="262"/>
    </row>
    <row r="101" spans="1:47" ht="12.75">
      <c r="A101" s="487">
        <v>2073</v>
      </c>
      <c r="B101" s="488"/>
      <c r="C101" s="488"/>
      <c r="D101" s="489">
        <v>741300</v>
      </c>
      <c r="E101" s="489"/>
      <c r="F101" s="489"/>
      <c r="G101" s="489"/>
      <c r="H101" s="490" t="s">
        <v>502</v>
      </c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490"/>
      <c r="X101" s="490"/>
      <c r="Y101" s="490"/>
      <c r="Z101" s="490"/>
      <c r="AA101" s="261">
        <f>[1]UnObr2!D75</f>
        <v>0</v>
      </c>
      <c r="AB101" s="261"/>
      <c r="AC101" s="261"/>
      <c r="AD101" s="261"/>
      <c r="AE101" s="261"/>
      <c r="AF101" s="261"/>
      <c r="AG101" s="261"/>
      <c r="AH101" s="261"/>
      <c r="AI101" s="261"/>
      <c r="AJ101" s="261">
        <f>[1]UnObr2!E75</f>
        <v>0</v>
      </c>
      <c r="AK101" s="261"/>
      <c r="AL101" s="261"/>
      <c r="AM101" s="261"/>
      <c r="AN101" s="261"/>
      <c r="AO101" s="261"/>
      <c r="AP101" s="261"/>
      <c r="AQ101" s="261"/>
      <c r="AR101" s="262"/>
    </row>
    <row r="102" spans="1:47" ht="23.1" customHeight="1">
      <c r="A102" s="487">
        <v>2074</v>
      </c>
      <c r="B102" s="488"/>
      <c r="C102" s="488"/>
      <c r="D102" s="489">
        <v>741400</v>
      </c>
      <c r="E102" s="489"/>
      <c r="F102" s="489"/>
      <c r="G102" s="489"/>
      <c r="H102" s="490" t="s">
        <v>803</v>
      </c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490"/>
      <c r="X102" s="490"/>
      <c r="Y102" s="490"/>
      <c r="Z102" s="490"/>
      <c r="AA102" s="261">
        <f>[1]UnObr2!D76</f>
        <v>0</v>
      </c>
      <c r="AB102" s="261"/>
      <c r="AC102" s="261"/>
      <c r="AD102" s="261"/>
      <c r="AE102" s="261"/>
      <c r="AF102" s="261"/>
      <c r="AG102" s="261"/>
      <c r="AH102" s="261"/>
      <c r="AI102" s="261"/>
      <c r="AJ102" s="261">
        <f>[1]UnObr2!E76</f>
        <v>0</v>
      </c>
      <c r="AK102" s="261"/>
      <c r="AL102" s="261"/>
      <c r="AM102" s="261"/>
      <c r="AN102" s="261"/>
      <c r="AO102" s="261"/>
      <c r="AP102" s="261"/>
      <c r="AQ102" s="261"/>
      <c r="AR102" s="262"/>
    </row>
    <row r="103" spans="1:47" ht="12.75">
      <c r="A103" s="487">
        <v>2075</v>
      </c>
      <c r="B103" s="488"/>
      <c r="C103" s="488"/>
      <c r="D103" s="489">
        <v>741500</v>
      </c>
      <c r="E103" s="489"/>
      <c r="F103" s="489"/>
      <c r="G103" s="489"/>
      <c r="H103" s="490" t="s">
        <v>504</v>
      </c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490"/>
      <c r="X103" s="490"/>
      <c r="Y103" s="490"/>
      <c r="Z103" s="490"/>
      <c r="AA103" s="261">
        <f>[1]UnObr2!D77</f>
        <v>0</v>
      </c>
      <c r="AB103" s="261"/>
      <c r="AC103" s="261"/>
      <c r="AD103" s="261"/>
      <c r="AE103" s="261"/>
      <c r="AF103" s="261"/>
      <c r="AG103" s="261"/>
      <c r="AH103" s="261"/>
      <c r="AI103" s="261"/>
      <c r="AJ103" s="261">
        <f>[1]UnObr2!E77</f>
        <v>0</v>
      </c>
      <c r="AK103" s="261"/>
      <c r="AL103" s="261"/>
      <c r="AM103" s="261"/>
      <c r="AN103" s="261"/>
      <c r="AO103" s="261"/>
      <c r="AP103" s="261"/>
      <c r="AQ103" s="261"/>
      <c r="AR103" s="262"/>
    </row>
    <row r="104" spans="1:47" ht="12.75">
      <c r="A104" s="487">
        <v>2076</v>
      </c>
      <c r="B104" s="488"/>
      <c r="C104" s="488"/>
      <c r="D104" s="489">
        <v>741600</v>
      </c>
      <c r="E104" s="489"/>
      <c r="F104" s="489"/>
      <c r="G104" s="489"/>
      <c r="H104" s="490" t="s">
        <v>505</v>
      </c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490"/>
      <c r="X104" s="490"/>
      <c r="Y104" s="490"/>
      <c r="Z104" s="490"/>
      <c r="AA104" s="261">
        <f>[1]UnObr2!D78</f>
        <v>0</v>
      </c>
      <c r="AB104" s="261"/>
      <c r="AC104" s="261"/>
      <c r="AD104" s="261"/>
      <c r="AE104" s="261"/>
      <c r="AF104" s="261"/>
      <c r="AG104" s="261"/>
      <c r="AH104" s="261"/>
      <c r="AI104" s="261"/>
      <c r="AJ104" s="261">
        <f>[1]UnObr2!E78</f>
        <v>0</v>
      </c>
      <c r="AK104" s="261"/>
      <c r="AL104" s="261"/>
      <c r="AM104" s="261"/>
      <c r="AN104" s="261"/>
      <c r="AO104" s="261"/>
      <c r="AP104" s="261"/>
      <c r="AQ104" s="261"/>
      <c r="AR104" s="262"/>
    </row>
    <row r="105" spans="1:47" ht="23.1" customHeight="1">
      <c r="A105" s="493">
        <v>2077</v>
      </c>
      <c r="B105" s="494"/>
      <c r="C105" s="494"/>
      <c r="D105" s="485">
        <v>742000</v>
      </c>
      <c r="E105" s="485"/>
      <c r="F105" s="485"/>
      <c r="G105" s="485"/>
      <c r="H105" s="486" t="s">
        <v>506</v>
      </c>
      <c r="I105" s="486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6"/>
      <c r="V105" s="486"/>
      <c r="W105" s="486"/>
      <c r="X105" s="486"/>
      <c r="Y105" s="486"/>
      <c r="Z105" s="486"/>
      <c r="AA105" s="261">
        <f>[1]UnObr2!D79</f>
        <v>6817</v>
      </c>
      <c r="AB105" s="261"/>
      <c r="AC105" s="261"/>
      <c r="AD105" s="261"/>
      <c r="AE105" s="261"/>
      <c r="AF105" s="261"/>
      <c r="AG105" s="261"/>
      <c r="AH105" s="261"/>
      <c r="AI105" s="261"/>
      <c r="AJ105" s="261">
        <f>[1]UnObr2!E79</f>
        <v>4379</v>
      </c>
      <c r="AK105" s="261"/>
      <c r="AL105" s="261"/>
      <c r="AM105" s="261"/>
      <c r="AN105" s="261"/>
      <c r="AO105" s="261"/>
      <c r="AP105" s="261"/>
      <c r="AQ105" s="261"/>
      <c r="AR105" s="262"/>
      <c r="AU105" s="27"/>
    </row>
    <row r="106" spans="1:47" ht="23.1" customHeight="1">
      <c r="A106" s="487">
        <v>2078</v>
      </c>
      <c r="B106" s="488"/>
      <c r="C106" s="488"/>
      <c r="D106" s="489">
        <v>742100</v>
      </c>
      <c r="E106" s="489"/>
      <c r="F106" s="489"/>
      <c r="G106" s="489"/>
      <c r="H106" s="490" t="s">
        <v>804</v>
      </c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261">
        <f>[1]UnObr2!D80</f>
        <v>0</v>
      </c>
      <c r="AB106" s="261"/>
      <c r="AC106" s="261"/>
      <c r="AD106" s="261"/>
      <c r="AE106" s="261"/>
      <c r="AF106" s="261"/>
      <c r="AG106" s="261"/>
      <c r="AH106" s="261"/>
      <c r="AI106" s="261"/>
      <c r="AJ106" s="261">
        <f>[1]UnObr2!E80</f>
        <v>0</v>
      </c>
      <c r="AK106" s="261"/>
      <c r="AL106" s="261"/>
      <c r="AM106" s="261"/>
      <c r="AN106" s="261"/>
      <c r="AO106" s="261"/>
      <c r="AP106" s="261"/>
      <c r="AQ106" s="261"/>
      <c r="AR106" s="262"/>
    </row>
    <row r="107" spans="1:47" ht="12.75">
      <c r="A107" s="487">
        <v>2079</v>
      </c>
      <c r="B107" s="488"/>
      <c r="C107" s="488"/>
      <c r="D107" s="489">
        <v>742200</v>
      </c>
      <c r="E107" s="489"/>
      <c r="F107" s="489"/>
      <c r="G107" s="489"/>
      <c r="H107" s="490" t="s">
        <v>508</v>
      </c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261">
        <f>[1]UnObr2!D81</f>
        <v>0</v>
      </c>
      <c r="AB107" s="261"/>
      <c r="AC107" s="261"/>
      <c r="AD107" s="261"/>
      <c r="AE107" s="261"/>
      <c r="AF107" s="261"/>
      <c r="AG107" s="261"/>
      <c r="AH107" s="261"/>
      <c r="AI107" s="261"/>
      <c r="AJ107" s="261">
        <f>[1]UnObr2!E81</f>
        <v>0</v>
      </c>
      <c r="AK107" s="261"/>
      <c r="AL107" s="261"/>
      <c r="AM107" s="261"/>
      <c r="AN107" s="261"/>
      <c r="AO107" s="261"/>
      <c r="AP107" s="261"/>
      <c r="AQ107" s="261"/>
      <c r="AR107" s="262"/>
    </row>
    <row r="108" spans="1:47" ht="23.1" customHeight="1">
      <c r="A108" s="487">
        <v>2080</v>
      </c>
      <c r="B108" s="488"/>
      <c r="C108" s="488"/>
      <c r="D108" s="489">
        <v>742300</v>
      </c>
      <c r="E108" s="489"/>
      <c r="F108" s="489"/>
      <c r="G108" s="489"/>
      <c r="H108" s="490" t="s">
        <v>509</v>
      </c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261">
        <f>[1]UnObr2!D82</f>
        <v>6817</v>
      </c>
      <c r="AB108" s="261"/>
      <c r="AC108" s="261"/>
      <c r="AD108" s="261"/>
      <c r="AE108" s="261"/>
      <c r="AF108" s="261"/>
      <c r="AG108" s="261"/>
      <c r="AH108" s="261"/>
      <c r="AI108" s="261"/>
      <c r="AJ108" s="261">
        <f>[1]UnObr2!E82</f>
        <v>4379</v>
      </c>
      <c r="AK108" s="261"/>
      <c r="AL108" s="261"/>
      <c r="AM108" s="261"/>
      <c r="AN108" s="261"/>
      <c r="AO108" s="261"/>
      <c r="AP108" s="261"/>
      <c r="AQ108" s="261"/>
      <c r="AR108" s="262"/>
    </row>
    <row r="109" spans="1:47" ht="12.75">
      <c r="A109" s="487">
        <v>2081</v>
      </c>
      <c r="B109" s="488"/>
      <c r="C109" s="488"/>
      <c r="D109" s="489">
        <v>742400</v>
      </c>
      <c r="E109" s="489"/>
      <c r="F109" s="489"/>
      <c r="G109" s="489"/>
      <c r="H109" s="490" t="s">
        <v>510</v>
      </c>
      <c r="I109" s="490"/>
      <c r="J109" s="490"/>
      <c r="K109" s="490"/>
      <c r="L109" s="490"/>
      <c r="M109" s="490"/>
      <c r="N109" s="490"/>
      <c r="O109" s="490"/>
      <c r="P109" s="490"/>
      <c r="Q109" s="490"/>
      <c r="R109" s="490"/>
      <c r="S109" s="490"/>
      <c r="T109" s="490"/>
      <c r="U109" s="490"/>
      <c r="V109" s="490"/>
      <c r="W109" s="490"/>
      <c r="X109" s="490"/>
      <c r="Y109" s="490"/>
      <c r="Z109" s="490"/>
      <c r="AA109" s="261">
        <f>[1]UnObr2!D83</f>
        <v>0</v>
      </c>
      <c r="AB109" s="261"/>
      <c r="AC109" s="261"/>
      <c r="AD109" s="261"/>
      <c r="AE109" s="261"/>
      <c r="AF109" s="261"/>
      <c r="AG109" s="261"/>
      <c r="AH109" s="261"/>
      <c r="AI109" s="261"/>
      <c r="AJ109" s="261">
        <f>[1]UnObr2!E83</f>
        <v>0</v>
      </c>
      <c r="AK109" s="261"/>
      <c r="AL109" s="261"/>
      <c r="AM109" s="261"/>
      <c r="AN109" s="261"/>
      <c r="AO109" s="261"/>
      <c r="AP109" s="261"/>
      <c r="AQ109" s="261"/>
      <c r="AR109" s="262"/>
    </row>
    <row r="110" spans="1:47" ht="23.1" customHeight="1">
      <c r="A110" s="493">
        <v>2082</v>
      </c>
      <c r="B110" s="494"/>
      <c r="C110" s="494"/>
      <c r="D110" s="485">
        <v>743000</v>
      </c>
      <c r="E110" s="485"/>
      <c r="F110" s="485"/>
      <c r="G110" s="485"/>
      <c r="H110" s="486" t="s">
        <v>511</v>
      </c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6"/>
      <c r="Y110" s="486"/>
      <c r="Z110" s="486"/>
      <c r="AA110" s="261">
        <f>[1]UnObr2!D84</f>
        <v>0</v>
      </c>
      <c r="AB110" s="261"/>
      <c r="AC110" s="261"/>
      <c r="AD110" s="261"/>
      <c r="AE110" s="261"/>
      <c r="AF110" s="261"/>
      <c r="AG110" s="261"/>
      <c r="AH110" s="261"/>
      <c r="AI110" s="261"/>
      <c r="AJ110" s="261">
        <f>[1]UnObr2!E84</f>
        <v>0</v>
      </c>
      <c r="AK110" s="261"/>
      <c r="AL110" s="261"/>
      <c r="AM110" s="261"/>
      <c r="AN110" s="261"/>
      <c r="AO110" s="261"/>
      <c r="AP110" s="261"/>
      <c r="AQ110" s="261"/>
      <c r="AR110" s="262"/>
      <c r="AU110" s="27"/>
    </row>
    <row r="111" spans="1:47" ht="12.75">
      <c r="A111" s="487">
        <v>2083</v>
      </c>
      <c r="B111" s="488"/>
      <c r="C111" s="488"/>
      <c r="D111" s="489">
        <v>743100</v>
      </c>
      <c r="E111" s="489"/>
      <c r="F111" s="489"/>
      <c r="G111" s="489"/>
      <c r="H111" s="490" t="s">
        <v>512</v>
      </c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261">
        <f>[1]UnObr2!D85</f>
        <v>0</v>
      </c>
      <c r="AB111" s="261"/>
      <c r="AC111" s="261"/>
      <c r="AD111" s="261"/>
      <c r="AE111" s="261"/>
      <c r="AF111" s="261"/>
      <c r="AG111" s="261"/>
      <c r="AH111" s="261"/>
      <c r="AI111" s="261"/>
      <c r="AJ111" s="261">
        <f>[1]UnObr2!E85</f>
        <v>0</v>
      </c>
      <c r="AK111" s="261"/>
      <c r="AL111" s="261"/>
      <c r="AM111" s="261"/>
      <c r="AN111" s="261"/>
      <c r="AO111" s="261"/>
      <c r="AP111" s="261"/>
      <c r="AQ111" s="261"/>
      <c r="AR111" s="262"/>
    </row>
    <row r="112" spans="1:47" ht="12.75">
      <c r="A112" s="487">
        <v>2084</v>
      </c>
      <c r="B112" s="488"/>
      <c r="C112" s="488"/>
      <c r="D112" s="489">
        <v>743200</v>
      </c>
      <c r="E112" s="489"/>
      <c r="F112" s="489"/>
      <c r="G112" s="489"/>
      <c r="H112" s="490" t="s">
        <v>513</v>
      </c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261">
        <f>[1]UnObr2!D86</f>
        <v>0</v>
      </c>
      <c r="AB112" s="261"/>
      <c r="AC112" s="261"/>
      <c r="AD112" s="261"/>
      <c r="AE112" s="261"/>
      <c r="AF112" s="261"/>
      <c r="AG112" s="261"/>
      <c r="AH112" s="261"/>
      <c r="AI112" s="261"/>
      <c r="AJ112" s="261">
        <f>[1]UnObr2!E86</f>
        <v>0</v>
      </c>
      <c r="AK112" s="261"/>
      <c r="AL112" s="261"/>
      <c r="AM112" s="261"/>
      <c r="AN112" s="261"/>
      <c r="AO112" s="261"/>
      <c r="AP112" s="261"/>
      <c r="AQ112" s="261"/>
      <c r="AR112" s="262"/>
    </row>
    <row r="113" spans="1:47" ht="12.75">
      <c r="A113" s="487">
        <v>2085</v>
      </c>
      <c r="B113" s="488"/>
      <c r="C113" s="488"/>
      <c r="D113" s="489">
        <v>743300</v>
      </c>
      <c r="E113" s="489"/>
      <c r="F113" s="489"/>
      <c r="G113" s="489"/>
      <c r="H113" s="490" t="s">
        <v>514</v>
      </c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261">
        <f>[1]UnObr2!D87</f>
        <v>0</v>
      </c>
      <c r="AB113" s="261"/>
      <c r="AC113" s="261"/>
      <c r="AD113" s="261"/>
      <c r="AE113" s="261"/>
      <c r="AF113" s="261"/>
      <c r="AG113" s="261"/>
      <c r="AH113" s="261"/>
      <c r="AI113" s="261"/>
      <c r="AJ113" s="261">
        <f>[1]UnObr2!E87</f>
        <v>0</v>
      </c>
      <c r="AK113" s="261"/>
      <c r="AL113" s="261"/>
      <c r="AM113" s="261"/>
      <c r="AN113" s="261"/>
      <c r="AO113" s="261"/>
      <c r="AP113" s="261"/>
      <c r="AQ113" s="261"/>
      <c r="AR113" s="262"/>
    </row>
    <row r="114" spans="1:47" ht="12.75">
      <c r="A114" s="487">
        <v>2086</v>
      </c>
      <c r="B114" s="488"/>
      <c r="C114" s="488"/>
      <c r="D114" s="489">
        <v>743400</v>
      </c>
      <c r="E114" s="489"/>
      <c r="F114" s="489"/>
      <c r="G114" s="489"/>
      <c r="H114" s="490" t="s">
        <v>515</v>
      </c>
      <c r="I114" s="490"/>
      <c r="J114" s="490"/>
      <c r="K114" s="490"/>
      <c r="L114" s="490"/>
      <c r="M114" s="490"/>
      <c r="N114" s="490"/>
      <c r="O114" s="490"/>
      <c r="P114" s="490"/>
      <c r="Q114" s="490"/>
      <c r="R114" s="490"/>
      <c r="S114" s="490"/>
      <c r="T114" s="490"/>
      <c r="U114" s="490"/>
      <c r="V114" s="490"/>
      <c r="W114" s="490"/>
      <c r="X114" s="490"/>
      <c r="Y114" s="490"/>
      <c r="Z114" s="490"/>
      <c r="AA114" s="261">
        <f>[1]UnObr2!D88</f>
        <v>0</v>
      </c>
      <c r="AB114" s="261"/>
      <c r="AC114" s="261"/>
      <c r="AD114" s="261"/>
      <c r="AE114" s="261"/>
      <c r="AF114" s="261"/>
      <c r="AG114" s="261"/>
      <c r="AH114" s="261"/>
      <c r="AI114" s="261"/>
      <c r="AJ114" s="261">
        <f>[1]UnObr2!E88</f>
        <v>0</v>
      </c>
      <c r="AK114" s="261"/>
      <c r="AL114" s="261"/>
      <c r="AM114" s="261"/>
      <c r="AN114" s="261"/>
      <c r="AO114" s="261"/>
      <c r="AP114" s="261"/>
      <c r="AQ114" s="261"/>
      <c r="AR114" s="262"/>
    </row>
    <row r="115" spans="1:47" ht="12.75">
      <c r="A115" s="487">
        <v>2087</v>
      </c>
      <c r="B115" s="488"/>
      <c r="C115" s="488"/>
      <c r="D115" s="489">
        <v>743500</v>
      </c>
      <c r="E115" s="489"/>
      <c r="F115" s="489"/>
      <c r="G115" s="489"/>
      <c r="H115" s="490" t="s">
        <v>516</v>
      </c>
      <c r="I115" s="490"/>
      <c r="J115" s="490"/>
      <c r="K115" s="490"/>
      <c r="L115" s="490"/>
      <c r="M115" s="490"/>
      <c r="N115" s="490"/>
      <c r="O115" s="490"/>
      <c r="P115" s="490"/>
      <c r="Q115" s="490"/>
      <c r="R115" s="490"/>
      <c r="S115" s="490"/>
      <c r="T115" s="490"/>
      <c r="U115" s="490"/>
      <c r="V115" s="490"/>
      <c r="W115" s="490"/>
      <c r="X115" s="490"/>
      <c r="Y115" s="490"/>
      <c r="Z115" s="490"/>
      <c r="AA115" s="261">
        <f>[1]UnObr2!D89</f>
        <v>0</v>
      </c>
      <c r="AB115" s="261"/>
      <c r="AC115" s="261"/>
      <c r="AD115" s="261"/>
      <c r="AE115" s="261"/>
      <c r="AF115" s="261"/>
      <c r="AG115" s="261"/>
      <c r="AH115" s="261"/>
      <c r="AI115" s="261"/>
      <c r="AJ115" s="261">
        <f>[1]UnObr2!E89</f>
        <v>0</v>
      </c>
      <c r="AK115" s="261"/>
      <c r="AL115" s="261"/>
      <c r="AM115" s="261"/>
      <c r="AN115" s="261"/>
      <c r="AO115" s="261"/>
      <c r="AP115" s="261"/>
      <c r="AQ115" s="261"/>
      <c r="AR115" s="262"/>
    </row>
    <row r="116" spans="1:47" ht="23.1" customHeight="1">
      <c r="A116" s="487">
        <v>2088</v>
      </c>
      <c r="B116" s="488"/>
      <c r="C116" s="488"/>
      <c r="D116" s="489">
        <v>743900</v>
      </c>
      <c r="E116" s="489"/>
      <c r="F116" s="489"/>
      <c r="G116" s="489"/>
      <c r="H116" s="490" t="s">
        <v>805</v>
      </c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  <c r="T116" s="490"/>
      <c r="U116" s="490"/>
      <c r="V116" s="490"/>
      <c r="W116" s="490"/>
      <c r="X116" s="490"/>
      <c r="Y116" s="490"/>
      <c r="Z116" s="490"/>
      <c r="AA116" s="261">
        <f>[1]UnObr2!D90</f>
        <v>0</v>
      </c>
      <c r="AB116" s="261"/>
      <c r="AC116" s="261"/>
      <c r="AD116" s="261"/>
      <c r="AE116" s="261"/>
      <c r="AF116" s="261"/>
      <c r="AG116" s="261"/>
      <c r="AH116" s="261"/>
      <c r="AI116" s="261"/>
      <c r="AJ116" s="261">
        <f>[1]UnObr2!E90</f>
        <v>0</v>
      </c>
      <c r="AK116" s="261"/>
      <c r="AL116" s="261"/>
      <c r="AM116" s="261"/>
      <c r="AN116" s="261"/>
      <c r="AO116" s="261"/>
      <c r="AP116" s="261"/>
      <c r="AQ116" s="261"/>
      <c r="AR116" s="262"/>
    </row>
    <row r="117" spans="1:47" ht="23.1" customHeight="1">
      <c r="A117" s="493">
        <v>2089</v>
      </c>
      <c r="B117" s="494"/>
      <c r="C117" s="494"/>
      <c r="D117" s="485">
        <v>744000</v>
      </c>
      <c r="E117" s="485"/>
      <c r="F117" s="485"/>
      <c r="G117" s="485"/>
      <c r="H117" s="486" t="s">
        <v>518</v>
      </c>
      <c r="I117" s="486"/>
      <c r="J117" s="486"/>
      <c r="K117" s="486"/>
      <c r="L117" s="486"/>
      <c r="M117" s="486"/>
      <c r="N117" s="486"/>
      <c r="O117" s="486"/>
      <c r="P117" s="486"/>
      <c r="Q117" s="486"/>
      <c r="R117" s="486"/>
      <c r="S117" s="486"/>
      <c r="T117" s="486"/>
      <c r="U117" s="486"/>
      <c r="V117" s="486"/>
      <c r="W117" s="486"/>
      <c r="X117" s="486"/>
      <c r="Y117" s="486"/>
      <c r="Z117" s="486"/>
      <c r="AA117" s="261">
        <f>[1]UnObr2!D91</f>
        <v>770</v>
      </c>
      <c r="AB117" s="261"/>
      <c r="AC117" s="261"/>
      <c r="AD117" s="261"/>
      <c r="AE117" s="261"/>
      <c r="AF117" s="261"/>
      <c r="AG117" s="261"/>
      <c r="AH117" s="261"/>
      <c r="AI117" s="261"/>
      <c r="AJ117" s="261">
        <f>[1]UnObr2!E91</f>
        <v>630</v>
      </c>
      <c r="AK117" s="261"/>
      <c r="AL117" s="261"/>
      <c r="AM117" s="261"/>
      <c r="AN117" s="261"/>
      <c r="AO117" s="261"/>
      <c r="AP117" s="261"/>
      <c r="AQ117" s="261"/>
      <c r="AR117" s="262"/>
      <c r="AU117" s="27"/>
    </row>
    <row r="118" spans="1:47" ht="23.1" customHeight="1">
      <c r="A118" s="487">
        <v>2090</v>
      </c>
      <c r="B118" s="488"/>
      <c r="C118" s="488"/>
      <c r="D118" s="489">
        <v>744100</v>
      </c>
      <c r="E118" s="489"/>
      <c r="F118" s="489"/>
      <c r="G118" s="489"/>
      <c r="H118" s="490" t="s">
        <v>806</v>
      </c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261">
        <f>[1]UnObr2!D92</f>
        <v>770</v>
      </c>
      <c r="AB118" s="261"/>
      <c r="AC118" s="261"/>
      <c r="AD118" s="261"/>
      <c r="AE118" s="261"/>
      <c r="AF118" s="261"/>
      <c r="AG118" s="261"/>
      <c r="AH118" s="261"/>
      <c r="AI118" s="261"/>
      <c r="AJ118" s="261">
        <f>[1]UnObr2!E92</f>
        <v>630</v>
      </c>
      <c r="AK118" s="261"/>
      <c r="AL118" s="261"/>
      <c r="AM118" s="261"/>
      <c r="AN118" s="261"/>
      <c r="AO118" s="261"/>
      <c r="AP118" s="261"/>
      <c r="AQ118" s="261"/>
      <c r="AR118" s="262"/>
    </row>
    <row r="119" spans="1:47" ht="23.1" customHeight="1">
      <c r="A119" s="487">
        <v>2091</v>
      </c>
      <c r="B119" s="488"/>
      <c r="C119" s="488"/>
      <c r="D119" s="489">
        <v>744200</v>
      </c>
      <c r="E119" s="489"/>
      <c r="F119" s="489"/>
      <c r="G119" s="489"/>
      <c r="H119" s="490" t="s">
        <v>807</v>
      </c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261">
        <f>[1]UnObr2!D93</f>
        <v>0</v>
      </c>
      <c r="AB119" s="261"/>
      <c r="AC119" s="261"/>
      <c r="AD119" s="261"/>
      <c r="AE119" s="261"/>
      <c r="AF119" s="261"/>
      <c r="AG119" s="261"/>
      <c r="AH119" s="261"/>
      <c r="AI119" s="261"/>
      <c r="AJ119" s="261">
        <f>[1]UnObr2!E93</f>
        <v>0</v>
      </c>
      <c r="AK119" s="261"/>
      <c r="AL119" s="261"/>
      <c r="AM119" s="261"/>
      <c r="AN119" s="261"/>
      <c r="AO119" s="261"/>
      <c r="AP119" s="261"/>
      <c r="AQ119" s="261"/>
      <c r="AR119" s="262"/>
    </row>
    <row r="120" spans="1:47" ht="12.75">
      <c r="A120" s="493">
        <v>2092</v>
      </c>
      <c r="B120" s="494"/>
      <c r="C120" s="494"/>
      <c r="D120" s="485">
        <v>745000</v>
      </c>
      <c r="E120" s="485"/>
      <c r="F120" s="485"/>
      <c r="G120" s="485"/>
      <c r="H120" s="486" t="s">
        <v>521</v>
      </c>
      <c r="I120" s="486"/>
      <c r="J120" s="486"/>
      <c r="K120" s="486"/>
      <c r="L120" s="486"/>
      <c r="M120" s="486"/>
      <c r="N120" s="486"/>
      <c r="O120" s="486"/>
      <c r="P120" s="486"/>
      <c r="Q120" s="486"/>
      <c r="R120" s="486"/>
      <c r="S120" s="486"/>
      <c r="T120" s="486"/>
      <c r="U120" s="486"/>
      <c r="V120" s="486"/>
      <c r="W120" s="486"/>
      <c r="X120" s="486"/>
      <c r="Y120" s="486"/>
      <c r="Z120" s="486"/>
      <c r="AA120" s="261">
        <f>[1]UnObr2!D94</f>
        <v>0</v>
      </c>
      <c r="AB120" s="261"/>
      <c r="AC120" s="261"/>
      <c r="AD120" s="261"/>
      <c r="AE120" s="261"/>
      <c r="AF120" s="261"/>
      <c r="AG120" s="261"/>
      <c r="AH120" s="261"/>
      <c r="AI120" s="261"/>
      <c r="AJ120" s="261">
        <f>[1]UnObr2!E94</f>
        <v>0</v>
      </c>
      <c r="AK120" s="261"/>
      <c r="AL120" s="261"/>
      <c r="AM120" s="261"/>
      <c r="AN120" s="261"/>
      <c r="AO120" s="261"/>
      <c r="AP120" s="261"/>
      <c r="AQ120" s="261"/>
      <c r="AR120" s="262"/>
      <c r="AU120" s="27"/>
    </row>
    <row r="121" spans="1:47" ht="12.75">
      <c r="A121" s="487">
        <v>2093</v>
      </c>
      <c r="B121" s="488"/>
      <c r="C121" s="488"/>
      <c r="D121" s="489">
        <v>745100</v>
      </c>
      <c r="E121" s="489"/>
      <c r="F121" s="489"/>
      <c r="G121" s="489"/>
      <c r="H121" s="490" t="s">
        <v>522</v>
      </c>
      <c r="I121" s="490"/>
      <c r="J121" s="490"/>
      <c r="K121" s="490"/>
      <c r="L121" s="490"/>
      <c r="M121" s="490"/>
      <c r="N121" s="490"/>
      <c r="O121" s="490"/>
      <c r="P121" s="490"/>
      <c r="Q121" s="490"/>
      <c r="R121" s="490"/>
      <c r="S121" s="490"/>
      <c r="T121" s="490"/>
      <c r="U121" s="490"/>
      <c r="V121" s="490"/>
      <c r="W121" s="490"/>
      <c r="X121" s="490"/>
      <c r="Y121" s="490"/>
      <c r="Z121" s="490"/>
      <c r="AA121" s="261">
        <f>[1]UnObr2!D95</f>
        <v>0</v>
      </c>
      <c r="AB121" s="261"/>
      <c r="AC121" s="261"/>
      <c r="AD121" s="261"/>
      <c r="AE121" s="261"/>
      <c r="AF121" s="261"/>
      <c r="AG121" s="261"/>
      <c r="AH121" s="261"/>
      <c r="AI121" s="261"/>
      <c r="AJ121" s="261">
        <f>[1]UnObr2!E95</f>
        <v>0</v>
      </c>
      <c r="AK121" s="261"/>
      <c r="AL121" s="261"/>
      <c r="AM121" s="261"/>
      <c r="AN121" s="261"/>
      <c r="AO121" s="261"/>
      <c r="AP121" s="261"/>
      <c r="AQ121" s="261"/>
      <c r="AR121" s="262"/>
    </row>
    <row r="122" spans="1:47" ht="23.1" customHeight="1">
      <c r="A122" s="493">
        <v>2094</v>
      </c>
      <c r="B122" s="494"/>
      <c r="C122" s="494"/>
      <c r="D122" s="485">
        <v>770000</v>
      </c>
      <c r="E122" s="485"/>
      <c r="F122" s="485"/>
      <c r="G122" s="485"/>
      <c r="H122" s="486" t="s">
        <v>523</v>
      </c>
      <c r="I122" s="486"/>
      <c r="J122" s="486"/>
      <c r="K122" s="486"/>
      <c r="L122" s="486"/>
      <c r="M122" s="486"/>
      <c r="N122" s="486"/>
      <c r="O122" s="486"/>
      <c r="P122" s="486"/>
      <c r="Q122" s="486"/>
      <c r="R122" s="486"/>
      <c r="S122" s="486"/>
      <c r="T122" s="486"/>
      <c r="U122" s="486"/>
      <c r="V122" s="486"/>
      <c r="W122" s="486"/>
      <c r="X122" s="486"/>
      <c r="Y122" s="486"/>
      <c r="Z122" s="486"/>
      <c r="AA122" s="261">
        <f>[1]UnObr2!D96</f>
        <v>0</v>
      </c>
      <c r="AB122" s="261"/>
      <c r="AC122" s="261"/>
      <c r="AD122" s="261"/>
      <c r="AE122" s="261"/>
      <c r="AF122" s="261"/>
      <c r="AG122" s="261"/>
      <c r="AH122" s="261"/>
      <c r="AI122" s="261"/>
      <c r="AJ122" s="261">
        <f>[1]UnObr2!E96</f>
        <v>0</v>
      </c>
      <c r="AK122" s="261"/>
      <c r="AL122" s="261"/>
      <c r="AM122" s="261"/>
      <c r="AN122" s="261"/>
      <c r="AO122" s="261"/>
      <c r="AP122" s="261"/>
      <c r="AQ122" s="261"/>
      <c r="AR122" s="262"/>
      <c r="AU122" s="27"/>
    </row>
    <row r="123" spans="1:47" ht="23.1" customHeight="1">
      <c r="A123" s="493">
        <v>2095</v>
      </c>
      <c r="B123" s="494"/>
      <c r="C123" s="494"/>
      <c r="D123" s="485">
        <v>771000</v>
      </c>
      <c r="E123" s="485"/>
      <c r="F123" s="485"/>
      <c r="G123" s="485"/>
      <c r="H123" s="486" t="s">
        <v>524</v>
      </c>
      <c r="I123" s="486"/>
      <c r="J123" s="486"/>
      <c r="K123" s="486"/>
      <c r="L123" s="486"/>
      <c r="M123" s="486"/>
      <c r="N123" s="486"/>
      <c r="O123" s="486"/>
      <c r="P123" s="486"/>
      <c r="Q123" s="486"/>
      <c r="R123" s="486"/>
      <c r="S123" s="486"/>
      <c r="T123" s="486"/>
      <c r="U123" s="486"/>
      <c r="V123" s="486"/>
      <c r="W123" s="486"/>
      <c r="X123" s="486"/>
      <c r="Y123" s="486"/>
      <c r="Z123" s="486"/>
      <c r="AA123" s="261">
        <f>[1]UnObr2!D97</f>
        <v>0</v>
      </c>
      <c r="AB123" s="261"/>
      <c r="AC123" s="261"/>
      <c r="AD123" s="261"/>
      <c r="AE123" s="261"/>
      <c r="AF123" s="261"/>
      <c r="AG123" s="261"/>
      <c r="AH123" s="261"/>
      <c r="AI123" s="261"/>
      <c r="AJ123" s="261">
        <f>[1]UnObr2!E97</f>
        <v>0</v>
      </c>
      <c r="AK123" s="261"/>
      <c r="AL123" s="261"/>
      <c r="AM123" s="261"/>
      <c r="AN123" s="261"/>
      <c r="AO123" s="261"/>
      <c r="AP123" s="261"/>
      <c r="AQ123" s="261"/>
      <c r="AR123" s="262"/>
      <c r="AU123" s="27"/>
    </row>
    <row r="124" spans="1:47" ht="12.75">
      <c r="A124" s="487">
        <v>2096</v>
      </c>
      <c r="B124" s="488"/>
      <c r="C124" s="488"/>
      <c r="D124" s="489">
        <v>771100</v>
      </c>
      <c r="E124" s="489"/>
      <c r="F124" s="489"/>
      <c r="G124" s="489"/>
      <c r="H124" s="490" t="s">
        <v>525</v>
      </c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261">
        <f>[1]UnObr2!D98</f>
        <v>0</v>
      </c>
      <c r="AB124" s="261"/>
      <c r="AC124" s="261"/>
      <c r="AD124" s="261"/>
      <c r="AE124" s="261"/>
      <c r="AF124" s="261"/>
      <c r="AG124" s="261"/>
      <c r="AH124" s="261"/>
      <c r="AI124" s="261"/>
      <c r="AJ124" s="261">
        <f>[1]UnObr2!E98</f>
        <v>0</v>
      </c>
      <c r="AK124" s="261"/>
      <c r="AL124" s="261"/>
      <c r="AM124" s="261"/>
      <c r="AN124" s="261"/>
      <c r="AO124" s="261"/>
      <c r="AP124" s="261"/>
      <c r="AQ124" s="261"/>
      <c r="AR124" s="262"/>
    </row>
    <row r="125" spans="1:47" ht="23.1" customHeight="1">
      <c r="A125" s="493">
        <v>2097</v>
      </c>
      <c r="B125" s="494"/>
      <c r="C125" s="494"/>
      <c r="D125" s="485">
        <v>772000</v>
      </c>
      <c r="E125" s="485"/>
      <c r="F125" s="485"/>
      <c r="G125" s="485"/>
      <c r="H125" s="486" t="s">
        <v>526</v>
      </c>
      <c r="I125" s="486"/>
      <c r="J125" s="486"/>
      <c r="K125" s="486"/>
      <c r="L125" s="486"/>
      <c r="M125" s="486"/>
      <c r="N125" s="486"/>
      <c r="O125" s="486"/>
      <c r="P125" s="486"/>
      <c r="Q125" s="486"/>
      <c r="R125" s="486"/>
      <c r="S125" s="486"/>
      <c r="T125" s="486"/>
      <c r="U125" s="486"/>
      <c r="V125" s="486"/>
      <c r="W125" s="486"/>
      <c r="X125" s="486"/>
      <c r="Y125" s="486"/>
      <c r="Z125" s="486"/>
      <c r="AA125" s="261">
        <f>[1]UnObr2!D99</f>
        <v>0</v>
      </c>
      <c r="AB125" s="261"/>
      <c r="AC125" s="261"/>
      <c r="AD125" s="261"/>
      <c r="AE125" s="261"/>
      <c r="AF125" s="261"/>
      <c r="AG125" s="261"/>
      <c r="AH125" s="261"/>
      <c r="AI125" s="261"/>
      <c r="AJ125" s="261">
        <f>[1]UnObr2!E99</f>
        <v>0</v>
      </c>
      <c r="AK125" s="261"/>
      <c r="AL125" s="261"/>
      <c r="AM125" s="261"/>
      <c r="AN125" s="261"/>
      <c r="AO125" s="261"/>
      <c r="AP125" s="261"/>
      <c r="AQ125" s="261"/>
      <c r="AR125" s="262"/>
      <c r="AU125" s="27"/>
    </row>
    <row r="126" spans="1:47" ht="23.1" customHeight="1">
      <c r="A126" s="487">
        <v>2098</v>
      </c>
      <c r="B126" s="488"/>
      <c r="C126" s="488"/>
      <c r="D126" s="489">
        <v>772100</v>
      </c>
      <c r="E126" s="489"/>
      <c r="F126" s="489"/>
      <c r="G126" s="489"/>
      <c r="H126" s="490" t="s">
        <v>808</v>
      </c>
      <c r="I126" s="490"/>
      <c r="J126" s="490"/>
      <c r="K126" s="490"/>
      <c r="L126" s="490"/>
      <c r="M126" s="490"/>
      <c r="N126" s="490"/>
      <c r="O126" s="490"/>
      <c r="P126" s="490"/>
      <c r="Q126" s="490"/>
      <c r="R126" s="490"/>
      <c r="S126" s="490"/>
      <c r="T126" s="490"/>
      <c r="U126" s="490"/>
      <c r="V126" s="490"/>
      <c r="W126" s="490"/>
      <c r="X126" s="490"/>
      <c r="Y126" s="490"/>
      <c r="Z126" s="490"/>
      <c r="AA126" s="261">
        <f>[1]UnObr2!D100</f>
        <v>0</v>
      </c>
      <c r="AB126" s="261"/>
      <c r="AC126" s="261"/>
      <c r="AD126" s="261"/>
      <c r="AE126" s="261"/>
      <c r="AF126" s="261"/>
      <c r="AG126" s="261"/>
      <c r="AH126" s="261"/>
      <c r="AI126" s="261"/>
      <c r="AJ126" s="261">
        <f>[1]UnObr2!E100</f>
        <v>0</v>
      </c>
      <c r="AK126" s="261"/>
      <c r="AL126" s="261"/>
      <c r="AM126" s="261"/>
      <c r="AN126" s="261"/>
      <c r="AO126" s="261"/>
      <c r="AP126" s="261"/>
      <c r="AQ126" s="261"/>
      <c r="AR126" s="262"/>
    </row>
    <row r="127" spans="1:47" ht="23.1" customHeight="1">
      <c r="A127" s="493">
        <v>2099</v>
      </c>
      <c r="B127" s="494"/>
      <c r="C127" s="494"/>
      <c r="D127" s="485">
        <v>780000</v>
      </c>
      <c r="E127" s="485"/>
      <c r="F127" s="485"/>
      <c r="G127" s="485"/>
      <c r="H127" s="486" t="s">
        <v>528</v>
      </c>
      <c r="I127" s="486"/>
      <c r="J127" s="486"/>
      <c r="K127" s="486"/>
      <c r="L127" s="486"/>
      <c r="M127" s="486"/>
      <c r="N127" s="486"/>
      <c r="O127" s="486"/>
      <c r="P127" s="486"/>
      <c r="Q127" s="486"/>
      <c r="R127" s="486"/>
      <c r="S127" s="486"/>
      <c r="T127" s="486"/>
      <c r="U127" s="486"/>
      <c r="V127" s="486"/>
      <c r="W127" s="486"/>
      <c r="X127" s="486"/>
      <c r="Y127" s="486"/>
      <c r="Z127" s="486"/>
      <c r="AA127" s="261">
        <f>[1]UnObr2!D101</f>
        <v>0</v>
      </c>
      <c r="AB127" s="261"/>
      <c r="AC127" s="261"/>
      <c r="AD127" s="261"/>
      <c r="AE127" s="261"/>
      <c r="AF127" s="261"/>
      <c r="AG127" s="261"/>
      <c r="AH127" s="261"/>
      <c r="AI127" s="261"/>
      <c r="AJ127" s="261">
        <f>[1]UnObr2!E101</f>
        <v>0</v>
      </c>
      <c r="AK127" s="261"/>
      <c r="AL127" s="261"/>
      <c r="AM127" s="261"/>
      <c r="AN127" s="261"/>
      <c r="AO127" s="261"/>
      <c r="AP127" s="261"/>
      <c r="AQ127" s="261"/>
      <c r="AR127" s="262"/>
      <c r="AU127" s="27"/>
    </row>
    <row r="128" spans="1:47" ht="23.1" customHeight="1">
      <c r="A128" s="493">
        <v>2100</v>
      </c>
      <c r="B128" s="494"/>
      <c r="C128" s="494"/>
      <c r="D128" s="485">
        <v>781000</v>
      </c>
      <c r="E128" s="485"/>
      <c r="F128" s="485"/>
      <c r="G128" s="485"/>
      <c r="H128" s="486" t="s">
        <v>529</v>
      </c>
      <c r="I128" s="486"/>
      <c r="J128" s="486"/>
      <c r="K128" s="486"/>
      <c r="L128" s="486"/>
      <c r="M128" s="486"/>
      <c r="N128" s="486"/>
      <c r="O128" s="486"/>
      <c r="P128" s="486"/>
      <c r="Q128" s="486"/>
      <c r="R128" s="486"/>
      <c r="S128" s="486"/>
      <c r="T128" s="486"/>
      <c r="U128" s="486"/>
      <c r="V128" s="486"/>
      <c r="W128" s="486"/>
      <c r="X128" s="486"/>
      <c r="Y128" s="486"/>
      <c r="Z128" s="486"/>
      <c r="AA128" s="261">
        <f>[1]UnObr2!D102</f>
        <v>0</v>
      </c>
      <c r="AB128" s="261"/>
      <c r="AC128" s="261"/>
      <c r="AD128" s="261"/>
      <c r="AE128" s="261"/>
      <c r="AF128" s="261"/>
      <c r="AG128" s="261"/>
      <c r="AH128" s="261"/>
      <c r="AI128" s="261"/>
      <c r="AJ128" s="261">
        <f>[1]UnObr2!E102</f>
        <v>0</v>
      </c>
      <c r="AK128" s="261"/>
      <c r="AL128" s="261"/>
      <c r="AM128" s="261"/>
      <c r="AN128" s="261"/>
      <c r="AO128" s="261"/>
      <c r="AP128" s="261"/>
      <c r="AQ128" s="261"/>
      <c r="AR128" s="262"/>
      <c r="AU128" s="27"/>
    </row>
    <row r="129" spans="1:47" ht="23.1" customHeight="1">
      <c r="A129" s="487">
        <v>2101</v>
      </c>
      <c r="B129" s="488"/>
      <c r="C129" s="488"/>
      <c r="D129" s="489">
        <v>781100</v>
      </c>
      <c r="E129" s="489"/>
      <c r="F129" s="489"/>
      <c r="G129" s="489"/>
      <c r="H129" s="490" t="s">
        <v>809</v>
      </c>
      <c r="I129" s="490"/>
      <c r="J129" s="490"/>
      <c r="K129" s="490"/>
      <c r="L129" s="490"/>
      <c r="M129" s="490"/>
      <c r="N129" s="490"/>
      <c r="O129" s="490"/>
      <c r="P129" s="490"/>
      <c r="Q129" s="490"/>
      <c r="R129" s="490"/>
      <c r="S129" s="490"/>
      <c r="T129" s="490"/>
      <c r="U129" s="490"/>
      <c r="V129" s="490"/>
      <c r="W129" s="490"/>
      <c r="X129" s="490"/>
      <c r="Y129" s="490"/>
      <c r="Z129" s="490"/>
      <c r="AA129" s="261">
        <f>[1]UnObr2!D103</f>
        <v>0</v>
      </c>
      <c r="AB129" s="261"/>
      <c r="AC129" s="261"/>
      <c r="AD129" s="261"/>
      <c r="AE129" s="261"/>
      <c r="AF129" s="261"/>
      <c r="AG129" s="261"/>
      <c r="AH129" s="261"/>
      <c r="AI129" s="261"/>
      <c r="AJ129" s="261">
        <f>[1]UnObr2!E103</f>
        <v>0</v>
      </c>
      <c r="AK129" s="261"/>
      <c r="AL129" s="261"/>
      <c r="AM129" s="261"/>
      <c r="AN129" s="261"/>
      <c r="AO129" s="261"/>
      <c r="AP129" s="261"/>
      <c r="AQ129" s="261"/>
      <c r="AR129" s="262"/>
    </row>
    <row r="130" spans="1:47" ht="23.1" customHeight="1">
      <c r="A130" s="487">
        <v>2102</v>
      </c>
      <c r="B130" s="488"/>
      <c r="C130" s="488"/>
      <c r="D130" s="489">
        <v>781300</v>
      </c>
      <c r="E130" s="489"/>
      <c r="F130" s="489"/>
      <c r="G130" s="489"/>
      <c r="H130" s="490" t="s">
        <v>531</v>
      </c>
      <c r="I130" s="490"/>
      <c r="J130" s="490"/>
      <c r="K130" s="490"/>
      <c r="L130" s="490"/>
      <c r="M130" s="490"/>
      <c r="N130" s="490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490"/>
      <c r="Z130" s="490"/>
      <c r="AA130" s="261">
        <f>[1]UnObr2!D104</f>
        <v>0</v>
      </c>
      <c r="AB130" s="261"/>
      <c r="AC130" s="261"/>
      <c r="AD130" s="261"/>
      <c r="AE130" s="261"/>
      <c r="AF130" s="261"/>
      <c r="AG130" s="261"/>
      <c r="AH130" s="261"/>
      <c r="AI130" s="261"/>
      <c r="AJ130" s="261">
        <f>[1]UnObr2!E104</f>
        <v>0</v>
      </c>
      <c r="AK130" s="261"/>
      <c r="AL130" s="261"/>
      <c r="AM130" s="261"/>
      <c r="AN130" s="261"/>
      <c r="AO130" s="261"/>
      <c r="AP130" s="261"/>
      <c r="AQ130" s="261"/>
      <c r="AR130" s="262"/>
    </row>
    <row r="131" spans="1:47" ht="12.75">
      <c r="A131" s="493">
        <v>2103</v>
      </c>
      <c r="B131" s="494"/>
      <c r="C131" s="494"/>
      <c r="D131" s="485">
        <v>790000</v>
      </c>
      <c r="E131" s="485"/>
      <c r="F131" s="485"/>
      <c r="G131" s="485"/>
      <c r="H131" s="486" t="s">
        <v>532</v>
      </c>
      <c r="I131" s="486"/>
      <c r="J131" s="486"/>
      <c r="K131" s="486"/>
      <c r="L131" s="486"/>
      <c r="M131" s="486"/>
      <c r="N131" s="486"/>
      <c r="O131" s="486"/>
      <c r="P131" s="486"/>
      <c r="Q131" s="486"/>
      <c r="R131" s="486"/>
      <c r="S131" s="486"/>
      <c r="T131" s="486"/>
      <c r="U131" s="486"/>
      <c r="V131" s="486"/>
      <c r="W131" s="486"/>
      <c r="X131" s="486"/>
      <c r="Y131" s="486"/>
      <c r="Z131" s="486"/>
      <c r="AA131" s="261">
        <f>[1]UnObr2!D105</f>
        <v>58895</v>
      </c>
      <c r="AB131" s="261"/>
      <c r="AC131" s="261"/>
      <c r="AD131" s="261"/>
      <c r="AE131" s="261"/>
      <c r="AF131" s="261"/>
      <c r="AG131" s="261"/>
      <c r="AH131" s="261"/>
      <c r="AI131" s="261"/>
      <c r="AJ131" s="261">
        <f>[1]UnObr2!E105</f>
        <v>61891</v>
      </c>
      <c r="AK131" s="261"/>
      <c r="AL131" s="261"/>
      <c r="AM131" s="261"/>
      <c r="AN131" s="261"/>
      <c r="AO131" s="261"/>
      <c r="AP131" s="261"/>
      <c r="AQ131" s="261"/>
      <c r="AR131" s="262"/>
      <c r="AU131" s="27"/>
    </row>
    <row r="132" spans="1:47" ht="12.75">
      <c r="A132" s="493">
        <v>2104</v>
      </c>
      <c r="B132" s="494"/>
      <c r="C132" s="494"/>
      <c r="D132" s="485">
        <v>791000</v>
      </c>
      <c r="E132" s="485"/>
      <c r="F132" s="485"/>
      <c r="G132" s="485"/>
      <c r="H132" s="486" t="s">
        <v>533</v>
      </c>
      <c r="I132" s="486"/>
      <c r="J132" s="486"/>
      <c r="K132" s="486"/>
      <c r="L132" s="486"/>
      <c r="M132" s="486"/>
      <c r="N132" s="486"/>
      <c r="O132" s="486"/>
      <c r="P132" s="486"/>
      <c r="Q132" s="486"/>
      <c r="R132" s="486"/>
      <c r="S132" s="486"/>
      <c r="T132" s="486"/>
      <c r="U132" s="486"/>
      <c r="V132" s="486"/>
      <c r="W132" s="486"/>
      <c r="X132" s="486"/>
      <c r="Y132" s="486"/>
      <c r="Z132" s="486"/>
      <c r="AA132" s="261">
        <f>[1]UnObr2!D106</f>
        <v>58895</v>
      </c>
      <c r="AB132" s="261"/>
      <c r="AC132" s="261"/>
      <c r="AD132" s="261"/>
      <c r="AE132" s="261"/>
      <c r="AF132" s="261"/>
      <c r="AG132" s="261"/>
      <c r="AH132" s="261"/>
      <c r="AI132" s="261"/>
      <c r="AJ132" s="261">
        <f>[1]UnObr2!E106</f>
        <v>61891</v>
      </c>
      <c r="AK132" s="261"/>
      <c r="AL132" s="261"/>
      <c r="AM132" s="261"/>
      <c r="AN132" s="261"/>
      <c r="AO132" s="261"/>
      <c r="AP132" s="261"/>
      <c r="AQ132" s="261"/>
      <c r="AR132" s="262"/>
      <c r="AU132" s="27"/>
    </row>
    <row r="133" spans="1:47" ht="12.75">
      <c r="A133" s="487">
        <v>2105</v>
      </c>
      <c r="B133" s="488"/>
      <c r="C133" s="488"/>
      <c r="D133" s="489">
        <v>791100</v>
      </c>
      <c r="E133" s="489"/>
      <c r="F133" s="489"/>
      <c r="G133" s="489"/>
      <c r="H133" s="490" t="s">
        <v>534</v>
      </c>
      <c r="I133" s="490"/>
      <c r="J133" s="490"/>
      <c r="K133" s="490"/>
      <c r="L133" s="490"/>
      <c r="M133" s="490"/>
      <c r="N133" s="490"/>
      <c r="O133" s="490"/>
      <c r="P133" s="490"/>
      <c r="Q133" s="490"/>
      <c r="R133" s="490"/>
      <c r="S133" s="490"/>
      <c r="T133" s="490"/>
      <c r="U133" s="490"/>
      <c r="V133" s="490"/>
      <c r="W133" s="490"/>
      <c r="X133" s="490"/>
      <c r="Y133" s="490"/>
      <c r="Z133" s="490"/>
      <c r="AA133" s="261">
        <f>[1]UnObr2!D107</f>
        <v>58895</v>
      </c>
      <c r="AB133" s="261"/>
      <c r="AC133" s="261"/>
      <c r="AD133" s="261"/>
      <c r="AE133" s="261"/>
      <c r="AF133" s="261"/>
      <c r="AG133" s="261"/>
      <c r="AH133" s="261"/>
      <c r="AI133" s="261"/>
      <c r="AJ133" s="261">
        <f>[1]UnObr2!E107</f>
        <v>61891</v>
      </c>
      <c r="AK133" s="261"/>
      <c r="AL133" s="261"/>
      <c r="AM133" s="261"/>
      <c r="AN133" s="261"/>
      <c r="AO133" s="261"/>
      <c r="AP133" s="261"/>
      <c r="AQ133" s="261"/>
      <c r="AR133" s="262"/>
    </row>
    <row r="134" spans="1:47" ht="23.1" customHeight="1">
      <c r="A134" s="493">
        <v>2106</v>
      </c>
      <c r="B134" s="494"/>
      <c r="C134" s="494"/>
      <c r="D134" s="485">
        <v>800000</v>
      </c>
      <c r="E134" s="485"/>
      <c r="F134" s="485"/>
      <c r="G134" s="485"/>
      <c r="H134" s="486" t="s">
        <v>535</v>
      </c>
      <c r="I134" s="486"/>
      <c r="J134" s="486"/>
      <c r="K134" s="486"/>
      <c r="L134" s="486"/>
      <c r="M134" s="486"/>
      <c r="N134" s="486"/>
      <c r="O134" s="486"/>
      <c r="P134" s="486"/>
      <c r="Q134" s="486"/>
      <c r="R134" s="486"/>
      <c r="S134" s="486"/>
      <c r="T134" s="486"/>
      <c r="U134" s="486"/>
      <c r="V134" s="486"/>
      <c r="W134" s="486"/>
      <c r="X134" s="486"/>
      <c r="Y134" s="486"/>
      <c r="Z134" s="486"/>
      <c r="AA134" s="261">
        <f>[1]UnObr2!D108</f>
        <v>0</v>
      </c>
      <c r="AB134" s="261"/>
      <c r="AC134" s="261"/>
      <c r="AD134" s="261"/>
      <c r="AE134" s="261"/>
      <c r="AF134" s="261"/>
      <c r="AG134" s="261"/>
      <c r="AH134" s="261"/>
      <c r="AI134" s="261"/>
      <c r="AJ134" s="261">
        <f>[1]UnObr2!E108</f>
        <v>0</v>
      </c>
      <c r="AK134" s="261"/>
      <c r="AL134" s="261"/>
      <c r="AM134" s="261"/>
      <c r="AN134" s="261"/>
      <c r="AO134" s="261"/>
      <c r="AP134" s="261"/>
      <c r="AQ134" s="261"/>
      <c r="AR134" s="262"/>
      <c r="AU134" s="27"/>
    </row>
    <row r="135" spans="1:47" ht="23.1" customHeight="1">
      <c r="A135" s="493">
        <v>2107</v>
      </c>
      <c r="B135" s="494"/>
      <c r="C135" s="494"/>
      <c r="D135" s="485">
        <v>810000</v>
      </c>
      <c r="E135" s="485"/>
      <c r="F135" s="485"/>
      <c r="G135" s="485"/>
      <c r="H135" s="486" t="s">
        <v>536</v>
      </c>
      <c r="I135" s="486"/>
      <c r="J135" s="486"/>
      <c r="K135" s="486"/>
      <c r="L135" s="486"/>
      <c r="M135" s="486"/>
      <c r="N135" s="486"/>
      <c r="O135" s="486"/>
      <c r="P135" s="486"/>
      <c r="Q135" s="486"/>
      <c r="R135" s="486"/>
      <c r="S135" s="486"/>
      <c r="T135" s="486"/>
      <c r="U135" s="486"/>
      <c r="V135" s="486"/>
      <c r="W135" s="486"/>
      <c r="X135" s="486"/>
      <c r="Y135" s="486"/>
      <c r="Z135" s="486"/>
      <c r="AA135" s="261">
        <f>[1]UnObr2!D109</f>
        <v>0</v>
      </c>
      <c r="AB135" s="261"/>
      <c r="AC135" s="261"/>
      <c r="AD135" s="261"/>
      <c r="AE135" s="261"/>
      <c r="AF135" s="261"/>
      <c r="AG135" s="261"/>
      <c r="AH135" s="261"/>
      <c r="AI135" s="261"/>
      <c r="AJ135" s="261">
        <f>[1]UnObr2!E109</f>
        <v>0</v>
      </c>
      <c r="AK135" s="261"/>
      <c r="AL135" s="261"/>
      <c r="AM135" s="261"/>
      <c r="AN135" s="261"/>
      <c r="AO135" s="261"/>
      <c r="AP135" s="261"/>
      <c r="AQ135" s="261"/>
      <c r="AR135" s="262"/>
      <c r="AU135" s="27"/>
    </row>
    <row r="136" spans="1:47" ht="20.25" customHeight="1">
      <c r="A136" s="493">
        <v>2108</v>
      </c>
      <c r="B136" s="494"/>
      <c r="C136" s="494"/>
      <c r="D136" s="485">
        <v>811000</v>
      </c>
      <c r="E136" s="485"/>
      <c r="F136" s="485"/>
      <c r="G136" s="485"/>
      <c r="H136" s="486" t="s">
        <v>537</v>
      </c>
      <c r="I136" s="486"/>
      <c r="J136" s="486"/>
      <c r="K136" s="486"/>
      <c r="L136" s="486"/>
      <c r="M136" s="486"/>
      <c r="N136" s="486"/>
      <c r="O136" s="486"/>
      <c r="P136" s="486"/>
      <c r="Q136" s="486"/>
      <c r="R136" s="486"/>
      <c r="S136" s="486"/>
      <c r="T136" s="486"/>
      <c r="U136" s="486"/>
      <c r="V136" s="486"/>
      <c r="W136" s="486"/>
      <c r="X136" s="486"/>
      <c r="Y136" s="486"/>
      <c r="Z136" s="486"/>
      <c r="AA136" s="261">
        <f>[1]UnObr2!D110</f>
        <v>0</v>
      </c>
      <c r="AB136" s="261"/>
      <c r="AC136" s="261"/>
      <c r="AD136" s="261"/>
      <c r="AE136" s="261"/>
      <c r="AF136" s="261"/>
      <c r="AG136" s="261"/>
      <c r="AH136" s="261"/>
      <c r="AI136" s="261"/>
      <c r="AJ136" s="261">
        <f>[1]UnObr2!E110</f>
        <v>0</v>
      </c>
      <c r="AK136" s="261"/>
      <c r="AL136" s="261"/>
      <c r="AM136" s="261"/>
      <c r="AN136" s="261"/>
      <c r="AO136" s="261"/>
      <c r="AP136" s="261"/>
      <c r="AQ136" s="261"/>
      <c r="AR136" s="262"/>
      <c r="AU136" s="27"/>
    </row>
    <row r="137" spans="1:47" ht="12.75">
      <c r="A137" s="487">
        <v>2109</v>
      </c>
      <c r="B137" s="488"/>
      <c r="C137" s="488"/>
      <c r="D137" s="489">
        <v>811100</v>
      </c>
      <c r="E137" s="489"/>
      <c r="F137" s="489"/>
      <c r="G137" s="489"/>
      <c r="H137" s="490" t="s">
        <v>538</v>
      </c>
      <c r="I137" s="490"/>
      <c r="J137" s="490"/>
      <c r="K137" s="490"/>
      <c r="L137" s="490"/>
      <c r="M137" s="490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0"/>
      <c r="Y137" s="490"/>
      <c r="Z137" s="490"/>
      <c r="AA137" s="261">
        <f>[1]UnObr2!D111</f>
        <v>0</v>
      </c>
      <c r="AB137" s="261"/>
      <c r="AC137" s="261"/>
      <c r="AD137" s="261"/>
      <c r="AE137" s="261"/>
      <c r="AF137" s="261"/>
      <c r="AG137" s="261"/>
      <c r="AH137" s="261"/>
      <c r="AI137" s="261"/>
      <c r="AJ137" s="261">
        <f>[1]UnObr2!E111</f>
        <v>0</v>
      </c>
      <c r="AK137" s="261"/>
      <c r="AL137" s="261"/>
      <c r="AM137" s="261"/>
      <c r="AN137" s="261"/>
      <c r="AO137" s="261"/>
      <c r="AP137" s="261"/>
      <c r="AQ137" s="261"/>
      <c r="AR137" s="262"/>
    </row>
    <row r="138" spans="1:47" ht="23.1" customHeight="1">
      <c r="A138" s="493">
        <v>2110</v>
      </c>
      <c r="B138" s="494"/>
      <c r="C138" s="494"/>
      <c r="D138" s="485">
        <v>812000</v>
      </c>
      <c r="E138" s="485"/>
      <c r="F138" s="485"/>
      <c r="G138" s="485"/>
      <c r="H138" s="486" t="s">
        <v>539</v>
      </c>
      <c r="I138" s="486"/>
      <c r="J138" s="486"/>
      <c r="K138" s="486"/>
      <c r="L138" s="486"/>
      <c r="M138" s="486"/>
      <c r="N138" s="486"/>
      <c r="O138" s="486"/>
      <c r="P138" s="486"/>
      <c r="Q138" s="486"/>
      <c r="R138" s="486"/>
      <c r="S138" s="486"/>
      <c r="T138" s="486"/>
      <c r="U138" s="486"/>
      <c r="V138" s="486"/>
      <c r="W138" s="486"/>
      <c r="X138" s="486"/>
      <c r="Y138" s="486"/>
      <c r="Z138" s="486"/>
      <c r="AA138" s="261">
        <f>[1]UnObr2!D112</f>
        <v>0</v>
      </c>
      <c r="AB138" s="261"/>
      <c r="AC138" s="261"/>
      <c r="AD138" s="261"/>
      <c r="AE138" s="261"/>
      <c r="AF138" s="261"/>
      <c r="AG138" s="261"/>
      <c r="AH138" s="261"/>
      <c r="AI138" s="261"/>
      <c r="AJ138" s="261">
        <f>[1]UnObr2!E112</f>
        <v>0</v>
      </c>
      <c r="AK138" s="261"/>
      <c r="AL138" s="261"/>
      <c r="AM138" s="261"/>
      <c r="AN138" s="261"/>
      <c r="AO138" s="261"/>
      <c r="AP138" s="261"/>
      <c r="AQ138" s="261"/>
      <c r="AR138" s="262"/>
      <c r="AU138" s="27"/>
    </row>
    <row r="139" spans="1:47" ht="12.75">
      <c r="A139" s="487">
        <v>2111</v>
      </c>
      <c r="B139" s="488"/>
      <c r="C139" s="488"/>
      <c r="D139" s="489">
        <v>812100</v>
      </c>
      <c r="E139" s="489"/>
      <c r="F139" s="489"/>
      <c r="G139" s="489"/>
      <c r="H139" s="490" t="s">
        <v>540</v>
      </c>
      <c r="I139" s="490"/>
      <c r="J139" s="490"/>
      <c r="K139" s="490"/>
      <c r="L139" s="490"/>
      <c r="M139" s="490"/>
      <c r="N139" s="490"/>
      <c r="O139" s="490"/>
      <c r="P139" s="490"/>
      <c r="Q139" s="490"/>
      <c r="R139" s="490"/>
      <c r="S139" s="490"/>
      <c r="T139" s="490"/>
      <c r="U139" s="490"/>
      <c r="V139" s="490"/>
      <c r="W139" s="490"/>
      <c r="X139" s="490"/>
      <c r="Y139" s="490"/>
      <c r="Z139" s="490"/>
      <c r="AA139" s="261">
        <f>[1]UnObr2!D113</f>
        <v>0</v>
      </c>
      <c r="AB139" s="261"/>
      <c r="AC139" s="261"/>
      <c r="AD139" s="261"/>
      <c r="AE139" s="261"/>
      <c r="AF139" s="261"/>
      <c r="AG139" s="261"/>
      <c r="AH139" s="261"/>
      <c r="AI139" s="261"/>
      <c r="AJ139" s="261">
        <f>[1]UnObr2!E113</f>
        <v>0</v>
      </c>
      <c r="AK139" s="261"/>
      <c r="AL139" s="261"/>
      <c r="AM139" s="261"/>
      <c r="AN139" s="261"/>
      <c r="AO139" s="261"/>
      <c r="AP139" s="261"/>
      <c r="AQ139" s="261"/>
      <c r="AR139" s="262"/>
    </row>
    <row r="140" spans="1:47" ht="23.1" customHeight="1">
      <c r="A140" s="493">
        <v>2112</v>
      </c>
      <c r="B140" s="494"/>
      <c r="C140" s="494"/>
      <c r="D140" s="485">
        <v>813000</v>
      </c>
      <c r="E140" s="485"/>
      <c r="F140" s="485"/>
      <c r="G140" s="485"/>
      <c r="H140" s="486" t="s">
        <v>541</v>
      </c>
      <c r="I140" s="486"/>
      <c r="J140" s="486"/>
      <c r="K140" s="486"/>
      <c r="L140" s="486"/>
      <c r="M140" s="486"/>
      <c r="N140" s="486"/>
      <c r="O140" s="486"/>
      <c r="P140" s="486"/>
      <c r="Q140" s="486"/>
      <c r="R140" s="486"/>
      <c r="S140" s="486"/>
      <c r="T140" s="486"/>
      <c r="U140" s="486"/>
      <c r="V140" s="486"/>
      <c r="W140" s="486"/>
      <c r="X140" s="486"/>
      <c r="Y140" s="486"/>
      <c r="Z140" s="486"/>
      <c r="AA140" s="261">
        <f>[1]UnObr2!D114</f>
        <v>0</v>
      </c>
      <c r="AB140" s="261"/>
      <c r="AC140" s="261"/>
      <c r="AD140" s="261"/>
      <c r="AE140" s="261"/>
      <c r="AF140" s="261"/>
      <c r="AG140" s="261"/>
      <c r="AH140" s="261"/>
      <c r="AI140" s="261"/>
      <c r="AJ140" s="261">
        <f>[1]UnObr2!E114</f>
        <v>0</v>
      </c>
      <c r="AK140" s="261"/>
      <c r="AL140" s="261"/>
      <c r="AM140" s="261"/>
      <c r="AN140" s="261"/>
      <c r="AO140" s="261"/>
      <c r="AP140" s="261"/>
      <c r="AQ140" s="261"/>
      <c r="AR140" s="262"/>
      <c r="AU140" s="27"/>
    </row>
    <row r="141" spans="1:47" ht="12.75">
      <c r="A141" s="487">
        <v>2113</v>
      </c>
      <c r="B141" s="488"/>
      <c r="C141" s="488"/>
      <c r="D141" s="489">
        <v>813100</v>
      </c>
      <c r="E141" s="489"/>
      <c r="F141" s="489"/>
      <c r="G141" s="489"/>
      <c r="H141" s="490" t="s">
        <v>542</v>
      </c>
      <c r="I141" s="490"/>
      <c r="J141" s="490"/>
      <c r="K141" s="490"/>
      <c r="L141" s="490"/>
      <c r="M141" s="490"/>
      <c r="N141" s="490"/>
      <c r="O141" s="490"/>
      <c r="P141" s="490"/>
      <c r="Q141" s="490"/>
      <c r="R141" s="490"/>
      <c r="S141" s="490"/>
      <c r="T141" s="490"/>
      <c r="U141" s="490"/>
      <c r="V141" s="490"/>
      <c r="W141" s="490"/>
      <c r="X141" s="490"/>
      <c r="Y141" s="490"/>
      <c r="Z141" s="490"/>
      <c r="AA141" s="261">
        <f>[1]UnObr2!D115</f>
        <v>0</v>
      </c>
      <c r="AB141" s="261"/>
      <c r="AC141" s="261"/>
      <c r="AD141" s="261"/>
      <c r="AE141" s="261"/>
      <c r="AF141" s="261"/>
      <c r="AG141" s="261"/>
      <c r="AH141" s="261"/>
      <c r="AI141" s="261"/>
      <c r="AJ141" s="261">
        <f>[1]UnObr2!E115</f>
        <v>0</v>
      </c>
      <c r="AK141" s="261"/>
      <c r="AL141" s="261"/>
      <c r="AM141" s="261"/>
      <c r="AN141" s="261"/>
      <c r="AO141" s="261"/>
      <c r="AP141" s="261"/>
      <c r="AQ141" s="261"/>
      <c r="AR141" s="262"/>
    </row>
    <row r="142" spans="1:47" ht="21" customHeight="1">
      <c r="A142" s="493">
        <v>2114</v>
      </c>
      <c r="B142" s="494"/>
      <c r="C142" s="494"/>
      <c r="D142" s="485">
        <v>820000</v>
      </c>
      <c r="E142" s="485"/>
      <c r="F142" s="485"/>
      <c r="G142" s="485"/>
      <c r="H142" s="486" t="s">
        <v>543</v>
      </c>
      <c r="I142" s="486"/>
      <c r="J142" s="486"/>
      <c r="K142" s="486"/>
      <c r="L142" s="486"/>
      <c r="M142" s="486"/>
      <c r="N142" s="486"/>
      <c r="O142" s="486"/>
      <c r="P142" s="486"/>
      <c r="Q142" s="486"/>
      <c r="R142" s="486"/>
      <c r="S142" s="486"/>
      <c r="T142" s="486"/>
      <c r="U142" s="486"/>
      <c r="V142" s="486"/>
      <c r="W142" s="486"/>
      <c r="X142" s="486"/>
      <c r="Y142" s="486"/>
      <c r="Z142" s="486"/>
      <c r="AA142" s="261">
        <f>[1]UnObr2!D116</f>
        <v>0</v>
      </c>
      <c r="AB142" s="261"/>
      <c r="AC142" s="261"/>
      <c r="AD142" s="261"/>
      <c r="AE142" s="261"/>
      <c r="AF142" s="261"/>
      <c r="AG142" s="261"/>
      <c r="AH142" s="261"/>
      <c r="AI142" s="261"/>
      <c r="AJ142" s="261">
        <f>[1]UnObr2!E116</f>
        <v>0</v>
      </c>
      <c r="AK142" s="261"/>
      <c r="AL142" s="261"/>
      <c r="AM142" s="261"/>
      <c r="AN142" s="261"/>
      <c r="AO142" s="261"/>
      <c r="AP142" s="261"/>
      <c r="AQ142" s="261"/>
      <c r="AR142" s="262"/>
      <c r="AU142" s="27"/>
    </row>
    <row r="143" spans="1:47" ht="12.75">
      <c r="A143" s="493">
        <v>2115</v>
      </c>
      <c r="B143" s="494"/>
      <c r="C143" s="494"/>
      <c r="D143" s="485">
        <v>821000</v>
      </c>
      <c r="E143" s="485"/>
      <c r="F143" s="485"/>
      <c r="G143" s="485"/>
      <c r="H143" s="486" t="s">
        <v>544</v>
      </c>
      <c r="I143" s="486"/>
      <c r="J143" s="486"/>
      <c r="K143" s="486"/>
      <c r="L143" s="486"/>
      <c r="M143" s="486"/>
      <c r="N143" s="486"/>
      <c r="O143" s="486"/>
      <c r="P143" s="486"/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261">
        <f>[1]UnObr2!D117</f>
        <v>0</v>
      </c>
      <c r="AB143" s="261"/>
      <c r="AC143" s="261"/>
      <c r="AD143" s="261"/>
      <c r="AE143" s="261"/>
      <c r="AF143" s="261"/>
      <c r="AG143" s="261"/>
      <c r="AH143" s="261"/>
      <c r="AI143" s="261"/>
      <c r="AJ143" s="261">
        <f>[1]UnObr2!E117</f>
        <v>0</v>
      </c>
      <c r="AK143" s="261"/>
      <c r="AL143" s="261"/>
      <c r="AM143" s="261"/>
      <c r="AN143" s="261"/>
      <c r="AO143" s="261"/>
      <c r="AP143" s="261"/>
      <c r="AQ143" s="261"/>
      <c r="AR143" s="262"/>
      <c r="AU143" s="27"/>
    </row>
    <row r="144" spans="1:47" ht="12.75">
      <c r="A144" s="487">
        <v>2116</v>
      </c>
      <c r="B144" s="488"/>
      <c r="C144" s="488"/>
      <c r="D144" s="489">
        <v>821100</v>
      </c>
      <c r="E144" s="489"/>
      <c r="F144" s="489"/>
      <c r="G144" s="489"/>
      <c r="H144" s="490" t="s">
        <v>545</v>
      </c>
      <c r="I144" s="490"/>
      <c r="J144" s="490"/>
      <c r="K144" s="490"/>
      <c r="L144" s="490"/>
      <c r="M144" s="490"/>
      <c r="N144" s="490"/>
      <c r="O144" s="490"/>
      <c r="P144" s="490"/>
      <c r="Q144" s="490"/>
      <c r="R144" s="490"/>
      <c r="S144" s="490"/>
      <c r="T144" s="490"/>
      <c r="U144" s="490"/>
      <c r="V144" s="490"/>
      <c r="W144" s="490"/>
      <c r="X144" s="490"/>
      <c r="Y144" s="490"/>
      <c r="Z144" s="490"/>
      <c r="AA144" s="261">
        <f>[1]UnObr2!D118</f>
        <v>0</v>
      </c>
      <c r="AB144" s="261"/>
      <c r="AC144" s="261"/>
      <c r="AD144" s="261"/>
      <c r="AE144" s="261"/>
      <c r="AF144" s="261"/>
      <c r="AG144" s="261"/>
      <c r="AH144" s="261"/>
      <c r="AI144" s="261"/>
      <c r="AJ144" s="261">
        <f>[1]UnObr2!E118</f>
        <v>0</v>
      </c>
      <c r="AK144" s="261"/>
      <c r="AL144" s="261"/>
      <c r="AM144" s="261"/>
      <c r="AN144" s="261"/>
      <c r="AO144" s="261"/>
      <c r="AP144" s="261"/>
      <c r="AQ144" s="261"/>
      <c r="AR144" s="262"/>
    </row>
    <row r="145" spans="1:47" ht="23.1" customHeight="1">
      <c r="A145" s="493">
        <v>2117</v>
      </c>
      <c r="B145" s="494"/>
      <c r="C145" s="494"/>
      <c r="D145" s="485">
        <v>822000</v>
      </c>
      <c r="E145" s="485"/>
      <c r="F145" s="485"/>
      <c r="G145" s="485"/>
      <c r="H145" s="486" t="s">
        <v>546</v>
      </c>
      <c r="I145" s="486"/>
      <c r="J145" s="486"/>
      <c r="K145" s="486"/>
      <c r="L145" s="486"/>
      <c r="M145" s="486"/>
      <c r="N145" s="486"/>
      <c r="O145" s="486"/>
      <c r="P145" s="486"/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261">
        <f>[1]UnObr2!D119</f>
        <v>0</v>
      </c>
      <c r="AB145" s="261"/>
      <c r="AC145" s="261"/>
      <c r="AD145" s="261"/>
      <c r="AE145" s="261"/>
      <c r="AF145" s="261"/>
      <c r="AG145" s="261"/>
      <c r="AH145" s="261"/>
      <c r="AI145" s="261"/>
      <c r="AJ145" s="261">
        <f>[1]UnObr2!E119</f>
        <v>0</v>
      </c>
      <c r="AK145" s="261"/>
      <c r="AL145" s="261"/>
      <c r="AM145" s="261"/>
      <c r="AN145" s="261"/>
      <c r="AO145" s="261"/>
      <c r="AP145" s="261"/>
      <c r="AQ145" s="261"/>
      <c r="AR145" s="262"/>
      <c r="AU145" s="27"/>
    </row>
    <row r="146" spans="1:47" ht="12.75">
      <c r="A146" s="487">
        <v>2118</v>
      </c>
      <c r="B146" s="488"/>
      <c r="C146" s="488"/>
      <c r="D146" s="489">
        <v>822100</v>
      </c>
      <c r="E146" s="489"/>
      <c r="F146" s="489"/>
      <c r="G146" s="489"/>
      <c r="H146" s="490" t="s">
        <v>547</v>
      </c>
      <c r="I146" s="490"/>
      <c r="J146" s="490"/>
      <c r="K146" s="490"/>
      <c r="L146" s="490"/>
      <c r="M146" s="490"/>
      <c r="N146" s="490"/>
      <c r="O146" s="490"/>
      <c r="P146" s="490"/>
      <c r="Q146" s="490"/>
      <c r="R146" s="490"/>
      <c r="S146" s="490"/>
      <c r="T146" s="490"/>
      <c r="U146" s="490"/>
      <c r="V146" s="490"/>
      <c r="W146" s="490"/>
      <c r="X146" s="490"/>
      <c r="Y146" s="490"/>
      <c r="Z146" s="490"/>
      <c r="AA146" s="261">
        <f>[1]UnObr2!D120</f>
        <v>0</v>
      </c>
      <c r="AB146" s="261"/>
      <c r="AC146" s="261"/>
      <c r="AD146" s="261"/>
      <c r="AE146" s="261"/>
      <c r="AF146" s="261"/>
      <c r="AG146" s="261"/>
      <c r="AH146" s="261"/>
      <c r="AI146" s="261"/>
      <c r="AJ146" s="261">
        <f>[1]UnObr2!E120</f>
        <v>0</v>
      </c>
      <c r="AK146" s="261"/>
      <c r="AL146" s="261"/>
      <c r="AM146" s="261"/>
      <c r="AN146" s="261"/>
      <c r="AO146" s="261"/>
      <c r="AP146" s="261"/>
      <c r="AQ146" s="261"/>
      <c r="AR146" s="262"/>
    </row>
    <row r="147" spans="1:47" ht="23.1" customHeight="1">
      <c r="A147" s="493">
        <v>2119</v>
      </c>
      <c r="B147" s="494"/>
      <c r="C147" s="494"/>
      <c r="D147" s="485">
        <v>823000</v>
      </c>
      <c r="E147" s="485"/>
      <c r="F147" s="485"/>
      <c r="G147" s="485"/>
      <c r="H147" s="486" t="s">
        <v>548</v>
      </c>
      <c r="I147" s="486"/>
      <c r="J147" s="486"/>
      <c r="K147" s="486"/>
      <c r="L147" s="486"/>
      <c r="M147" s="486"/>
      <c r="N147" s="486"/>
      <c r="O147" s="486"/>
      <c r="P147" s="486"/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261">
        <f>[1]UnObr2!D121</f>
        <v>0</v>
      </c>
      <c r="AB147" s="261"/>
      <c r="AC147" s="261"/>
      <c r="AD147" s="261"/>
      <c r="AE147" s="261"/>
      <c r="AF147" s="261"/>
      <c r="AG147" s="261"/>
      <c r="AH147" s="261"/>
      <c r="AI147" s="261"/>
      <c r="AJ147" s="261">
        <f>[1]UnObr2!E121</f>
        <v>0</v>
      </c>
      <c r="AK147" s="261"/>
      <c r="AL147" s="261"/>
      <c r="AM147" s="261"/>
      <c r="AN147" s="261"/>
      <c r="AO147" s="261"/>
      <c r="AP147" s="261"/>
      <c r="AQ147" s="261"/>
      <c r="AR147" s="262"/>
      <c r="AU147" s="27"/>
    </row>
    <row r="148" spans="1:47" ht="12.75">
      <c r="A148" s="487">
        <v>2120</v>
      </c>
      <c r="B148" s="488"/>
      <c r="C148" s="488"/>
      <c r="D148" s="489">
        <v>823100</v>
      </c>
      <c r="E148" s="489"/>
      <c r="F148" s="489"/>
      <c r="G148" s="489"/>
      <c r="H148" s="490" t="s">
        <v>549</v>
      </c>
      <c r="I148" s="490"/>
      <c r="J148" s="490"/>
      <c r="K148" s="490"/>
      <c r="L148" s="490"/>
      <c r="M148" s="490"/>
      <c r="N148" s="490"/>
      <c r="O148" s="490"/>
      <c r="P148" s="490"/>
      <c r="Q148" s="490"/>
      <c r="R148" s="490"/>
      <c r="S148" s="490"/>
      <c r="T148" s="490"/>
      <c r="U148" s="490"/>
      <c r="V148" s="490"/>
      <c r="W148" s="490"/>
      <c r="X148" s="490"/>
      <c r="Y148" s="490"/>
      <c r="Z148" s="490"/>
      <c r="AA148" s="261">
        <f>[1]UnObr2!D122</f>
        <v>0</v>
      </c>
      <c r="AB148" s="261"/>
      <c r="AC148" s="261"/>
      <c r="AD148" s="261"/>
      <c r="AE148" s="261"/>
      <c r="AF148" s="261"/>
      <c r="AG148" s="261"/>
      <c r="AH148" s="261"/>
      <c r="AI148" s="261"/>
      <c r="AJ148" s="261">
        <f>[1]UnObr2!E122</f>
        <v>0</v>
      </c>
      <c r="AK148" s="261"/>
      <c r="AL148" s="261"/>
      <c r="AM148" s="261"/>
      <c r="AN148" s="261"/>
      <c r="AO148" s="261"/>
      <c r="AP148" s="261"/>
      <c r="AQ148" s="261"/>
      <c r="AR148" s="262"/>
    </row>
    <row r="149" spans="1:47" ht="12.75">
      <c r="A149" s="493">
        <v>2121</v>
      </c>
      <c r="B149" s="494"/>
      <c r="C149" s="494"/>
      <c r="D149" s="485">
        <v>830000</v>
      </c>
      <c r="E149" s="485"/>
      <c r="F149" s="485"/>
      <c r="G149" s="485"/>
      <c r="H149" s="486" t="s">
        <v>550</v>
      </c>
      <c r="I149" s="486"/>
      <c r="J149" s="486"/>
      <c r="K149" s="486"/>
      <c r="L149" s="486"/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86"/>
      <c r="AA149" s="261">
        <f>[1]UnObr2!D123</f>
        <v>0</v>
      </c>
      <c r="AB149" s="261"/>
      <c r="AC149" s="261"/>
      <c r="AD149" s="261"/>
      <c r="AE149" s="261"/>
      <c r="AF149" s="261"/>
      <c r="AG149" s="261"/>
      <c r="AH149" s="261"/>
      <c r="AI149" s="261"/>
      <c r="AJ149" s="261">
        <f>[1]UnObr2!E123</f>
        <v>0</v>
      </c>
      <c r="AK149" s="261"/>
      <c r="AL149" s="261"/>
      <c r="AM149" s="261"/>
      <c r="AN149" s="261"/>
      <c r="AO149" s="261"/>
      <c r="AP149" s="261"/>
      <c r="AQ149" s="261"/>
      <c r="AR149" s="262"/>
      <c r="AU149" s="27"/>
    </row>
    <row r="150" spans="1:47" ht="12.75">
      <c r="A150" s="493">
        <v>2122</v>
      </c>
      <c r="B150" s="494"/>
      <c r="C150" s="494"/>
      <c r="D150" s="485">
        <v>831000</v>
      </c>
      <c r="E150" s="485"/>
      <c r="F150" s="485"/>
      <c r="G150" s="485"/>
      <c r="H150" s="486" t="s">
        <v>551</v>
      </c>
      <c r="I150" s="486"/>
      <c r="J150" s="486"/>
      <c r="K150" s="486"/>
      <c r="L150" s="486"/>
      <c r="M150" s="486"/>
      <c r="N150" s="486"/>
      <c r="O150" s="486"/>
      <c r="P150" s="486"/>
      <c r="Q150" s="486"/>
      <c r="R150" s="486"/>
      <c r="S150" s="486"/>
      <c r="T150" s="486"/>
      <c r="U150" s="486"/>
      <c r="V150" s="486"/>
      <c r="W150" s="486"/>
      <c r="X150" s="486"/>
      <c r="Y150" s="486"/>
      <c r="Z150" s="486"/>
      <c r="AA150" s="261">
        <f>[1]UnObr2!D124</f>
        <v>0</v>
      </c>
      <c r="AB150" s="261"/>
      <c r="AC150" s="261"/>
      <c r="AD150" s="261"/>
      <c r="AE150" s="261"/>
      <c r="AF150" s="261"/>
      <c r="AG150" s="261"/>
      <c r="AH150" s="261"/>
      <c r="AI150" s="261"/>
      <c r="AJ150" s="261">
        <f>[1]UnObr2!E124</f>
        <v>0</v>
      </c>
      <c r="AK150" s="261"/>
      <c r="AL150" s="261"/>
      <c r="AM150" s="261"/>
      <c r="AN150" s="261"/>
      <c r="AO150" s="261"/>
      <c r="AP150" s="261"/>
      <c r="AQ150" s="261"/>
      <c r="AR150" s="262"/>
      <c r="AU150" s="27"/>
    </row>
    <row r="151" spans="1:47" ht="12.75">
      <c r="A151" s="487">
        <v>2123</v>
      </c>
      <c r="B151" s="488"/>
      <c r="C151" s="488"/>
      <c r="D151" s="489">
        <v>831100</v>
      </c>
      <c r="E151" s="489"/>
      <c r="F151" s="489"/>
      <c r="G151" s="489"/>
      <c r="H151" s="490" t="s">
        <v>552</v>
      </c>
      <c r="I151" s="490"/>
      <c r="J151" s="490"/>
      <c r="K151" s="490"/>
      <c r="L151" s="490"/>
      <c r="M151" s="490"/>
      <c r="N151" s="490"/>
      <c r="O151" s="490"/>
      <c r="P151" s="490"/>
      <c r="Q151" s="490"/>
      <c r="R151" s="490"/>
      <c r="S151" s="490"/>
      <c r="T151" s="490"/>
      <c r="U151" s="490"/>
      <c r="V151" s="490"/>
      <c r="W151" s="490"/>
      <c r="X151" s="490"/>
      <c r="Y151" s="490"/>
      <c r="Z151" s="490"/>
      <c r="AA151" s="261">
        <f>[1]UnObr2!D125</f>
        <v>0</v>
      </c>
      <c r="AB151" s="261"/>
      <c r="AC151" s="261"/>
      <c r="AD151" s="261"/>
      <c r="AE151" s="261"/>
      <c r="AF151" s="261"/>
      <c r="AG151" s="261"/>
      <c r="AH151" s="261"/>
      <c r="AI151" s="261"/>
      <c r="AJ151" s="261">
        <f>[1]UnObr2!E125</f>
        <v>0</v>
      </c>
      <c r="AK151" s="261"/>
      <c r="AL151" s="261"/>
      <c r="AM151" s="261"/>
      <c r="AN151" s="261"/>
      <c r="AO151" s="261"/>
      <c r="AP151" s="261"/>
      <c r="AQ151" s="261"/>
      <c r="AR151" s="262"/>
    </row>
    <row r="152" spans="1:47" ht="23.1" customHeight="1">
      <c r="A152" s="493">
        <v>2124</v>
      </c>
      <c r="B152" s="494"/>
      <c r="C152" s="494"/>
      <c r="D152" s="485">
        <v>840000</v>
      </c>
      <c r="E152" s="485"/>
      <c r="F152" s="485"/>
      <c r="G152" s="485"/>
      <c r="H152" s="486" t="s">
        <v>553</v>
      </c>
      <c r="I152" s="486"/>
      <c r="J152" s="486"/>
      <c r="K152" s="486"/>
      <c r="L152" s="486"/>
      <c r="M152" s="486"/>
      <c r="N152" s="486"/>
      <c r="O152" s="486"/>
      <c r="P152" s="486"/>
      <c r="Q152" s="486"/>
      <c r="R152" s="486"/>
      <c r="S152" s="486"/>
      <c r="T152" s="486"/>
      <c r="U152" s="486"/>
      <c r="V152" s="486"/>
      <c r="W152" s="486"/>
      <c r="X152" s="486"/>
      <c r="Y152" s="486"/>
      <c r="Z152" s="486"/>
      <c r="AA152" s="261">
        <f>[1]UnObr2!D126</f>
        <v>0</v>
      </c>
      <c r="AB152" s="261"/>
      <c r="AC152" s="261"/>
      <c r="AD152" s="261"/>
      <c r="AE152" s="261"/>
      <c r="AF152" s="261"/>
      <c r="AG152" s="261"/>
      <c r="AH152" s="261"/>
      <c r="AI152" s="261"/>
      <c r="AJ152" s="261">
        <f>[1]UnObr2!E126</f>
        <v>0</v>
      </c>
      <c r="AK152" s="261"/>
      <c r="AL152" s="261"/>
      <c r="AM152" s="261"/>
      <c r="AN152" s="261"/>
      <c r="AO152" s="261"/>
      <c r="AP152" s="261"/>
      <c r="AQ152" s="261"/>
      <c r="AR152" s="262"/>
      <c r="AU152" s="27"/>
    </row>
    <row r="153" spans="1:47" ht="12.75">
      <c r="A153" s="493">
        <v>2125</v>
      </c>
      <c r="B153" s="494"/>
      <c r="C153" s="494"/>
      <c r="D153" s="485">
        <v>841000</v>
      </c>
      <c r="E153" s="485"/>
      <c r="F153" s="485"/>
      <c r="G153" s="485"/>
      <c r="H153" s="486" t="s">
        <v>554</v>
      </c>
      <c r="I153" s="486"/>
      <c r="J153" s="486"/>
      <c r="K153" s="486"/>
      <c r="L153" s="486"/>
      <c r="M153" s="486"/>
      <c r="N153" s="486"/>
      <c r="O153" s="486"/>
      <c r="P153" s="486"/>
      <c r="Q153" s="486"/>
      <c r="R153" s="486"/>
      <c r="S153" s="486"/>
      <c r="T153" s="486"/>
      <c r="U153" s="486"/>
      <c r="V153" s="486"/>
      <c r="W153" s="486"/>
      <c r="X153" s="486"/>
      <c r="Y153" s="486"/>
      <c r="Z153" s="486"/>
      <c r="AA153" s="261">
        <f>[1]UnObr2!D127</f>
        <v>0</v>
      </c>
      <c r="AB153" s="261"/>
      <c r="AC153" s="261"/>
      <c r="AD153" s="261"/>
      <c r="AE153" s="261"/>
      <c r="AF153" s="261"/>
      <c r="AG153" s="261"/>
      <c r="AH153" s="261"/>
      <c r="AI153" s="261"/>
      <c r="AJ153" s="261">
        <f>[1]UnObr2!E127</f>
        <v>0</v>
      </c>
      <c r="AK153" s="261"/>
      <c r="AL153" s="261"/>
      <c r="AM153" s="261"/>
      <c r="AN153" s="261"/>
      <c r="AO153" s="261"/>
      <c r="AP153" s="261"/>
      <c r="AQ153" s="261"/>
      <c r="AR153" s="262"/>
      <c r="AU153" s="27"/>
    </row>
    <row r="154" spans="1:47" ht="12.75">
      <c r="A154" s="487">
        <v>2126</v>
      </c>
      <c r="B154" s="488"/>
      <c r="C154" s="488"/>
      <c r="D154" s="489">
        <v>841100</v>
      </c>
      <c r="E154" s="489"/>
      <c r="F154" s="489"/>
      <c r="G154" s="489"/>
      <c r="H154" s="490" t="s">
        <v>555</v>
      </c>
      <c r="I154" s="490"/>
      <c r="J154" s="490"/>
      <c r="K154" s="490"/>
      <c r="L154" s="490"/>
      <c r="M154" s="490"/>
      <c r="N154" s="490"/>
      <c r="O154" s="490"/>
      <c r="P154" s="490"/>
      <c r="Q154" s="490"/>
      <c r="R154" s="490"/>
      <c r="S154" s="490"/>
      <c r="T154" s="490"/>
      <c r="U154" s="490"/>
      <c r="V154" s="490"/>
      <c r="W154" s="490"/>
      <c r="X154" s="490"/>
      <c r="Y154" s="490"/>
      <c r="Z154" s="490"/>
      <c r="AA154" s="261">
        <f>[1]UnObr2!D128</f>
        <v>0</v>
      </c>
      <c r="AB154" s="261"/>
      <c r="AC154" s="261"/>
      <c r="AD154" s="261"/>
      <c r="AE154" s="261"/>
      <c r="AF154" s="261"/>
      <c r="AG154" s="261"/>
      <c r="AH154" s="261"/>
      <c r="AI154" s="261"/>
      <c r="AJ154" s="261">
        <f>[1]UnObr2!E128</f>
        <v>0</v>
      </c>
      <c r="AK154" s="261"/>
      <c r="AL154" s="261"/>
      <c r="AM154" s="261"/>
      <c r="AN154" s="261"/>
      <c r="AO154" s="261"/>
      <c r="AP154" s="261"/>
      <c r="AQ154" s="261"/>
      <c r="AR154" s="262"/>
    </row>
    <row r="155" spans="1:47" ht="23.45" customHeight="1">
      <c r="A155" s="493">
        <v>2127</v>
      </c>
      <c r="B155" s="494"/>
      <c r="C155" s="494"/>
      <c r="D155" s="485">
        <v>842000</v>
      </c>
      <c r="E155" s="485"/>
      <c r="F155" s="485"/>
      <c r="G155" s="485"/>
      <c r="H155" s="486" t="s">
        <v>556</v>
      </c>
      <c r="I155" s="486"/>
      <c r="J155" s="486"/>
      <c r="K155" s="486"/>
      <c r="L155" s="486"/>
      <c r="M155" s="486"/>
      <c r="N155" s="486"/>
      <c r="O155" s="486"/>
      <c r="P155" s="486"/>
      <c r="Q155" s="486"/>
      <c r="R155" s="486"/>
      <c r="S155" s="486"/>
      <c r="T155" s="486"/>
      <c r="U155" s="486"/>
      <c r="V155" s="486"/>
      <c r="W155" s="486"/>
      <c r="X155" s="486"/>
      <c r="Y155" s="486"/>
      <c r="Z155" s="486"/>
      <c r="AA155" s="261">
        <f>[1]UnObr2!D129</f>
        <v>0</v>
      </c>
      <c r="AB155" s="261"/>
      <c r="AC155" s="261"/>
      <c r="AD155" s="261"/>
      <c r="AE155" s="261"/>
      <c r="AF155" s="261"/>
      <c r="AG155" s="261"/>
      <c r="AH155" s="261"/>
      <c r="AI155" s="261"/>
      <c r="AJ155" s="261">
        <f>[1]UnObr2!E129</f>
        <v>0</v>
      </c>
      <c r="AK155" s="261"/>
      <c r="AL155" s="261"/>
      <c r="AM155" s="261"/>
      <c r="AN155" s="261"/>
      <c r="AO155" s="261"/>
      <c r="AP155" s="261"/>
      <c r="AQ155" s="261"/>
      <c r="AR155" s="262"/>
      <c r="AU155" s="27"/>
    </row>
    <row r="156" spans="1:47" ht="12.75">
      <c r="A156" s="487">
        <v>2128</v>
      </c>
      <c r="B156" s="488"/>
      <c r="C156" s="488"/>
      <c r="D156" s="489">
        <v>842100</v>
      </c>
      <c r="E156" s="489"/>
      <c r="F156" s="489"/>
      <c r="G156" s="489"/>
      <c r="H156" s="490" t="s">
        <v>557</v>
      </c>
      <c r="I156" s="490"/>
      <c r="J156" s="490"/>
      <c r="K156" s="490"/>
      <c r="L156" s="490"/>
      <c r="M156" s="490"/>
      <c r="N156" s="490"/>
      <c r="O156" s="490"/>
      <c r="P156" s="490"/>
      <c r="Q156" s="490"/>
      <c r="R156" s="490"/>
      <c r="S156" s="490"/>
      <c r="T156" s="490"/>
      <c r="U156" s="490"/>
      <c r="V156" s="490"/>
      <c r="W156" s="490"/>
      <c r="X156" s="490"/>
      <c r="Y156" s="490"/>
      <c r="Z156" s="490"/>
      <c r="AA156" s="261">
        <f>[1]UnObr2!D130</f>
        <v>0</v>
      </c>
      <c r="AB156" s="261"/>
      <c r="AC156" s="261"/>
      <c r="AD156" s="261"/>
      <c r="AE156" s="261"/>
      <c r="AF156" s="261"/>
      <c r="AG156" s="261"/>
      <c r="AH156" s="261"/>
      <c r="AI156" s="261"/>
      <c r="AJ156" s="261">
        <f>[1]UnObr2!E130</f>
        <v>0</v>
      </c>
      <c r="AK156" s="261"/>
      <c r="AL156" s="261"/>
      <c r="AM156" s="261"/>
      <c r="AN156" s="261"/>
      <c r="AO156" s="261"/>
      <c r="AP156" s="261"/>
      <c r="AQ156" s="261"/>
      <c r="AR156" s="262"/>
    </row>
    <row r="157" spans="1:47" ht="12.75">
      <c r="A157" s="493">
        <v>2129</v>
      </c>
      <c r="B157" s="494"/>
      <c r="C157" s="494"/>
      <c r="D157" s="485">
        <v>843000</v>
      </c>
      <c r="E157" s="485"/>
      <c r="F157" s="485"/>
      <c r="G157" s="485"/>
      <c r="H157" s="486" t="s">
        <v>558</v>
      </c>
      <c r="I157" s="486"/>
      <c r="J157" s="486"/>
      <c r="K157" s="486"/>
      <c r="L157" s="486"/>
      <c r="M157" s="486"/>
      <c r="N157" s="486"/>
      <c r="O157" s="486"/>
      <c r="P157" s="486"/>
      <c r="Q157" s="486"/>
      <c r="R157" s="486"/>
      <c r="S157" s="486"/>
      <c r="T157" s="486"/>
      <c r="U157" s="486"/>
      <c r="V157" s="486"/>
      <c r="W157" s="486"/>
      <c r="X157" s="486"/>
      <c r="Y157" s="486"/>
      <c r="Z157" s="486"/>
      <c r="AA157" s="261">
        <f>[1]UnObr2!D131</f>
        <v>0</v>
      </c>
      <c r="AB157" s="261"/>
      <c r="AC157" s="261"/>
      <c r="AD157" s="261"/>
      <c r="AE157" s="261"/>
      <c r="AF157" s="261"/>
      <c r="AG157" s="261"/>
      <c r="AH157" s="261"/>
      <c r="AI157" s="261"/>
      <c r="AJ157" s="261">
        <f>[1]UnObr2!E131</f>
        <v>0</v>
      </c>
      <c r="AK157" s="261"/>
      <c r="AL157" s="261"/>
      <c r="AM157" s="261"/>
      <c r="AN157" s="261"/>
      <c r="AO157" s="261"/>
      <c r="AP157" s="261"/>
      <c r="AQ157" s="261"/>
      <c r="AR157" s="262"/>
      <c r="AU157" s="27"/>
    </row>
    <row r="158" spans="1:47" ht="12.75">
      <c r="A158" s="487">
        <v>2130</v>
      </c>
      <c r="B158" s="488"/>
      <c r="C158" s="488"/>
      <c r="D158" s="489">
        <v>843100</v>
      </c>
      <c r="E158" s="489"/>
      <c r="F158" s="489"/>
      <c r="G158" s="489"/>
      <c r="H158" s="490" t="s">
        <v>559</v>
      </c>
      <c r="I158" s="490"/>
      <c r="J158" s="490"/>
      <c r="K158" s="490"/>
      <c r="L158" s="490"/>
      <c r="M158" s="490"/>
      <c r="N158" s="490"/>
      <c r="O158" s="490"/>
      <c r="P158" s="490"/>
      <c r="Q158" s="490"/>
      <c r="R158" s="490"/>
      <c r="S158" s="490"/>
      <c r="T158" s="490"/>
      <c r="U158" s="490"/>
      <c r="V158" s="490"/>
      <c r="W158" s="490"/>
      <c r="X158" s="490"/>
      <c r="Y158" s="490"/>
      <c r="Z158" s="490"/>
      <c r="AA158" s="261">
        <f>[1]UnObr2!D132</f>
        <v>0</v>
      </c>
      <c r="AB158" s="261"/>
      <c r="AC158" s="261"/>
      <c r="AD158" s="261"/>
      <c r="AE158" s="261"/>
      <c r="AF158" s="261"/>
      <c r="AG158" s="261"/>
      <c r="AH158" s="261"/>
      <c r="AI158" s="261"/>
      <c r="AJ158" s="261">
        <f>[1]UnObr2!E132</f>
        <v>0</v>
      </c>
      <c r="AK158" s="261"/>
      <c r="AL158" s="261"/>
      <c r="AM158" s="261"/>
      <c r="AN158" s="261"/>
      <c r="AO158" s="261"/>
      <c r="AP158" s="261"/>
      <c r="AQ158" s="261"/>
      <c r="AR158" s="262"/>
    </row>
    <row r="159" spans="1:47" ht="23.1" customHeight="1">
      <c r="A159" s="487">
        <v>2131</v>
      </c>
      <c r="B159" s="488"/>
      <c r="C159" s="488"/>
      <c r="D159" s="485"/>
      <c r="E159" s="485"/>
      <c r="F159" s="485"/>
      <c r="G159" s="485"/>
      <c r="H159" s="486" t="s">
        <v>560</v>
      </c>
      <c r="I159" s="486"/>
      <c r="J159" s="486"/>
      <c r="K159" s="486"/>
      <c r="L159" s="486"/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6"/>
      <c r="X159" s="486"/>
      <c r="Y159" s="486"/>
      <c r="Z159" s="486"/>
      <c r="AA159" s="261">
        <f>[1]UnObr2!D133</f>
        <v>81500</v>
      </c>
      <c r="AB159" s="261"/>
      <c r="AC159" s="261"/>
      <c r="AD159" s="261"/>
      <c r="AE159" s="261"/>
      <c r="AF159" s="261"/>
      <c r="AG159" s="261"/>
      <c r="AH159" s="261"/>
      <c r="AI159" s="261"/>
      <c r="AJ159" s="261">
        <f>[1]UnObr2!E133</f>
        <v>80481</v>
      </c>
      <c r="AK159" s="261"/>
      <c r="AL159" s="261"/>
      <c r="AM159" s="261"/>
      <c r="AN159" s="261"/>
      <c r="AO159" s="261"/>
      <c r="AP159" s="261"/>
      <c r="AQ159" s="261"/>
      <c r="AR159" s="262"/>
      <c r="AU159" s="25"/>
    </row>
    <row r="160" spans="1:47" ht="23.1" customHeight="1">
      <c r="A160" s="493">
        <v>2132</v>
      </c>
      <c r="B160" s="494"/>
      <c r="C160" s="494"/>
      <c r="D160" s="485">
        <v>400000</v>
      </c>
      <c r="E160" s="485"/>
      <c r="F160" s="485"/>
      <c r="G160" s="485"/>
      <c r="H160" s="486" t="s">
        <v>561</v>
      </c>
      <c r="I160" s="486"/>
      <c r="J160" s="486"/>
      <c r="K160" s="486"/>
      <c r="L160" s="486"/>
      <c r="M160" s="486"/>
      <c r="N160" s="486"/>
      <c r="O160" s="486"/>
      <c r="P160" s="486"/>
      <c r="Q160" s="486"/>
      <c r="R160" s="486"/>
      <c r="S160" s="486"/>
      <c r="T160" s="486"/>
      <c r="U160" s="486"/>
      <c r="V160" s="486"/>
      <c r="W160" s="486"/>
      <c r="X160" s="486"/>
      <c r="Y160" s="486"/>
      <c r="Z160" s="486"/>
      <c r="AA160" s="261">
        <f>[1]UnObr2!D134</f>
        <v>80912</v>
      </c>
      <c r="AB160" s="261"/>
      <c r="AC160" s="261"/>
      <c r="AD160" s="261"/>
      <c r="AE160" s="261"/>
      <c r="AF160" s="261"/>
      <c r="AG160" s="261"/>
      <c r="AH160" s="261"/>
      <c r="AI160" s="261"/>
      <c r="AJ160" s="261">
        <f>[1]UnObr2!E134</f>
        <v>79081</v>
      </c>
      <c r="AK160" s="261"/>
      <c r="AL160" s="261"/>
      <c r="AM160" s="261"/>
      <c r="AN160" s="261"/>
      <c r="AO160" s="261"/>
      <c r="AP160" s="261"/>
      <c r="AQ160" s="261"/>
      <c r="AR160" s="262"/>
      <c r="AU160" s="27"/>
    </row>
    <row r="161" spans="1:47" ht="23.1" customHeight="1">
      <c r="A161" s="493">
        <v>2133</v>
      </c>
      <c r="B161" s="494"/>
      <c r="C161" s="494"/>
      <c r="D161" s="485">
        <v>410000</v>
      </c>
      <c r="E161" s="485"/>
      <c r="F161" s="485"/>
      <c r="G161" s="485"/>
      <c r="H161" s="486" t="s">
        <v>562</v>
      </c>
      <c r="I161" s="486"/>
      <c r="J161" s="486"/>
      <c r="K161" s="486"/>
      <c r="L161" s="486"/>
      <c r="M161" s="486"/>
      <c r="N161" s="486"/>
      <c r="O161" s="486"/>
      <c r="P161" s="486"/>
      <c r="Q161" s="486"/>
      <c r="R161" s="486"/>
      <c r="S161" s="486"/>
      <c r="T161" s="486"/>
      <c r="U161" s="486"/>
      <c r="V161" s="486"/>
      <c r="W161" s="486"/>
      <c r="X161" s="486"/>
      <c r="Y161" s="486"/>
      <c r="Z161" s="486"/>
      <c r="AA161" s="261">
        <f>[1]UnObr2!D135</f>
        <v>62169</v>
      </c>
      <c r="AB161" s="261"/>
      <c r="AC161" s="261"/>
      <c r="AD161" s="261"/>
      <c r="AE161" s="261"/>
      <c r="AF161" s="261"/>
      <c r="AG161" s="261"/>
      <c r="AH161" s="261"/>
      <c r="AI161" s="261"/>
      <c r="AJ161" s="261">
        <f>[1]UnObr2!E135</f>
        <v>65192</v>
      </c>
      <c r="AK161" s="261"/>
      <c r="AL161" s="261"/>
      <c r="AM161" s="261"/>
      <c r="AN161" s="261"/>
      <c r="AO161" s="261"/>
      <c r="AP161" s="261"/>
      <c r="AQ161" s="261"/>
      <c r="AR161" s="262"/>
      <c r="AU161" s="27"/>
    </row>
    <row r="162" spans="1:47" ht="23.1" customHeight="1">
      <c r="A162" s="493">
        <v>2134</v>
      </c>
      <c r="B162" s="494"/>
      <c r="C162" s="494"/>
      <c r="D162" s="485">
        <v>411000</v>
      </c>
      <c r="E162" s="485"/>
      <c r="F162" s="485"/>
      <c r="G162" s="485"/>
      <c r="H162" s="486" t="s">
        <v>563</v>
      </c>
      <c r="I162" s="486"/>
      <c r="J162" s="486"/>
      <c r="K162" s="486"/>
      <c r="L162" s="486"/>
      <c r="M162" s="486"/>
      <c r="N162" s="486"/>
      <c r="O162" s="486"/>
      <c r="P162" s="486"/>
      <c r="Q162" s="486"/>
      <c r="R162" s="486"/>
      <c r="S162" s="486"/>
      <c r="T162" s="486"/>
      <c r="U162" s="486"/>
      <c r="V162" s="486"/>
      <c r="W162" s="486"/>
      <c r="X162" s="486"/>
      <c r="Y162" s="486"/>
      <c r="Z162" s="486"/>
      <c r="AA162" s="261">
        <f>[1]UnObr2!D136</f>
        <v>50439</v>
      </c>
      <c r="AB162" s="261"/>
      <c r="AC162" s="261"/>
      <c r="AD162" s="261"/>
      <c r="AE162" s="261"/>
      <c r="AF162" s="261"/>
      <c r="AG162" s="261"/>
      <c r="AH162" s="261"/>
      <c r="AI162" s="261"/>
      <c r="AJ162" s="261">
        <f>[1]UnObr2!E136</f>
        <v>52945</v>
      </c>
      <c r="AK162" s="261"/>
      <c r="AL162" s="261"/>
      <c r="AM162" s="261"/>
      <c r="AN162" s="261"/>
      <c r="AO162" s="261"/>
      <c r="AP162" s="261"/>
      <c r="AQ162" s="261"/>
      <c r="AR162" s="262"/>
      <c r="AU162" s="27"/>
    </row>
    <row r="163" spans="1:47" ht="12.75">
      <c r="A163" s="487">
        <v>2135</v>
      </c>
      <c r="B163" s="488"/>
      <c r="C163" s="488"/>
      <c r="D163" s="489">
        <v>411100</v>
      </c>
      <c r="E163" s="489"/>
      <c r="F163" s="489"/>
      <c r="G163" s="489"/>
      <c r="H163" s="490" t="s">
        <v>564</v>
      </c>
      <c r="I163" s="490"/>
      <c r="J163" s="490"/>
      <c r="K163" s="490"/>
      <c r="L163" s="490"/>
      <c r="M163" s="490"/>
      <c r="N163" s="490"/>
      <c r="O163" s="490"/>
      <c r="P163" s="490"/>
      <c r="Q163" s="490"/>
      <c r="R163" s="490"/>
      <c r="S163" s="490"/>
      <c r="T163" s="490"/>
      <c r="U163" s="490"/>
      <c r="V163" s="490"/>
      <c r="W163" s="490"/>
      <c r="X163" s="490"/>
      <c r="Y163" s="490"/>
      <c r="Z163" s="490"/>
      <c r="AA163" s="261">
        <f>[1]UnObr2!D137</f>
        <v>50439</v>
      </c>
      <c r="AB163" s="261"/>
      <c r="AC163" s="261"/>
      <c r="AD163" s="261"/>
      <c r="AE163" s="261"/>
      <c r="AF163" s="261"/>
      <c r="AG163" s="261"/>
      <c r="AH163" s="261"/>
      <c r="AI163" s="261"/>
      <c r="AJ163" s="261">
        <f>[1]UnObr2!E137</f>
        <v>52945</v>
      </c>
      <c r="AK163" s="261"/>
      <c r="AL163" s="261"/>
      <c r="AM163" s="261"/>
      <c r="AN163" s="261"/>
      <c r="AO163" s="261"/>
      <c r="AP163" s="261"/>
      <c r="AQ163" s="261"/>
      <c r="AR163" s="262"/>
    </row>
    <row r="164" spans="1:47" ht="23.1" customHeight="1">
      <c r="A164" s="493">
        <v>2136</v>
      </c>
      <c r="B164" s="494"/>
      <c r="C164" s="494"/>
      <c r="D164" s="485">
        <v>412000</v>
      </c>
      <c r="E164" s="485"/>
      <c r="F164" s="485"/>
      <c r="G164" s="485"/>
      <c r="H164" s="486" t="s">
        <v>810</v>
      </c>
      <c r="I164" s="486"/>
      <c r="J164" s="486"/>
      <c r="K164" s="486"/>
      <c r="L164" s="486"/>
      <c r="M164" s="486"/>
      <c r="N164" s="486"/>
      <c r="O164" s="486"/>
      <c r="P164" s="486"/>
      <c r="Q164" s="486"/>
      <c r="R164" s="486"/>
      <c r="S164" s="486"/>
      <c r="T164" s="486"/>
      <c r="U164" s="486"/>
      <c r="V164" s="486"/>
      <c r="W164" s="486"/>
      <c r="X164" s="486"/>
      <c r="Y164" s="486"/>
      <c r="Z164" s="486"/>
      <c r="AA164" s="261">
        <f>[1]UnObr2!D138</f>
        <v>9053</v>
      </c>
      <c r="AB164" s="261"/>
      <c r="AC164" s="261"/>
      <c r="AD164" s="261"/>
      <c r="AE164" s="261"/>
      <c r="AF164" s="261"/>
      <c r="AG164" s="261"/>
      <c r="AH164" s="261"/>
      <c r="AI164" s="261"/>
      <c r="AJ164" s="261">
        <f>[1]UnObr2!E138</f>
        <v>9093</v>
      </c>
      <c r="AK164" s="261"/>
      <c r="AL164" s="261"/>
      <c r="AM164" s="261"/>
      <c r="AN164" s="261"/>
      <c r="AO164" s="261"/>
      <c r="AP164" s="261"/>
      <c r="AQ164" s="261"/>
      <c r="AR164" s="262"/>
      <c r="AU164" s="27"/>
    </row>
    <row r="165" spans="1:47" ht="12.75">
      <c r="A165" s="487">
        <v>2137</v>
      </c>
      <c r="B165" s="488"/>
      <c r="C165" s="488"/>
      <c r="D165" s="489">
        <v>412100</v>
      </c>
      <c r="E165" s="489"/>
      <c r="F165" s="489"/>
      <c r="G165" s="489"/>
      <c r="H165" s="490" t="s">
        <v>566</v>
      </c>
      <c r="I165" s="490"/>
      <c r="J165" s="490"/>
      <c r="K165" s="490"/>
      <c r="L165" s="490"/>
      <c r="M165" s="490"/>
      <c r="N165" s="490"/>
      <c r="O165" s="490"/>
      <c r="P165" s="490"/>
      <c r="Q165" s="490"/>
      <c r="R165" s="490"/>
      <c r="S165" s="490"/>
      <c r="T165" s="490"/>
      <c r="U165" s="490"/>
      <c r="V165" s="490"/>
      <c r="W165" s="490"/>
      <c r="X165" s="490"/>
      <c r="Y165" s="490"/>
      <c r="Z165" s="490"/>
      <c r="AA165" s="261">
        <f>[1]UnObr2!D139</f>
        <v>6069</v>
      </c>
      <c r="AB165" s="261"/>
      <c r="AC165" s="261"/>
      <c r="AD165" s="261"/>
      <c r="AE165" s="261"/>
      <c r="AF165" s="261"/>
      <c r="AG165" s="261"/>
      <c r="AH165" s="261"/>
      <c r="AI165" s="261"/>
      <c r="AJ165" s="261">
        <f>[1]UnObr2!E139</f>
        <v>6363</v>
      </c>
      <c r="AK165" s="261"/>
      <c r="AL165" s="261"/>
      <c r="AM165" s="261"/>
      <c r="AN165" s="261"/>
      <c r="AO165" s="261"/>
      <c r="AP165" s="261"/>
      <c r="AQ165" s="261"/>
      <c r="AR165" s="262"/>
    </row>
    <row r="166" spans="1:47" ht="12.75">
      <c r="A166" s="487">
        <v>2138</v>
      </c>
      <c r="B166" s="488"/>
      <c r="C166" s="488"/>
      <c r="D166" s="489">
        <v>412200</v>
      </c>
      <c r="E166" s="489"/>
      <c r="F166" s="489"/>
      <c r="G166" s="489"/>
      <c r="H166" s="490" t="s">
        <v>567</v>
      </c>
      <c r="I166" s="490"/>
      <c r="J166" s="490"/>
      <c r="K166" s="490"/>
      <c r="L166" s="490"/>
      <c r="M166" s="490"/>
      <c r="N166" s="490"/>
      <c r="O166" s="490"/>
      <c r="P166" s="490"/>
      <c r="Q166" s="490"/>
      <c r="R166" s="490"/>
      <c r="S166" s="490"/>
      <c r="T166" s="490"/>
      <c r="U166" s="490"/>
      <c r="V166" s="490"/>
      <c r="W166" s="490"/>
      <c r="X166" s="490"/>
      <c r="Y166" s="490"/>
      <c r="Z166" s="490"/>
      <c r="AA166" s="261">
        <f>[1]UnObr2!D140</f>
        <v>2605</v>
      </c>
      <c r="AB166" s="261"/>
      <c r="AC166" s="261"/>
      <c r="AD166" s="261"/>
      <c r="AE166" s="261"/>
      <c r="AF166" s="261"/>
      <c r="AG166" s="261"/>
      <c r="AH166" s="261"/>
      <c r="AI166" s="261"/>
      <c r="AJ166" s="261">
        <f>[1]UnObr2!E140</f>
        <v>2730</v>
      </c>
      <c r="AK166" s="261"/>
      <c r="AL166" s="261"/>
      <c r="AM166" s="261"/>
      <c r="AN166" s="261"/>
      <c r="AO166" s="261"/>
      <c r="AP166" s="261"/>
      <c r="AQ166" s="261"/>
      <c r="AR166" s="262"/>
    </row>
    <row r="167" spans="1:47" ht="12.75">
      <c r="A167" s="487">
        <v>2139</v>
      </c>
      <c r="B167" s="488"/>
      <c r="C167" s="488"/>
      <c r="D167" s="489">
        <v>412300</v>
      </c>
      <c r="E167" s="489"/>
      <c r="F167" s="489"/>
      <c r="G167" s="489"/>
      <c r="H167" s="490" t="s">
        <v>568</v>
      </c>
      <c r="I167" s="490"/>
      <c r="J167" s="490"/>
      <c r="K167" s="490"/>
      <c r="L167" s="490"/>
      <c r="M167" s="490"/>
      <c r="N167" s="490"/>
      <c r="O167" s="490"/>
      <c r="P167" s="490"/>
      <c r="Q167" s="490"/>
      <c r="R167" s="490"/>
      <c r="S167" s="490"/>
      <c r="T167" s="490"/>
      <c r="U167" s="490"/>
      <c r="V167" s="490"/>
      <c r="W167" s="490"/>
      <c r="X167" s="490"/>
      <c r="Y167" s="490"/>
      <c r="Z167" s="490"/>
      <c r="AA167" s="261">
        <f>[1]UnObr2!D141</f>
        <v>379</v>
      </c>
      <c r="AB167" s="261"/>
      <c r="AC167" s="261"/>
      <c r="AD167" s="261"/>
      <c r="AE167" s="261"/>
      <c r="AF167" s="261"/>
      <c r="AG167" s="261"/>
      <c r="AH167" s="261"/>
      <c r="AI167" s="261"/>
      <c r="AJ167" s="261">
        <f>[1]UnObr2!E141</f>
        <v>0</v>
      </c>
      <c r="AK167" s="261"/>
      <c r="AL167" s="261"/>
      <c r="AM167" s="261"/>
      <c r="AN167" s="261"/>
      <c r="AO167" s="261"/>
      <c r="AP167" s="261"/>
      <c r="AQ167" s="261"/>
      <c r="AR167" s="262"/>
    </row>
    <row r="168" spans="1:47" ht="12.75">
      <c r="A168" s="493">
        <v>2140</v>
      </c>
      <c r="B168" s="494"/>
      <c r="C168" s="494"/>
      <c r="D168" s="485">
        <v>413000</v>
      </c>
      <c r="E168" s="485"/>
      <c r="F168" s="485"/>
      <c r="G168" s="485"/>
      <c r="H168" s="486" t="s">
        <v>569</v>
      </c>
      <c r="I168" s="486"/>
      <c r="J168" s="486"/>
      <c r="K168" s="486"/>
      <c r="L168" s="486"/>
      <c r="M168" s="486"/>
      <c r="N168" s="486"/>
      <c r="O168" s="486"/>
      <c r="P168" s="486"/>
      <c r="Q168" s="486"/>
      <c r="R168" s="486"/>
      <c r="S168" s="486"/>
      <c r="T168" s="486"/>
      <c r="U168" s="486"/>
      <c r="V168" s="486"/>
      <c r="W168" s="486"/>
      <c r="X168" s="486"/>
      <c r="Y168" s="486"/>
      <c r="Z168" s="486"/>
      <c r="AA168" s="261">
        <f>[1]UnObr2!D142</f>
        <v>2039</v>
      </c>
      <c r="AB168" s="261"/>
      <c r="AC168" s="261"/>
      <c r="AD168" s="261"/>
      <c r="AE168" s="261"/>
      <c r="AF168" s="261"/>
      <c r="AG168" s="261"/>
      <c r="AH168" s="261"/>
      <c r="AI168" s="261"/>
      <c r="AJ168" s="261">
        <f>[1]UnObr2!E142</f>
        <v>1965</v>
      </c>
      <c r="AK168" s="261"/>
      <c r="AL168" s="261"/>
      <c r="AM168" s="261"/>
      <c r="AN168" s="261"/>
      <c r="AO168" s="261"/>
      <c r="AP168" s="261"/>
      <c r="AQ168" s="261"/>
      <c r="AR168" s="262"/>
      <c r="AU168" s="27"/>
    </row>
    <row r="169" spans="1:47" ht="12.75">
      <c r="A169" s="487">
        <v>2141</v>
      </c>
      <c r="B169" s="488"/>
      <c r="C169" s="488"/>
      <c r="D169" s="489">
        <v>413100</v>
      </c>
      <c r="E169" s="489"/>
      <c r="F169" s="489"/>
      <c r="G169" s="489"/>
      <c r="H169" s="490" t="s">
        <v>570</v>
      </c>
      <c r="I169" s="490"/>
      <c r="J169" s="490"/>
      <c r="K169" s="490"/>
      <c r="L169" s="490"/>
      <c r="M169" s="490"/>
      <c r="N169" s="490"/>
      <c r="O169" s="490"/>
      <c r="P169" s="490"/>
      <c r="Q169" s="490"/>
      <c r="R169" s="490"/>
      <c r="S169" s="490"/>
      <c r="T169" s="490"/>
      <c r="U169" s="490"/>
      <c r="V169" s="490"/>
      <c r="W169" s="490"/>
      <c r="X169" s="490"/>
      <c r="Y169" s="490"/>
      <c r="Z169" s="490"/>
      <c r="AA169" s="261">
        <f>[1]UnObr2!D143</f>
        <v>2039</v>
      </c>
      <c r="AB169" s="261"/>
      <c r="AC169" s="261"/>
      <c r="AD169" s="261"/>
      <c r="AE169" s="261"/>
      <c r="AF169" s="261"/>
      <c r="AG169" s="261"/>
      <c r="AH169" s="261"/>
      <c r="AI169" s="261"/>
      <c r="AJ169" s="261">
        <f>[1]UnObr2!E143</f>
        <v>1965</v>
      </c>
      <c r="AK169" s="261"/>
      <c r="AL169" s="261"/>
      <c r="AM169" s="261"/>
      <c r="AN169" s="261"/>
      <c r="AO169" s="261"/>
      <c r="AP169" s="261"/>
      <c r="AQ169" s="261"/>
      <c r="AR169" s="262"/>
    </row>
    <row r="170" spans="1:47" ht="23.1" customHeight="1">
      <c r="A170" s="493">
        <v>2142</v>
      </c>
      <c r="B170" s="494"/>
      <c r="C170" s="494"/>
      <c r="D170" s="485">
        <v>414000</v>
      </c>
      <c r="E170" s="485"/>
      <c r="F170" s="485"/>
      <c r="G170" s="485"/>
      <c r="H170" s="486" t="s">
        <v>811</v>
      </c>
      <c r="I170" s="486"/>
      <c r="J170" s="486"/>
      <c r="K170" s="486"/>
      <c r="L170" s="486"/>
      <c r="M170" s="486"/>
      <c r="N170" s="486"/>
      <c r="O170" s="486"/>
      <c r="P170" s="486"/>
      <c r="Q170" s="486"/>
      <c r="R170" s="486"/>
      <c r="S170" s="486"/>
      <c r="T170" s="486"/>
      <c r="U170" s="486"/>
      <c r="V170" s="486"/>
      <c r="W170" s="486"/>
      <c r="X170" s="486"/>
      <c r="Y170" s="486"/>
      <c r="Z170" s="486"/>
      <c r="AA170" s="261">
        <f>[1]UnObr2!D144</f>
        <v>0</v>
      </c>
      <c r="AB170" s="261"/>
      <c r="AC170" s="261"/>
      <c r="AD170" s="261"/>
      <c r="AE170" s="261"/>
      <c r="AF170" s="261"/>
      <c r="AG170" s="261"/>
      <c r="AH170" s="261"/>
      <c r="AI170" s="261"/>
      <c r="AJ170" s="261">
        <f>[1]UnObr2!E144</f>
        <v>733</v>
      </c>
      <c r="AK170" s="261"/>
      <c r="AL170" s="261"/>
      <c r="AM170" s="261"/>
      <c r="AN170" s="261"/>
      <c r="AO170" s="261"/>
      <c r="AP170" s="261"/>
      <c r="AQ170" s="261"/>
      <c r="AR170" s="262"/>
      <c r="AU170" s="27"/>
    </row>
    <row r="171" spans="1:47" ht="23.1" customHeight="1">
      <c r="A171" s="487">
        <v>2143</v>
      </c>
      <c r="B171" s="488"/>
      <c r="C171" s="488"/>
      <c r="D171" s="489">
        <v>414100</v>
      </c>
      <c r="E171" s="489"/>
      <c r="F171" s="489"/>
      <c r="G171" s="489"/>
      <c r="H171" s="490" t="s">
        <v>812</v>
      </c>
      <c r="I171" s="490"/>
      <c r="J171" s="490"/>
      <c r="K171" s="490"/>
      <c r="L171" s="490"/>
      <c r="M171" s="490"/>
      <c r="N171" s="490"/>
      <c r="O171" s="490"/>
      <c r="P171" s="490"/>
      <c r="Q171" s="490"/>
      <c r="R171" s="490"/>
      <c r="S171" s="490"/>
      <c r="T171" s="490"/>
      <c r="U171" s="490"/>
      <c r="V171" s="490"/>
      <c r="W171" s="490"/>
      <c r="X171" s="490"/>
      <c r="Y171" s="490"/>
      <c r="Z171" s="490"/>
      <c r="AA171" s="261">
        <f>[1]UnObr2!D145</f>
        <v>0</v>
      </c>
      <c r="AB171" s="261"/>
      <c r="AC171" s="261"/>
      <c r="AD171" s="261"/>
      <c r="AE171" s="261"/>
      <c r="AF171" s="261"/>
      <c r="AG171" s="261"/>
      <c r="AH171" s="261"/>
      <c r="AI171" s="261"/>
      <c r="AJ171" s="261">
        <f>[1]UnObr2!E145</f>
        <v>0</v>
      </c>
      <c r="AK171" s="261"/>
      <c r="AL171" s="261"/>
      <c r="AM171" s="261"/>
      <c r="AN171" s="261"/>
      <c r="AO171" s="261"/>
      <c r="AP171" s="261"/>
      <c r="AQ171" s="261"/>
      <c r="AR171" s="262"/>
    </row>
    <row r="172" spans="1:47" ht="12.75">
      <c r="A172" s="487">
        <v>2144</v>
      </c>
      <c r="B172" s="488"/>
      <c r="C172" s="488"/>
      <c r="D172" s="489">
        <v>414200</v>
      </c>
      <c r="E172" s="489"/>
      <c r="F172" s="489"/>
      <c r="G172" s="489"/>
      <c r="H172" s="490" t="s">
        <v>573</v>
      </c>
      <c r="I172" s="490"/>
      <c r="J172" s="490"/>
      <c r="K172" s="490"/>
      <c r="L172" s="490"/>
      <c r="M172" s="490"/>
      <c r="N172" s="490"/>
      <c r="O172" s="490"/>
      <c r="P172" s="490"/>
      <c r="Q172" s="490"/>
      <c r="R172" s="490"/>
      <c r="S172" s="490"/>
      <c r="T172" s="490"/>
      <c r="U172" s="490"/>
      <c r="V172" s="490"/>
      <c r="W172" s="490"/>
      <c r="X172" s="490"/>
      <c r="Y172" s="490"/>
      <c r="Z172" s="490"/>
      <c r="AA172" s="261">
        <f>[1]UnObr2!D146</f>
        <v>0</v>
      </c>
      <c r="AB172" s="261"/>
      <c r="AC172" s="261"/>
      <c r="AD172" s="261"/>
      <c r="AE172" s="261"/>
      <c r="AF172" s="261"/>
      <c r="AG172" s="261"/>
      <c r="AH172" s="261"/>
      <c r="AI172" s="261"/>
      <c r="AJ172" s="261">
        <f>[1]UnObr2!E146</f>
        <v>0</v>
      </c>
      <c r="AK172" s="261"/>
      <c r="AL172" s="261"/>
      <c r="AM172" s="261"/>
      <c r="AN172" s="261"/>
      <c r="AO172" s="261"/>
      <c r="AP172" s="261"/>
      <c r="AQ172" s="261"/>
      <c r="AR172" s="262"/>
    </row>
    <row r="173" spans="1:47" ht="12.75">
      <c r="A173" s="487">
        <v>2145</v>
      </c>
      <c r="B173" s="488"/>
      <c r="C173" s="488"/>
      <c r="D173" s="489">
        <v>414300</v>
      </c>
      <c r="E173" s="489"/>
      <c r="F173" s="489"/>
      <c r="G173" s="489"/>
      <c r="H173" s="490" t="s">
        <v>574</v>
      </c>
      <c r="I173" s="490"/>
      <c r="J173" s="490"/>
      <c r="K173" s="490"/>
      <c r="L173" s="490"/>
      <c r="M173" s="490"/>
      <c r="N173" s="490"/>
      <c r="O173" s="490"/>
      <c r="P173" s="490"/>
      <c r="Q173" s="490"/>
      <c r="R173" s="490"/>
      <c r="S173" s="490"/>
      <c r="T173" s="490"/>
      <c r="U173" s="490"/>
      <c r="V173" s="490"/>
      <c r="W173" s="490"/>
      <c r="X173" s="490"/>
      <c r="Y173" s="490"/>
      <c r="Z173" s="490"/>
      <c r="AA173" s="261">
        <f>[1]UnObr2!D147</f>
        <v>0</v>
      </c>
      <c r="AB173" s="261"/>
      <c r="AC173" s="261"/>
      <c r="AD173" s="261"/>
      <c r="AE173" s="261"/>
      <c r="AF173" s="261"/>
      <c r="AG173" s="261"/>
      <c r="AH173" s="261"/>
      <c r="AI173" s="261"/>
      <c r="AJ173" s="261">
        <f>[1]UnObr2!E147</f>
        <v>581</v>
      </c>
      <c r="AK173" s="261"/>
      <c r="AL173" s="261"/>
      <c r="AM173" s="261"/>
      <c r="AN173" s="261"/>
      <c r="AO173" s="261"/>
      <c r="AP173" s="261"/>
      <c r="AQ173" s="261"/>
      <c r="AR173" s="262"/>
    </row>
    <row r="174" spans="1:47" ht="23.1" customHeight="1">
      <c r="A174" s="487">
        <v>2146</v>
      </c>
      <c r="B174" s="488"/>
      <c r="C174" s="488"/>
      <c r="D174" s="489">
        <v>414400</v>
      </c>
      <c r="E174" s="489"/>
      <c r="F174" s="489"/>
      <c r="G174" s="489"/>
      <c r="H174" s="490" t="s">
        <v>813</v>
      </c>
      <c r="I174" s="490"/>
      <c r="J174" s="490"/>
      <c r="K174" s="490"/>
      <c r="L174" s="490"/>
      <c r="M174" s="490"/>
      <c r="N174" s="490"/>
      <c r="O174" s="490"/>
      <c r="P174" s="490"/>
      <c r="Q174" s="490"/>
      <c r="R174" s="490"/>
      <c r="S174" s="490"/>
      <c r="T174" s="490"/>
      <c r="U174" s="490"/>
      <c r="V174" s="490"/>
      <c r="W174" s="490"/>
      <c r="X174" s="490"/>
      <c r="Y174" s="490"/>
      <c r="Z174" s="490"/>
      <c r="AA174" s="261">
        <f>[1]UnObr2!D148</f>
        <v>0</v>
      </c>
      <c r="AB174" s="261"/>
      <c r="AC174" s="261"/>
      <c r="AD174" s="261"/>
      <c r="AE174" s="261"/>
      <c r="AF174" s="261"/>
      <c r="AG174" s="261"/>
      <c r="AH174" s="261"/>
      <c r="AI174" s="261"/>
      <c r="AJ174" s="261">
        <f>[1]UnObr2!E148</f>
        <v>152</v>
      </c>
      <c r="AK174" s="261"/>
      <c r="AL174" s="261"/>
      <c r="AM174" s="261"/>
      <c r="AN174" s="261"/>
      <c r="AO174" s="261"/>
      <c r="AP174" s="261"/>
      <c r="AQ174" s="261"/>
      <c r="AR174" s="262"/>
    </row>
    <row r="175" spans="1:47" ht="12.75">
      <c r="A175" s="493">
        <v>2147</v>
      </c>
      <c r="B175" s="494"/>
      <c r="C175" s="494"/>
      <c r="D175" s="485">
        <v>415000</v>
      </c>
      <c r="E175" s="485"/>
      <c r="F175" s="485"/>
      <c r="G175" s="485"/>
      <c r="H175" s="486" t="s">
        <v>576</v>
      </c>
      <c r="I175" s="486"/>
      <c r="J175" s="486"/>
      <c r="K175" s="486"/>
      <c r="L175" s="486"/>
      <c r="M175" s="486"/>
      <c r="N175" s="486"/>
      <c r="O175" s="486"/>
      <c r="P175" s="486"/>
      <c r="Q175" s="486"/>
      <c r="R175" s="486"/>
      <c r="S175" s="486"/>
      <c r="T175" s="486"/>
      <c r="U175" s="486"/>
      <c r="V175" s="486"/>
      <c r="W175" s="486"/>
      <c r="X175" s="486"/>
      <c r="Y175" s="486"/>
      <c r="Z175" s="486"/>
      <c r="AA175" s="261">
        <f>[1]UnObr2!D149</f>
        <v>15</v>
      </c>
      <c r="AB175" s="261"/>
      <c r="AC175" s="261"/>
      <c r="AD175" s="261"/>
      <c r="AE175" s="261"/>
      <c r="AF175" s="261"/>
      <c r="AG175" s="261"/>
      <c r="AH175" s="261"/>
      <c r="AI175" s="261"/>
      <c r="AJ175" s="261">
        <f>[1]UnObr2!E149</f>
        <v>0</v>
      </c>
      <c r="AK175" s="261"/>
      <c r="AL175" s="261"/>
      <c r="AM175" s="261"/>
      <c r="AN175" s="261"/>
      <c r="AO175" s="261"/>
      <c r="AP175" s="261"/>
      <c r="AQ175" s="261"/>
      <c r="AR175" s="262"/>
      <c r="AU175" s="27"/>
    </row>
    <row r="176" spans="1:47" ht="12.75">
      <c r="A176" s="487">
        <v>2148</v>
      </c>
      <c r="B176" s="488"/>
      <c r="C176" s="488"/>
      <c r="D176" s="489">
        <v>415100</v>
      </c>
      <c r="E176" s="489"/>
      <c r="F176" s="489"/>
      <c r="G176" s="489"/>
      <c r="H176" s="490" t="s">
        <v>577</v>
      </c>
      <c r="I176" s="490"/>
      <c r="J176" s="490"/>
      <c r="K176" s="490"/>
      <c r="L176" s="490"/>
      <c r="M176" s="490"/>
      <c r="N176" s="490"/>
      <c r="O176" s="490"/>
      <c r="P176" s="490"/>
      <c r="Q176" s="490"/>
      <c r="R176" s="490"/>
      <c r="S176" s="490"/>
      <c r="T176" s="490"/>
      <c r="U176" s="490"/>
      <c r="V176" s="490"/>
      <c r="W176" s="490"/>
      <c r="X176" s="490"/>
      <c r="Y176" s="490"/>
      <c r="Z176" s="490"/>
      <c r="AA176" s="261">
        <f>[1]UnObr2!D150</f>
        <v>15</v>
      </c>
      <c r="AB176" s="261"/>
      <c r="AC176" s="261"/>
      <c r="AD176" s="261"/>
      <c r="AE176" s="261"/>
      <c r="AF176" s="261"/>
      <c r="AG176" s="261"/>
      <c r="AH176" s="261"/>
      <c r="AI176" s="261"/>
      <c r="AJ176" s="261">
        <f>[1]UnObr2!E150</f>
        <v>0</v>
      </c>
      <c r="AK176" s="261"/>
      <c r="AL176" s="261"/>
      <c r="AM176" s="261"/>
      <c r="AN176" s="261"/>
      <c r="AO176" s="261"/>
      <c r="AP176" s="261"/>
      <c r="AQ176" s="261"/>
      <c r="AR176" s="262"/>
    </row>
    <row r="177" spans="1:47" ht="23.1" customHeight="1">
      <c r="A177" s="493">
        <v>2149</v>
      </c>
      <c r="B177" s="494"/>
      <c r="C177" s="494"/>
      <c r="D177" s="485">
        <v>416000</v>
      </c>
      <c r="E177" s="485"/>
      <c r="F177" s="485"/>
      <c r="G177" s="485"/>
      <c r="H177" s="486" t="s">
        <v>814</v>
      </c>
      <c r="I177" s="486"/>
      <c r="J177" s="486"/>
      <c r="K177" s="486"/>
      <c r="L177" s="486"/>
      <c r="M177" s="486"/>
      <c r="N177" s="486"/>
      <c r="O177" s="486"/>
      <c r="P177" s="486"/>
      <c r="Q177" s="486"/>
      <c r="R177" s="486"/>
      <c r="S177" s="486"/>
      <c r="T177" s="486"/>
      <c r="U177" s="486"/>
      <c r="V177" s="486"/>
      <c r="W177" s="486"/>
      <c r="X177" s="486"/>
      <c r="Y177" s="486"/>
      <c r="Z177" s="486"/>
      <c r="AA177" s="261">
        <f>[1]UnObr2!D151</f>
        <v>623</v>
      </c>
      <c r="AB177" s="261"/>
      <c r="AC177" s="261"/>
      <c r="AD177" s="261"/>
      <c r="AE177" s="261"/>
      <c r="AF177" s="261"/>
      <c r="AG177" s="261"/>
      <c r="AH177" s="261"/>
      <c r="AI177" s="261"/>
      <c r="AJ177" s="261">
        <f>[1]UnObr2!E151</f>
        <v>456</v>
      </c>
      <c r="AK177" s="261"/>
      <c r="AL177" s="261"/>
      <c r="AM177" s="261"/>
      <c r="AN177" s="261"/>
      <c r="AO177" s="261"/>
      <c r="AP177" s="261"/>
      <c r="AQ177" s="261"/>
      <c r="AR177" s="262"/>
      <c r="AU177" s="27"/>
    </row>
    <row r="178" spans="1:47" ht="12.75">
      <c r="A178" s="487">
        <v>2150</v>
      </c>
      <c r="B178" s="488"/>
      <c r="C178" s="488"/>
      <c r="D178" s="489">
        <v>416100</v>
      </c>
      <c r="E178" s="489"/>
      <c r="F178" s="489"/>
      <c r="G178" s="489"/>
      <c r="H178" s="490" t="s">
        <v>579</v>
      </c>
      <c r="I178" s="490"/>
      <c r="J178" s="490"/>
      <c r="K178" s="490"/>
      <c r="L178" s="490"/>
      <c r="M178" s="490"/>
      <c r="N178" s="490"/>
      <c r="O178" s="490"/>
      <c r="P178" s="490"/>
      <c r="Q178" s="490"/>
      <c r="R178" s="490"/>
      <c r="S178" s="490"/>
      <c r="T178" s="490"/>
      <c r="U178" s="490"/>
      <c r="V178" s="490"/>
      <c r="W178" s="490"/>
      <c r="X178" s="490"/>
      <c r="Y178" s="490"/>
      <c r="Z178" s="490"/>
      <c r="AA178" s="261">
        <f>[1]UnObr2!D152</f>
        <v>623</v>
      </c>
      <c r="AB178" s="261"/>
      <c r="AC178" s="261"/>
      <c r="AD178" s="261"/>
      <c r="AE178" s="261"/>
      <c r="AF178" s="261"/>
      <c r="AG178" s="261"/>
      <c r="AH178" s="261"/>
      <c r="AI178" s="261"/>
      <c r="AJ178" s="261">
        <f>[1]UnObr2!E152</f>
        <v>456</v>
      </c>
      <c r="AK178" s="261"/>
      <c r="AL178" s="261"/>
      <c r="AM178" s="261"/>
      <c r="AN178" s="261"/>
      <c r="AO178" s="261"/>
      <c r="AP178" s="261"/>
      <c r="AQ178" s="261"/>
      <c r="AR178" s="262"/>
    </row>
    <row r="179" spans="1:47" ht="12.75">
      <c r="A179" s="493">
        <v>2151</v>
      </c>
      <c r="B179" s="494"/>
      <c r="C179" s="494"/>
      <c r="D179" s="485">
        <v>417000</v>
      </c>
      <c r="E179" s="485"/>
      <c r="F179" s="485"/>
      <c r="G179" s="485"/>
      <c r="H179" s="486" t="s">
        <v>580</v>
      </c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6"/>
      <c r="X179" s="486"/>
      <c r="Y179" s="486"/>
      <c r="Z179" s="486"/>
      <c r="AA179" s="261">
        <f>[1]UnObr2!D153</f>
        <v>0</v>
      </c>
      <c r="AB179" s="261"/>
      <c r="AC179" s="261"/>
      <c r="AD179" s="261"/>
      <c r="AE179" s="261"/>
      <c r="AF179" s="261"/>
      <c r="AG179" s="261"/>
      <c r="AH179" s="261"/>
      <c r="AI179" s="261"/>
      <c r="AJ179" s="261">
        <f>[1]UnObr2!E153</f>
        <v>0</v>
      </c>
      <c r="AK179" s="261"/>
      <c r="AL179" s="261"/>
      <c r="AM179" s="261"/>
      <c r="AN179" s="261"/>
      <c r="AO179" s="261"/>
      <c r="AP179" s="261"/>
      <c r="AQ179" s="261"/>
      <c r="AR179" s="262"/>
      <c r="AU179" s="27"/>
    </row>
    <row r="180" spans="1:47" ht="12.75">
      <c r="A180" s="487">
        <v>2152</v>
      </c>
      <c r="B180" s="488"/>
      <c r="C180" s="488"/>
      <c r="D180" s="489">
        <v>417100</v>
      </c>
      <c r="E180" s="489"/>
      <c r="F180" s="489"/>
      <c r="G180" s="489"/>
      <c r="H180" s="490" t="s">
        <v>581</v>
      </c>
      <c r="I180" s="490"/>
      <c r="J180" s="490"/>
      <c r="K180" s="490"/>
      <c r="L180" s="490"/>
      <c r="M180" s="490"/>
      <c r="N180" s="490"/>
      <c r="O180" s="490"/>
      <c r="P180" s="490"/>
      <c r="Q180" s="490"/>
      <c r="R180" s="490"/>
      <c r="S180" s="490"/>
      <c r="T180" s="490"/>
      <c r="U180" s="490"/>
      <c r="V180" s="490"/>
      <c r="W180" s="490"/>
      <c r="X180" s="490"/>
      <c r="Y180" s="490"/>
      <c r="Z180" s="490"/>
      <c r="AA180" s="261">
        <f>[1]UnObr2!D154</f>
        <v>0</v>
      </c>
      <c r="AB180" s="261"/>
      <c r="AC180" s="261"/>
      <c r="AD180" s="261"/>
      <c r="AE180" s="261"/>
      <c r="AF180" s="261"/>
      <c r="AG180" s="261"/>
      <c r="AH180" s="261"/>
      <c r="AI180" s="261"/>
      <c r="AJ180" s="261">
        <f>[1]UnObr2!E154</f>
        <v>0</v>
      </c>
      <c r="AK180" s="261"/>
      <c r="AL180" s="261"/>
      <c r="AM180" s="261"/>
      <c r="AN180" s="261"/>
      <c r="AO180" s="261"/>
      <c r="AP180" s="261"/>
      <c r="AQ180" s="261"/>
      <c r="AR180" s="262"/>
    </row>
    <row r="181" spans="1:47" ht="12.75">
      <c r="A181" s="493">
        <v>2153</v>
      </c>
      <c r="B181" s="494"/>
      <c r="C181" s="494"/>
      <c r="D181" s="485">
        <v>418000</v>
      </c>
      <c r="E181" s="485"/>
      <c r="F181" s="485"/>
      <c r="G181" s="485"/>
      <c r="H181" s="486" t="s">
        <v>582</v>
      </c>
      <c r="I181" s="486"/>
      <c r="J181" s="486"/>
      <c r="K181" s="486"/>
      <c r="L181" s="486"/>
      <c r="M181" s="486"/>
      <c r="N181" s="486"/>
      <c r="O181" s="486"/>
      <c r="P181" s="486"/>
      <c r="Q181" s="486"/>
      <c r="R181" s="486"/>
      <c r="S181" s="486"/>
      <c r="T181" s="486"/>
      <c r="U181" s="486"/>
      <c r="V181" s="486"/>
      <c r="W181" s="486"/>
      <c r="X181" s="486"/>
      <c r="Y181" s="486"/>
      <c r="Z181" s="486"/>
      <c r="AA181" s="261">
        <f>[1]UnObr2!D155</f>
        <v>0</v>
      </c>
      <c r="AB181" s="261"/>
      <c r="AC181" s="261"/>
      <c r="AD181" s="261"/>
      <c r="AE181" s="261"/>
      <c r="AF181" s="261"/>
      <c r="AG181" s="261"/>
      <c r="AH181" s="261"/>
      <c r="AI181" s="261"/>
      <c r="AJ181" s="261">
        <f>[1]UnObr2!E155</f>
        <v>0</v>
      </c>
      <c r="AK181" s="261"/>
      <c r="AL181" s="261"/>
      <c r="AM181" s="261"/>
      <c r="AN181" s="261"/>
      <c r="AO181" s="261"/>
      <c r="AP181" s="261"/>
      <c r="AQ181" s="261"/>
      <c r="AR181" s="262"/>
      <c r="AU181" s="27"/>
    </row>
    <row r="182" spans="1:47" ht="12.75">
      <c r="A182" s="487">
        <v>2154</v>
      </c>
      <c r="B182" s="488"/>
      <c r="C182" s="488"/>
      <c r="D182" s="489">
        <v>418100</v>
      </c>
      <c r="E182" s="489"/>
      <c r="F182" s="489"/>
      <c r="G182" s="489"/>
      <c r="H182" s="490" t="s">
        <v>583</v>
      </c>
      <c r="I182" s="490"/>
      <c r="J182" s="490"/>
      <c r="K182" s="490"/>
      <c r="L182" s="490"/>
      <c r="M182" s="490"/>
      <c r="N182" s="490"/>
      <c r="O182" s="490"/>
      <c r="P182" s="490"/>
      <c r="Q182" s="490"/>
      <c r="R182" s="490"/>
      <c r="S182" s="490"/>
      <c r="T182" s="490"/>
      <c r="U182" s="490"/>
      <c r="V182" s="490"/>
      <c r="W182" s="490"/>
      <c r="X182" s="490"/>
      <c r="Y182" s="490"/>
      <c r="Z182" s="490"/>
      <c r="AA182" s="261">
        <f>[1]UnObr2!D156</f>
        <v>0</v>
      </c>
      <c r="AB182" s="261"/>
      <c r="AC182" s="261"/>
      <c r="AD182" s="261"/>
      <c r="AE182" s="261"/>
      <c r="AF182" s="261"/>
      <c r="AG182" s="261"/>
      <c r="AH182" s="261"/>
      <c r="AI182" s="261"/>
      <c r="AJ182" s="261">
        <f>[1]UnObr2!E156</f>
        <v>0</v>
      </c>
      <c r="AK182" s="261"/>
      <c r="AL182" s="261"/>
      <c r="AM182" s="261"/>
      <c r="AN182" s="261"/>
      <c r="AO182" s="261"/>
      <c r="AP182" s="261"/>
      <c r="AQ182" s="261"/>
      <c r="AR182" s="262"/>
    </row>
    <row r="183" spans="1:47" ht="23.1" customHeight="1">
      <c r="A183" s="493">
        <v>2155</v>
      </c>
      <c r="B183" s="494"/>
      <c r="C183" s="494"/>
      <c r="D183" s="485">
        <v>420000</v>
      </c>
      <c r="E183" s="485"/>
      <c r="F183" s="485"/>
      <c r="G183" s="485"/>
      <c r="H183" s="486" t="s">
        <v>584</v>
      </c>
      <c r="I183" s="486"/>
      <c r="J183" s="486"/>
      <c r="K183" s="486"/>
      <c r="L183" s="486"/>
      <c r="M183" s="486"/>
      <c r="N183" s="486"/>
      <c r="O183" s="486"/>
      <c r="P183" s="486"/>
      <c r="Q183" s="486"/>
      <c r="R183" s="486"/>
      <c r="S183" s="486"/>
      <c r="T183" s="486"/>
      <c r="U183" s="486"/>
      <c r="V183" s="486"/>
      <c r="W183" s="486"/>
      <c r="X183" s="486"/>
      <c r="Y183" s="486"/>
      <c r="Z183" s="486"/>
      <c r="AA183" s="261">
        <f>[1]UnObr2!D157</f>
        <v>18743</v>
      </c>
      <c r="AB183" s="261"/>
      <c r="AC183" s="261"/>
      <c r="AD183" s="261"/>
      <c r="AE183" s="261"/>
      <c r="AF183" s="261"/>
      <c r="AG183" s="261"/>
      <c r="AH183" s="261"/>
      <c r="AI183" s="261"/>
      <c r="AJ183" s="261">
        <f>[1]UnObr2!E157</f>
        <v>13889</v>
      </c>
      <c r="AK183" s="261"/>
      <c r="AL183" s="261"/>
      <c r="AM183" s="261"/>
      <c r="AN183" s="261"/>
      <c r="AO183" s="261"/>
      <c r="AP183" s="261"/>
      <c r="AQ183" s="261"/>
      <c r="AR183" s="262"/>
      <c r="AU183" s="27"/>
    </row>
    <row r="184" spans="1:47" ht="12.75">
      <c r="A184" s="493">
        <v>2156</v>
      </c>
      <c r="B184" s="494"/>
      <c r="C184" s="494"/>
      <c r="D184" s="485">
        <v>421000</v>
      </c>
      <c r="E184" s="485"/>
      <c r="F184" s="485"/>
      <c r="G184" s="485"/>
      <c r="H184" s="486" t="s">
        <v>585</v>
      </c>
      <c r="I184" s="486"/>
      <c r="J184" s="486"/>
      <c r="K184" s="486"/>
      <c r="L184" s="486"/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261">
        <f>[1]UnObr2!D158</f>
        <v>7051</v>
      </c>
      <c r="AB184" s="261"/>
      <c r="AC184" s="261"/>
      <c r="AD184" s="261"/>
      <c r="AE184" s="261"/>
      <c r="AF184" s="261"/>
      <c r="AG184" s="261"/>
      <c r="AH184" s="261"/>
      <c r="AI184" s="261"/>
      <c r="AJ184" s="261">
        <f>[1]UnObr2!E158</f>
        <v>6232</v>
      </c>
      <c r="AK184" s="261"/>
      <c r="AL184" s="261"/>
      <c r="AM184" s="261"/>
      <c r="AN184" s="261"/>
      <c r="AO184" s="261"/>
      <c r="AP184" s="261"/>
      <c r="AQ184" s="261"/>
      <c r="AR184" s="262"/>
      <c r="AU184" s="27"/>
    </row>
    <row r="185" spans="1:47" ht="12.75">
      <c r="A185" s="487">
        <v>2157</v>
      </c>
      <c r="B185" s="488"/>
      <c r="C185" s="488"/>
      <c r="D185" s="489">
        <v>421100</v>
      </c>
      <c r="E185" s="489"/>
      <c r="F185" s="489"/>
      <c r="G185" s="489"/>
      <c r="H185" s="490" t="s">
        <v>586</v>
      </c>
      <c r="I185" s="490"/>
      <c r="J185" s="490"/>
      <c r="K185" s="490"/>
      <c r="L185" s="490"/>
      <c r="M185" s="490"/>
      <c r="N185" s="490"/>
      <c r="O185" s="490"/>
      <c r="P185" s="490"/>
      <c r="Q185" s="490"/>
      <c r="R185" s="490"/>
      <c r="S185" s="490"/>
      <c r="T185" s="490"/>
      <c r="U185" s="490"/>
      <c r="V185" s="490"/>
      <c r="W185" s="490"/>
      <c r="X185" s="490"/>
      <c r="Y185" s="490"/>
      <c r="Z185" s="490"/>
      <c r="AA185" s="261">
        <f>[1]UnObr2!D159</f>
        <v>106</v>
      </c>
      <c r="AB185" s="261"/>
      <c r="AC185" s="261"/>
      <c r="AD185" s="261"/>
      <c r="AE185" s="261"/>
      <c r="AF185" s="261"/>
      <c r="AG185" s="261"/>
      <c r="AH185" s="261"/>
      <c r="AI185" s="261"/>
      <c r="AJ185" s="261">
        <f>[1]UnObr2!E159</f>
        <v>106</v>
      </c>
      <c r="AK185" s="261"/>
      <c r="AL185" s="261"/>
      <c r="AM185" s="261"/>
      <c r="AN185" s="261"/>
      <c r="AO185" s="261"/>
      <c r="AP185" s="261"/>
      <c r="AQ185" s="261"/>
      <c r="AR185" s="262"/>
    </row>
    <row r="186" spans="1:47" ht="12.75">
      <c r="A186" s="487">
        <v>2158</v>
      </c>
      <c r="B186" s="488"/>
      <c r="C186" s="488"/>
      <c r="D186" s="489">
        <v>421200</v>
      </c>
      <c r="E186" s="489"/>
      <c r="F186" s="489"/>
      <c r="G186" s="489"/>
      <c r="H186" s="490" t="s">
        <v>587</v>
      </c>
      <c r="I186" s="490"/>
      <c r="J186" s="490"/>
      <c r="K186" s="490"/>
      <c r="L186" s="490"/>
      <c r="M186" s="490"/>
      <c r="N186" s="490"/>
      <c r="O186" s="490"/>
      <c r="P186" s="490"/>
      <c r="Q186" s="490"/>
      <c r="R186" s="490"/>
      <c r="S186" s="490"/>
      <c r="T186" s="490"/>
      <c r="U186" s="490"/>
      <c r="V186" s="490"/>
      <c r="W186" s="490"/>
      <c r="X186" s="490"/>
      <c r="Y186" s="490"/>
      <c r="Z186" s="490"/>
      <c r="AA186" s="261">
        <f>[1]UnObr2!D160</f>
        <v>5005</v>
      </c>
      <c r="AB186" s="261"/>
      <c r="AC186" s="261"/>
      <c r="AD186" s="261"/>
      <c r="AE186" s="261"/>
      <c r="AF186" s="261"/>
      <c r="AG186" s="261"/>
      <c r="AH186" s="261"/>
      <c r="AI186" s="261"/>
      <c r="AJ186" s="261">
        <f>[1]UnObr2!E160</f>
        <v>4283</v>
      </c>
      <c r="AK186" s="261"/>
      <c r="AL186" s="261"/>
      <c r="AM186" s="261"/>
      <c r="AN186" s="261"/>
      <c r="AO186" s="261"/>
      <c r="AP186" s="261"/>
      <c r="AQ186" s="261"/>
      <c r="AR186" s="262"/>
    </row>
    <row r="187" spans="1:47" ht="12.75">
      <c r="A187" s="487">
        <v>2159</v>
      </c>
      <c r="B187" s="488"/>
      <c r="C187" s="488"/>
      <c r="D187" s="489">
        <v>421300</v>
      </c>
      <c r="E187" s="489"/>
      <c r="F187" s="489"/>
      <c r="G187" s="489"/>
      <c r="H187" s="490" t="s">
        <v>588</v>
      </c>
      <c r="I187" s="490"/>
      <c r="J187" s="490"/>
      <c r="K187" s="490"/>
      <c r="L187" s="490"/>
      <c r="M187" s="490"/>
      <c r="N187" s="490"/>
      <c r="O187" s="490"/>
      <c r="P187" s="490"/>
      <c r="Q187" s="490"/>
      <c r="R187" s="490"/>
      <c r="S187" s="490"/>
      <c r="T187" s="490"/>
      <c r="U187" s="490"/>
      <c r="V187" s="490"/>
      <c r="W187" s="490"/>
      <c r="X187" s="490"/>
      <c r="Y187" s="490"/>
      <c r="Z187" s="490"/>
      <c r="AA187" s="261">
        <f>[1]UnObr2!D161</f>
        <v>564</v>
      </c>
      <c r="AB187" s="261"/>
      <c r="AC187" s="261"/>
      <c r="AD187" s="261"/>
      <c r="AE187" s="261"/>
      <c r="AF187" s="261"/>
      <c r="AG187" s="261"/>
      <c r="AH187" s="261"/>
      <c r="AI187" s="261"/>
      <c r="AJ187" s="261">
        <f>[1]UnObr2!E161</f>
        <v>559</v>
      </c>
      <c r="AK187" s="261"/>
      <c r="AL187" s="261"/>
      <c r="AM187" s="261"/>
      <c r="AN187" s="261"/>
      <c r="AO187" s="261"/>
      <c r="AP187" s="261"/>
      <c r="AQ187" s="261"/>
      <c r="AR187" s="262"/>
    </row>
    <row r="188" spans="1:47" ht="12.75">
      <c r="A188" s="487">
        <v>2160</v>
      </c>
      <c r="B188" s="488"/>
      <c r="C188" s="488"/>
      <c r="D188" s="489">
        <v>421400</v>
      </c>
      <c r="E188" s="489"/>
      <c r="F188" s="489"/>
      <c r="G188" s="489"/>
      <c r="H188" s="490" t="s">
        <v>589</v>
      </c>
      <c r="I188" s="490"/>
      <c r="J188" s="490"/>
      <c r="K188" s="490"/>
      <c r="L188" s="490"/>
      <c r="M188" s="490"/>
      <c r="N188" s="490"/>
      <c r="O188" s="490"/>
      <c r="P188" s="490"/>
      <c r="Q188" s="490"/>
      <c r="R188" s="490"/>
      <c r="S188" s="490"/>
      <c r="T188" s="490"/>
      <c r="U188" s="490"/>
      <c r="V188" s="490"/>
      <c r="W188" s="490"/>
      <c r="X188" s="490"/>
      <c r="Y188" s="490"/>
      <c r="Z188" s="490"/>
      <c r="AA188" s="261">
        <f>[1]UnObr2!D162</f>
        <v>218</v>
      </c>
      <c r="AB188" s="261"/>
      <c r="AC188" s="261"/>
      <c r="AD188" s="261"/>
      <c r="AE188" s="261"/>
      <c r="AF188" s="261"/>
      <c r="AG188" s="261"/>
      <c r="AH188" s="261"/>
      <c r="AI188" s="261"/>
      <c r="AJ188" s="261">
        <f>[1]UnObr2!E162</f>
        <v>203</v>
      </c>
      <c r="AK188" s="261"/>
      <c r="AL188" s="261"/>
      <c r="AM188" s="261"/>
      <c r="AN188" s="261"/>
      <c r="AO188" s="261"/>
      <c r="AP188" s="261"/>
      <c r="AQ188" s="261"/>
      <c r="AR188" s="262"/>
    </row>
    <row r="189" spans="1:47" ht="12.75">
      <c r="A189" s="487">
        <v>2161</v>
      </c>
      <c r="B189" s="488"/>
      <c r="C189" s="488"/>
      <c r="D189" s="489">
        <v>421500</v>
      </c>
      <c r="E189" s="489"/>
      <c r="F189" s="489"/>
      <c r="G189" s="489"/>
      <c r="H189" s="490" t="s">
        <v>590</v>
      </c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90"/>
      <c r="U189" s="490"/>
      <c r="V189" s="490"/>
      <c r="W189" s="490"/>
      <c r="X189" s="490"/>
      <c r="Y189" s="490"/>
      <c r="Z189" s="490"/>
      <c r="AA189" s="261">
        <f>[1]UnObr2!D163</f>
        <v>0</v>
      </c>
      <c r="AB189" s="261"/>
      <c r="AC189" s="261"/>
      <c r="AD189" s="261"/>
      <c r="AE189" s="261"/>
      <c r="AF189" s="261"/>
      <c r="AG189" s="261"/>
      <c r="AH189" s="261"/>
      <c r="AI189" s="261"/>
      <c r="AJ189" s="261">
        <f>[1]UnObr2!E163</f>
        <v>0</v>
      </c>
      <c r="AK189" s="261"/>
      <c r="AL189" s="261"/>
      <c r="AM189" s="261"/>
      <c r="AN189" s="261"/>
      <c r="AO189" s="261"/>
      <c r="AP189" s="261"/>
      <c r="AQ189" s="261"/>
      <c r="AR189" s="262"/>
    </row>
    <row r="190" spans="1:47" ht="12.75">
      <c r="A190" s="487">
        <v>2162</v>
      </c>
      <c r="B190" s="488"/>
      <c r="C190" s="488"/>
      <c r="D190" s="489">
        <v>421600</v>
      </c>
      <c r="E190" s="489"/>
      <c r="F190" s="489"/>
      <c r="G190" s="489"/>
      <c r="H190" s="490" t="s">
        <v>591</v>
      </c>
      <c r="I190" s="490"/>
      <c r="J190" s="490"/>
      <c r="K190" s="490"/>
      <c r="L190" s="490"/>
      <c r="M190" s="490"/>
      <c r="N190" s="490"/>
      <c r="O190" s="490"/>
      <c r="P190" s="490"/>
      <c r="Q190" s="490"/>
      <c r="R190" s="490"/>
      <c r="S190" s="490"/>
      <c r="T190" s="490"/>
      <c r="U190" s="490"/>
      <c r="V190" s="490"/>
      <c r="W190" s="490"/>
      <c r="X190" s="490"/>
      <c r="Y190" s="490"/>
      <c r="Z190" s="490"/>
      <c r="AA190" s="261">
        <f>[1]UnObr2!D164</f>
        <v>1142</v>
      </c>
      <c r="AB190" s="261"/>
      <c r="AC190" s="261"/>
      <c r="AD190" s="261"/>
      <c r="AE190" s="261"/>
      <c r="AF190" s="261"/>
      <c r="AG190" s="261"/>
      <c r="AH190" s="261"/>
      <c r="AI190" s="261"/>
      <c r="AJ190" s="261">
        <f>[1]UnObr2!E164</f>
        <v>1063</v>
      </c>
      <c r="AK190" s="261"/>
      <c r="AL190" s="261"/>
      <c r="AM190" s="261"/>
      <c r="AN190" s="261"/>
      <c r="AO190" s="261"/>
      <c r="AP190" s="261"/>
      <c r="AQ190" s="261"/>
      <c r="AR190" s="262"/>
    </row>
    <row r="191" spans="1:47" ht="12.75">
      <c r="A191" s="487">
        <v>2163</v>
      </c>
      <c r="B191" s="488"/>
      <c r="C191" s="488"/>
      <c r="D191" s="489">
        <v>421900</v>
      </c>
      <c r="E191" s="489"/>
      <c r="F191" s="489"/>
      <c r="G191" s="489"/>
      <c r="H191" s="490" t="s">
        <v>592</v>
      </c>
      <c r="I191" s="490"/>
      <c r="J191" s="490"/>
      <c r="K191" s="490"/>
      <c r="L191" s="490"/>
      <c r="M191" s="490"/>
      <c r="N191" s="490"/>
      <c r="O191" s="490"/>
      <c r="P191" s="490"/>
      <c r="Q191" s="490"/>
      <c r="R191" s="490"/>
      <c r="S191" s="490"/>
      <c r="T191" s="490"/>
      <c r="U191" s="490"/>
      <c r="V191" s="490"/>
      <c r="W191" s="490"/>
      <c r="X191" s="490"/>
      <c r="Y191" s="490"/>
      <c r="Z191" s="490"/>
      <c r="AA191" s="261">
        <f>[1]UnObr2!D165</f>
        <v>16</v>
      </c>
      <c r="AB191" s="261"/>
      <c r="AC191" s="261"/>
      <c r="AD191" s="261"/>
      <c r="AE191" s="261"/>
      <c r="AF191" s="261"/>
      <c r="AG191" s="261"/>
      <c r="AH191" s="261"/>
      <c r="AI191" s="261"/>
      <c r="AJ191" s="261">
        <f>[1]UnObr2!E165</f>
        <v>18</v>
      </c>
      <c r="AK191" s="261"/>
      <c r="AL191" s="261"/>
      <c r="AM191" s="261"/>
      <c r="AN191" s="261"/>
      <c r="AO191" s="261"/>
      <c r="AP191" s="261"/>
      <c r="AQ191" s="261"/>
      <c r="AR191" s="262"/>
    </row>
    <row r="192" spans="1:47" ht="12.75">
      <c r="A192" s="493">
        <v>2164</v>
      </c>
      <c r="B192" s="494"/>
      <c r="C192" s="494"/>
      <c r="D192" s="485">
        <v>422000</v>
      </c>
      <c r="E192" s="485"/>
      <c r="F192" s="485"/>
      <c r="G192" s="485"/>
      <c r="H192" s="486" t="s">
        <v>593</v>
      </c>
      <c r="I192" s="486"/>
      <c r="J192" s="486"/>
      <c r="K192" s="486"/>
      <c r="L192" s="486"/>
      <c r="M192" s="486"/>
      <c r="N192" s="486"/>
      <c r="O192" s="486"/>
      <c r="P192" s="486"/>
      <c r="Q192" s="486"/>
      <c r="R192" s="486"/>
      <c r="S192" s="486"/>
      <c r="T192" s="486"/>
      <c r="U192" s="486"/>
      <c r="V192" s="486"/>
      <c r="W192" s="486"/>
      <c r="X192" s="486"/>
      <c r="Y192" s="486"/>
      <c r="Z192" s="486"/>
      <c r="AA192" s="261">
        <f>[1]UnObr2!D166</f>
        <v>2541</v>
      </c>
      <c r="AB192" s="261"/>
      <c r="AC192" s="261"/>
      <c r="AD192" s="261"/>
      <c r="AE192" s="261"/>
      <c r="AF192" s="261"/>
      <c r="AG192" s="261"/>
      <c r="AH192" s="261"/>
      <c r="AI192" s="261"/>
      <c r="AJ192" s="261">
        <f>[1]UnObr2!E166</f>
        <v>973</v>
      </c>
      <c r="AK192" s="261"/>
      <c r="AL192" s="261"/>
      <c r="AM192" s="261"/>
      <c r="AN192" s="261"/>
      <c r="AO192" s="261"/>
      <c r="AP192" s="261"/>
      <c r="AQ192" s="261"/>
      <c r="AR192" s="262"/>
      <c r="AU192" s="27"/>
    </row>
    <row r="193" spans="1:47" ht="12.75">
      <c r="A193" s="487">
        <v>2165</v>
      </c>
      <c r="B193" s="488"/>
      <c r="C193" s="488"/>
      <c r="D193" s="489">
        <v>422100</v>
      </c>
      <c r="E193" s="489"/>
      <c r="F193" s="489"/>
      <c r="G193" s="489"/>
      <c r="H193" s="490" t="s">
        <v>594</v>
      </c>
      <c r="I193" s="490"/>
      <c r="J193" s="490"/>
      <c r="K193" s="490"/>
      <c r="L193" s="490"/>
      <c r="M193" s="490"/>
      <c r="N193" s="490"/>
      <c r="O193" s="490"/>
      <c r="P193" s="490"/>
      <c r="Q193" s="490"/>
      <c r="R193" s="490"/>
      <c r="S193" s="490"/>
      <c r="T193" s="490"/>
      <c r="U193" s="490"/>
      <c r="V193" s="490"/>
      <c r="W193" s="490"/>
      <c r="X193" s="490"/>
      <c r="Y193" s="490"/>
      <c r="Z193" s="490"/>
      <c r="AA193" s="261">
        <f>[1]UnObr2!D167</f>
        <v>64</v>
      </c>
      <c r="AB193" s="261"/>
      <c r="AC193" s="261"/>
      <c r="AD193" s="261"/>
      <c r="AE193" s="261"/>
      <c r="AF193" s="261"/>
      <c r="AG193" s="261"/>
      <c r="AH193" s="261"/>
      <c r="AI193" s="261"/>
      <c r="AJ193" s="261">
        <f>[1]UnObr2!E167</f>
        <v>84</v>
      </c>
      <c r="AK193" s="261"/>
      <c r="AL193" s="261"/>
      <c r="AM193" s="261"/>
      <c r="AN193" s="261"/>
      <c r="AO193" s="261"/>
      <c r="AP193" s="261"/>
      <c r="AQ193" s="261"/>
      <c r="AR193" s="262"/>
    </row>
    <row r="194" spans="1:47" ht="12.75">
      <c r="A194" s="487">
        <v>2166</v>
      </c>
      <c r="B194" s="488"/>
      <c r="C194" s="488"/>
      <c r="D194" s="489">
        <v>422200</v>
      </c>
      <c r="E194" s="489"/>
      <c r="F194" s="489"/>
      <c r="G194" s="489"/>
      <c r="H194" s="490" t="s">
        <v>595</v>
      </c>
      <c r="I194" s="490"/>
      <c r="J194" s="490"/>
      <c r="K194" s="490"/>
      <c r="L194" s="490"/>
      <c r="M194" s="490"/>
      <c r="N194" s="490"/>
      <c r="O194" s="490"/>
      <c r="P194" s="490"/>
      <c r="Q194" s="490"/>
      <c r="R194" s="490"/>
      <c r="S194" s="490"/>
      <c r="T194" s="490"/>
      <c r="U194" s="490"/>
      <c r="V194" s="490"/>
      <c r="W194" s="490"/>
      <c r="X194" s="490"/>
      <c r="Y194" s="490"/>
      <c r="Z194" s="490"/>
      <c r="AA194" s="261">
        <f>[1]UnObr2!D168</f>
        <v>1022</v>
      </c>
      <c r="AB194" s="261"/>
      <c r="AC194" s="261"/>
      <c r="AD194" s="261"/>
      <c r="AE194" s="261"/>
      <c r="AF194" s="261"/>
      <c r="AG194" s="261"/>
      <c r="AH194" s="261"/>
      <c r="AI194" s="261"/>
      <c r="AJ194" s="261">
        <f>[1]UnObr2!E168</f>
        <v>554</v>
      </c>
      <c r="AK194" s="261"/>
      <c r="AL194" s="261"/>
      <c r="AM194" s="261"/>
      <c r="AN194" s="261"/>
      <c r="AO194" s="261"/>
      <c r="AP194" s="261"/>
      <c r="AQ194" s="261"/>
      <c r="AR194" s="262"/>
    </row>
    <row r="195" spans="1:47" ht="12.75">
      <c r="A195" s="487">
        <v>2167</v>
      </c>
      <c r="B195" s="488"/>
      <c r="C195" s="488"/>
      <c r="D195" s="489">
        <v>422300</v>
      </c>
      <c r="E195" s="489"/>
      <c r="F195" s="489"/>
      <c r="G195" s="489"/>
      <c r="H195" s="490" t="s">
        <v>596</v>
      </c>
      <c r="I195" s="490"/>
      <c r="J195" s="490"/>
      <c r="K195" s="490"/>
      <c r="L195" s="490"/>
      <c r="M195" s="490"/>
      <c r="N195" s="490"/>
      <c r="O195" s="490"/>
      <c r="P195" s="490"/>
      <c r="Q195" s="490"/>
      <c r="R195" s="490"/>
      <c r="S195" s="490"/>
      <c r="T195" s="490"/>
      <c r="U195" s="490"/>
      <c r="V195" s="490"/>
      <c r="W195" s="490"/>
      <c r="X195" s="490"/>
      <c r="Y195" s="490"/>
      <c r="Z195" s="490"/>
      <c r="AA195" s="261">
        <f>[1]UnObr2!D169</f>
        <v>6</v>
      </c>
      <c r="AB195" s="261"/>
      <c r="AC195" s="261"/>
      <c r="AD195" s="261"/>
      <c r="AE195" s="261"/>
      <c r="AF195" s="261"/>
      <c r="AG195" s="261"/>
      <c r="AH195" s="261"/>
      <c r="AI195" s="261"/>
      <c r="AJ195" s="261">
        <f>[1]UnObr2!E169</f>
        <v>3</v>
      </c>
      <c r="AK195" s="261"/>
      <c r="AL195" s="261"/>
      <c r="AM195" s="261"/>
      <c r="AN195" s="261"/>
      <c r="AO195" s="261"/>
      <c r="AP195" s="261"/>
      <c r="AQ195" s="261"/>
      <c r="AR195" s="262"/>
    </row>
    <row r="196" spans="1:47" ht="12.75">
      <c r="A196" s="487">
        <v>2168</v>
      </c>
      <c r="B196" s="488"/>
      <c r="C196" s="488"/>
      <c r="D196" s="489">
        <v>422400</v>
      </c>
      <c r="E196" s="489"/>
      <c r="F196" s="489"/>
      <c r="G196" s="489"/>
      <c r="H196" s="490" t="s">
        <v>597</v>
      </c>
      <c r="I196" s="490"/>
      <c r="J196" s="490"/>
      <c r="K196" s="490"/>
      <c r="L196" s="490"/>
      <c r="M196" s="490"/>
      <c r="N196" s="490"/>
      <c r="O196" s="490"/>
      <c r="P196" s="490"/>
      <c r="Q196" s="490"/>
      <c r="R196" s="490"/>
      <c r="S196" s="490"/>
      <c r="T196" s="490"/>
      <c r="U196" s="490"/>
      <c r="V196" s="490"/>
      <c r="W196" s="490"/>
      <c r="X196" s="490"/>
      <c r="Y196" s="490"/>
      <c r="Z196" s="490"/>
      <c r="AA196" s="261">
        <f>[1]UnObr2!D170</f>
        <v>1449</v>
      </c>
      <c r="AB196" s="261"/>
      <c r="AC196" s="261"/>
      <c r="AD196" s="261"/>
      <c r="AE196" s="261"/>
      <c r="AF196" s="261"/>
      <c r="AG196" s="261"/>
      <c r="AH196" s="261"/>
      <c r="AI196" s="261"/>
      <c r="AJ196" s="261">
        <f>[1]UnObr2!E170</f>
        <v>332</v>
      </c>
      <c r="AK196" s="261"/>
      <c r="AL196" s="261"/>
      <c r="AM196" s="261"/>
      <c r="AN196" s="261"/>
      <c r="AO196" s="261"/>
      <c r="AP196" s="261"/>
      <c r="AQ196" s="261"/>
      <c r="AR196" s="262"/>
    </row>
    <row r="197" spans="1:47" ht="12.75">
      <c r="A197" s="487">
        <v>2169</v>
      </c>
      <c r="B197" s="488"/>
      <c r="C197" s="488"/>
      <c r="D197" s="489">
        <v>422900</v>
      </c>
      <c r="E197" s="489"/>
      <c r="F197" s="489"/>
      <c r="G197" s="489"/>
      <c r="H197" s="490" t="s">
        <v>598</v>
      </c>
      <c r="I197" s="490"/>
      <c r="J197" s="490"/>
      <c r="K197" s="490"/>
      <c r="L197" s="490"/>
      <c r="M197" s="490"/>
      <c r="N197" s="490"/>
      <c r="O197" s="490"/>
      <c r="P197" s="490"/>
      <c r="Q197" s="490"/>
      <c r="R197" s="490"/>
      <c r="S197" s="490"/>
      <c r="T197" s="490"/>
      <c r="U197" s="490"/>
      <c r="V197" s="490"/>
      <c r="W197" s="490"/>
      <c r="X197" s="490"/>
      <c r="Y197" s="490"/>
      <c r="Z197" s="490"/>
      <c r="AA197" s="261">
        <f>[1]UnObr2!D171</f>
        <v>0</v>
      </c>
      <c r="AB197" s="261"/>
      <c r="AC197" s="261"/>
      <c r="AD197" s="261"/>
      <c r="AE197" s="261"/>
      <c r="AF197" s="261"/>
      <c r="AG197" s="261"/>
      <c r="AH197" s="261"/>
      <c r="AI197" s="261"/>
      <c r="AJ197" s="261">
        <f>[1]UnObr2!E171</f>
        <v>0</v>
      </c>
      <c r="AK197" s="261"/>
      <c r="AL197" s="261"/>
      <c r="AM197" s="261"/>
      <c r="AN197" s="261"/>
      <c r="AO197" s="261"/>
      <c r="AP197" s="261"/>
      <c r="AQ197" s="261"/>
      <c r="AR197" s="262"/>
    </row>
    <row r="198" spans="1:47" ht="12.75">
      <c r="A198" s="493">
        <v>2170</v>
      </c>
      <c r="B198" s="494"/>
      <c r="C198" s="494"/>
      <c r="D198" s="485">
        <v>423000</v>
      </c>
      <c r="E198" s="485"/>
      <c r="F198" s="485"/>
      <c r="G198" s="485"/>
      <c r="H198" s="486" t="s">
        <v>599</v>
      </c>
      <c r="I198" s="486"/>
      <c r="J198" s="486"/>
      <c r="K198" s="486"/>
      <c r="L198" s="486"/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86"/>
      <c r="Y198" s="486"/>
      <c r="Z198" s="486"/>
      <c r="AA198" s="261">
        <f>[1]UnObr2!D172</f>
        <v>6966</v>
      </c>
      <c r="AB198" s="261"/>
      <c r="AC198" s="261"/>
      <c r="AD198" s="261"/>
      <c r="AE198" s="261"/>
      <c r="AF198" s="261"/>
      <c r="AG198" s="261"/>
      <c r="AH198" s="261"/>
      <c r="AI198" s="261"/>
      <c r="AJ198" s="261">
        <f>[1]UnObr2!E172</f>
        <v>4339</v>
      </c>
      <c r="AK198" s="261"/>
      <c r="AL198" s="261"/>
      <c r="AM198" s="261"/>
      <c r="AN198" s="261"/>
      <c r="AO198" s="261"/>
      <c r="AP198" s="261"/>
      <c r="AQ198" s="261"/>
      <c r="AR198" s="262"/>
      <c r="AU198" s="27"/>
    </row>
    <row r="199" spans="1:47" ht="12.75">
      <c r="A199" s="487">
        <v>2171</v>
      </c>
      <c r="B199" s="488"/>
      <c r="C199" s="488"/>
      <c r="D199" s="489">
        <v>423100</v>
      </c>
      <c r="E199" s="489"/>
      <c r="F199" s="489"/>
      <c r="G199" s="489"/>
      <c r="H199" s="490" t="s">
        <v>600</v>
      </c>
      <c r="I199" s="490"/>
      <c r="J199" s="490"/>
      <c r="K199" s="490"/>
      <c r="L199" s="490"/>
      <c r="M199" s="490"/>
      <c r="N199" s="490"/>
      <c r="O199" s="490"/>
      <c r="P199" s="490"/>
      <c r="Q199" s="490"/>
      <c r="R199" s="490"/>
      <c r="S199" s="490"/>
      <c r="T199" s="490"/>
      <c r="U199" s="490"/>
      <c r="V199" s="490"/>
      <c r="W199" s="490"/>
      <c r="X199" s="490"/>
      <c r="Y199" s="490"/>
      <c r="Z199" s="490"/>
      <c r="AA199" s="261">
        <f>[1]UnObr2!D173</f>
        <v>0</v>
      </c>
      <c r="AB199" s="261"/>
      <c r="AC199" s="261"/>
      <c r="AD199" s="261"/>
      <c r="AE199" s="261"/>
      <c r="AF199" s="261"/>
      <c r="AG199" s="261"/>
      <c r="AH199" s="261"/>
      <c r="AI199" s="261"/>
      <c r="AJ199" s="261">
        <f>[1]UnObr2!E173</f>
        <v>0</v>
      </c>
      <c r="AK199" s="261"/>
      <c r="AL199" s="261"/>
      <c r="AM199" s="261"/>
      <c r="AN199" s="261"/>
      <c r="AO199" s="261"/>
      <c r="AP199" s="261"/>
      <c r="AQ199" s="261"/>
      <c r="AR199" s="262"/>
    </row>
    <row r="200" spans="1:47" ht="12.75">
      <c r="A200" s="487">
        <v>2172</v>
      </c>
      <c r="B200" s="488"/>
      <c r="C200" s="488"/>
      <c r="D200" s="489">
        <v>423200</v>
      </c>
      <c r="E200" s="489"/>
      <c r="F200" s="489"/>
      <c r="G200" s="489"/>
      <c r="H200" s="490" t="s">
        <v>601</v>
      </c>
      <c r="I200" s="490"/>
      <c r="J200" s="490"/>
      <c r="K200" s="490"/>
      <c r="L200" s="490"/>
      <c r="M200" s="490"/>
      <c r="N200" s="490"/>
      <c r="O200" s="490"/>
      <c r="P200" s="490"/>
      <c r="Q200" s="490"/>
      <c r="R200" s="490"/>
      <c r="S200" s="490"/>
      <c r="T200" s="490"/>
      <c r="U200" s="490"/>
      <c r="V200" s="490"/>
      <c r="W200" s="490"/>
      <c r="X200" s="490"/>
      <c r="Y200" s="490"/>
      <c r="Z200" s="490"/>
      <c r="AA200" s="261">
        <f>[1]UnObr2!D174</f>
        <v>134</v>
      </c>
      <c r="AB200" s="261"/>
      <c r="AC200" s="261"/>
      <c r="AD200" s="261"/>
      <c r="AE200" s="261"/>
      <c r="AF200" s="261"/>
      <c r="AG200" s="261"/>
      <c r="AH200" s="261"/>
      <c r="AI200" s="261"/>
      <c r="AJ200" s="261">
        <f>[1]UnObr2!E174</f>
        <v>121</v>
      </c>
      <c r="AK200" s="261"/>
      <c r="AL200" s="261"/>
      <c r="AM200" s="261"/>
      <c r="AN200" s="261"/>
      <c r="AO200" s="261"/>
      <c r="AP200" s="261"/>
      <c r="AQ200" s="261"/>
      <c r="AR200" s="262"/>
    </row>
    <row r="201" spans="1:47" ht="12.75">
      <c r="A201" s="487">
        <v>2173</v>
      </c>
      <c r="B201" s="488"/>
      <c r="C201" s="488"/>
      <c r="D201" s="489">
        <v>423300</v>
      </c>
      <c r="E201" s="489"/>
      <c r="F201" s="489"/>
      <c r="G201" s="489"/>
      <c r="H201" s="490" t="s">
        <v>602</v>
      </c>
      <c r="I201" s="490"/>
      <c r="J201" s="490"/>
      <c r="K201" s="490"/>
      <c r="L201" s="490"/>
      <c r="M201" s="490"/>
      <c r="N201" s="490"/>
      <c r="O201" s="490"/>
      <c r="P201" s="490"/>
      <c r="Q201" s="490"/>
      <c r="R201" s="490"/>
      <c r="S201" s="490"/>
      <c r="T201" s="490"/>
      <c r="U201" s="490"/>
      <c r="V201" s="490"/>
      <c r="W201" s="490"/>
      <c r="X201" s="490"/>
      <c r="Y201" s="490"/>
      <c r="Z201" s="490"/>
      <c r="AA201" s="261">
        <f>[1]UnObr2!D175</f>
        <v>447</v>
      </c>
      <c r="AB201" s="261"/>
      <c r="AC201" s="261"/>
      <c r="AD201" s="261"/>
      <c r="AE201" s="261"/>
      <c r="AF201" s="261"/>
      <c r="AG201" s="261"/>
      <c r="AH201" s="261"/>
      <c r="AI201" s="261"/>
      <c r="AJ201" s="261">
        <f>[1]UnObr2!E175</f>
        <v>178</v>
      </c>
      <c r="AK201" s="261"/>
      <c r="AL201" s="261"/>
      <c r="AM201" s="261"/>
      <c r="AN201" s="261"/>
      <c r="AO201" s="261"/>
      <c r="AP201" s="261"/>
      <c r="AQ201" s="261"/>
      <c r="AR201" s="262"/>
    </row>
    <row r="202" spans="1:47" ht="12.75">
      <c r="A202" s="487">
        <v>2174</v>
      </c>
      <c r="B202" s="488"/>
      <c r="C202" s="488"/>
      <c r="D202" s="489">
        <v>423400</v>
      </c>
      <c r="E202" s="489"/>
      <c r="F202" s="489"/>
      <c r="G202" s="489"/>
      <c r="H202" s="490" t="s">
        <v>603</v>
      </c>
      <c r="I202" s="490"/>
      <c r="J202" s="490"/>
      <c r="K202" s="490"/>
      <c r="L202" s="490"/>
      <c r="M202" s="490"/>
      <c r="N202" s="490"/>
      <c r="O202" s="490"/>
      <c r="P202" s="490"/>
      <c r="Q202" s="490"/>
      <c r="R202" s="490"/>
      <c r="S202" s="490"/>
      <c r="T202" s="490"/>
      <c r="U202" s="490"/>
      <c r="V202" s="490"/>
      <c r="W202" s="490"/>
      <c r="X202" s="490"/>
      <c r="Y202" s="490"/>
      <c r="Z202" s="490"/>
      <c r="AA202" s="261">
        <f>[1]UnObr2!D176</f>
        <v>146</v>
      </c>
      <c r="AB202" s="261"/>
      <c r="AC202" s="261"/>
      <c r="AD202" s="261"/>
      <c r="AE202" s="261"/>
      <c r="AF202" s="261"/>
      <c r="AG202" s="261"/>
      <c r="AH202" s="261"/>
      <c r="AI202" s="261"/>
      <c r="AJ202" s="261">
        <f>[1]UnObr2!E176</f>
        <v>239</v>
      </c>
      <c r="AK202" s="261"/>
      <c r="AL202" s="261"/>
      <c r="AM202" s="261"/>
      <c r="AN202" s="261"/>
      <c r="AO202" s="261"/>
      <c r="AP202" s="261"/>
      <c r="AQ202" s="261"/>
      <c r="AR202" s="262"/>
    </row>
    <row r="203" spans="1:47" ht="12.75">
      <c r="A203" s="487">
        <v>2175</v>
      </c>
      <c r="B203" s="488"/>
      <c r="C203" s="488"/>
      <c r="D203" s="489">
        <v>423500</v>
      </c>
      <c r="E203" s="489"/>
      <c r="F203" s="489"/>
      <c r="G203" s="489"/>
      <c r="H203" s="490" t="s">
        <v>604</v>
      </c>
      <c r="I203" s="490"/>
      <c r="J203" s="490"/>
      <c r="K203" s="490"/>
      <c r="L203" s="490"/>
      <c r="M203" s="490"/>
      <c r="N203" s="490"/>
      <c r="O203" s="490"/>
      <c r="P203" s="490"/>
      <c r="Q203" s="490"/>
      <c r="R203" s="490"/>
      <c r="S203" s="490"/>
      <c r="T203" s="490"/>
      <c r="U203" s="490"/>
      <c r="V203" s="490"/>
      <c r="W203" s="490"/>
      <c r="X203" s="490"/>
      <c r="Y203" s="490"/>
      <c r="Z203" s="490"/>
      <c r="AA203" s="261">
        <f>[1]UnObr2!D177</f>
        <v>518</v>
      </c>
      <c r="AB203" s="261"/>
      <c r="AC203" s="261"/>
      <c r="AD203" s="261"/>
      <c r="AE203" s="261"/>
      <c r="AF203" s="261"/>
      <c r="AG203" s="261"/>
      <c r="AH203" s="261"/>
      <c r="AI203" s="261"/>
      <c r="AJ203" s="261">
        <f>[1]UnObr2!E177</f>
        <v>275</v>
      </c>
      <c r="AK203" s="261"/>
      <c r="AL203" s="261"/>
      <c r="AM203" s="261"/>
      <c r="AN203" s="261"/>
      <c r="AO203" s="261"/>
      <c r="AP203" s="261"/>
      <c r="AQ203" s="261"/>
      <c r="AR203" s="262"/>
    </row>
    <row r="204" spans="1:47" ht="12.75">
      <c r="A204" s="487">
        <v>2176</v>
      </c>
      <c r="B204" s="488"/>
      <c r="C204" s="488"/>
      <c r="D204" s="489">
        <v>423600</v>
      </c>
      <c r="E204" s="489"/>
      <c r="F204" s="489"/>
      <c r="G204" s="489"/>
      <c r="H204" s="490" t="s">
        <v>605</v>
      </c>
      <c r="I204" s="490"/>
      <c r="J204" s="490"/>
      <c r="K204" s="490"/>
      <c r="L204" s="490"/>
      <c r="M204" s="490"/>
      <c r="N204" s="490"/>
      <c r="O204" s="490"/>
      <c r="P204" s="490"/>
      <c r="Q204" s="490"/>
      <c r="R204" s="490"/>
      <c r="S204" s="490"/>
      <c r="T204" s="490"/>
      <c r="U204" s="490"/>
      <c r="V204" s="490"/>
      <c r="W204" s="490"/>
      <c r="X204" s="490"/>
      <c r="Y204" s="490"/>
      <c r="Z204" s="490"/>
      <c r="AA204" s="261">
        <f>[1]UnObr2!D178</f>
        <v>28</v>
      </c>
      <c r="AB204" s="261"/>
      <c r="AC204" s="261"/>
      <c r="AD204" s="261"/>
      <c r="AE204" s="261"/>
      <c r="AF204" s="261"/>
      <c r="AG204" s="261"/>
      <c r="AH204" s="261"/>
      <c r="AI204" s="261"/>
      <c r="AJ204" s="261">
        <f>[1]UnObr2!E178</f>
        <v>43</v>
      </c>
      <c r="AK204" s="261"/>
      <c r="AL204" s="261"/>
      <c r="AM204" s="261"/>
      <c r="AN204" s="261"/>
      <c r="AO204" s="261"/>
      <c r="AP204" s="261"/>
      <c r="AQ204" s="261"/>
      <c r="AR204" s="262"/>
    </row>
    <row r="205" spans="1:47" ht="12.75">
      <c r="A205" s="487">
        <v>2177</v>
      </c>
      <c r="B205" s="488"/>
      <c r="C205" s="488"/>
      <c r="D205" s="489">
        <v>423700</v>
      </c>
      <c r="E205" s="489"/>
      <c r="F205" s="489"/>
      <c r="G205" s="489"/>
      <c r="H205" s="490" t="s">
        <v>606</v>
      </c>
      <c r="I205" s="490"/>
      <c r="J205" s="490"/>
      <c r="K205" s="490"/>
      <c r="L205" s="490"/>
      <c r="M205" s="490"/>
      <c r="N205" s="490"/>
      <c r="O205" s="490"/>
      <c r="P205" s="490"/>
      <c r="Q205" s="490"/>
      <c r="R205" s="490"/>
      <c r="S205" s="490"/>
      <c r="T205" s="490"/>
      <c r="U205" s="490"/>
      <c r="V205" s="490"/>
      <c r="W205" s="490"/>
      <c r="X205" s="490"/>
      <c r="Y205" s="490"/>
      <c r="Z205" s="490"/>
      <c r="AA205" s="261">
        <f>[1]UnObr2!D179</f>
        <v>125</v>
      </c>
      <c r="AB205" s="261"/>
      <c r="AC205" s="261"/>
      <c r="AD205" s="261"/>
      <c r="AE205" s="261"/>
      <c r="AF205" s="261"/>
      <c r="AG205" s="261"/>
      <c r="AH205" s="261"/>
      <c r="AI205" s="261"/>
      <c r="AJ205" s="261">
        <f>[1]UnObr2!E179</f>
        <v>130</v>
      </c>
      <c r="AK205" s="261"/>
      <c r="AL205" s="261"/>
      <c r="AM205" s="261"/>
      <c r="AN205" s="261"/>
      <c r="AO205" s="261"/>
      <c r="AP205" s="261"/>
      <c r="AQ205" s="261"/>
      <c r="AR205" s="262"/>
    </row>
    <row r="206" spans="1:47" ht="12.75">
      <c r="A206" s="487">
        <v>2178</v>
      </c>
      <c r="B206" s="488"/>
      <c r="C206" s="488"/>
      <c r="D206" s="489">
        <v>423900</v>
      </c>
      <c r="E206" s="489"/>
      <c r="F206" s="489"/>
      <c r="G206" s="489"/>
      <c r="H206" s="490" t="s">
        <v>607</v>
      </c>
      <c r="I206" s="490"/>
      <c r="J206" s="490"/>
      <c r="K206" s="490"/>
      <c r="L206" s="490"/>
      <c r="M206" s="490"/>
      <c r="N206" s="490"/>
      <c r="O206" s="490"/>
      <c r="P206" s="490"/>
      <c r="Q206" s="490"/>
      <c r="R206" s="490"/>
      <c r="S206" s="490"/>
      <c r="T206" s="490"/>
      <c r="U206" s="490"/>
      <c r="V206" s="490"/>
      <c r="W206" s="490"/>
      <c r="X206" s="490"/>
      <c r="Y206" s="490"/>
      <c r="Z206" s="490"/>
      <c r="AA206" s="261">
        <f>[1]UnObr2!D180</f>
        <v>5568</v>
      </c>
      <c r="AB206" s="261"/>
      <c r="AC206" s="261"/>
      <c r="AD206" s="261"/>
      <c r="AE206" s="261"/>
      <c r="AF206" s="261"/>
      <c r="AG206" s="261"/>
      <c r="AH206" s="261"/>
      <c r="AI206" s="261"/>
      <c r="AJ206" s="261">
        <f>[1]UnObr2!E180</f>
        <v>3353</v>
      </c>
      <c r="AK206" s="261"/>
      <c r="AL206" s="261"/>
      <c r="AM206" s="261"/>
      <c r="AN206" s="261"/>
      <c r="AO206" s="261"/>
      <c r="AP206" s="261"/>
      <c r="AQ206" s="261"/>
      <c r="AR206" s="262"/>
    </row>
    <row r="207" spans="1:47" ht="12.75">
      <c r="A207" s="493">
        <v>2179</v>
      </c>
      <c r="B207" s="494"/>
      <c r="C207" s="494"/>
      <c r="D207" s="485">
        <v>424000</v>
      </c>
      <c r="E207" s="485"/>
      <c r="F207" s="485"/>
      <c r="G207" s="485"/>
      <c r="H207" s="486" t="s">
        <v>608</v>
      </c>
      <c r="I207" s="486"/>
      <c r="J207" s="486"/>
      <c r="K207" s="486"/>
      <c r="L207" s="486"/>
      <c r="M207" s="486"/>
      <c r="N207" s="486"/>
      <c r="O207" s="486"/>
      <c r="P207" s="486"/>
      <c r="Q207" s="486"/>
      <c r="R207" s="486"/>
      <c r="S207" s="486"/>
      <c r="T207" s="486"/>
      <c r="U207" s="486"/>
      <c r="V207" s="486"/>
      <c r="W207" s="486"/>
      <c r="X207" s="486"/>
      <c r="Y207" s="486"/>
      <c r="Z207" s="486"/>
      <c r="AA207" s="261">
        <f>[1]UnObr2!D181</f>
        <v>138</v>
      </c>
      <c r="AB207" s="261"/>
      <c r="AC207" s="261"/>
      <c r="AD207" s="261"/>
      <c r="AE207" s="261"/>
      <c r="AF207" s="261"/>
      <c r="AG207" s="261"/>
      <c r="AH207" s="261"/>
      <c r="AI207" s="261"/>
      <c r="AJ207" s="261">
        <f>[1]UnObr2!E181</f>
        <v>169</v>
      </c>
      <c r="AK207" s="261"/>
      <c r="AL207" s="261"/>
      <c r="AM207" s="261"/>
      <c r="AN207" s="261"/>
      <c r="AO207" s="261"/>
      <c r="AP207" s="261"/>
      <c r="AQ207" s="261"/>
      <c r="AR207" s="262"/>
      <c r="AU207" s="27"/>
    </row>
    <row r="208" spans="1:47" ht="12.75">
      <c r="A208" s="487">
        <v>2180</v>
      </c>
      <c r="B208" s="488"/>
      <c r="C208" s="488"/>
      <c r="D208" s="489">
        <v>424100</v>
      </c>
      <c r="E208" s="489"/>
      <c r="F208" s="489"/>
      <c r="G208" s="489"/>
      <c r="H208" s="490" t="s">
        <v>609</v>
      </c>
      <c r="I208" s="490"/>
      <c r="J208" s="490"/>
      <c r="K208" s="490"/>
      <c r="L208" s="490"/>
      <c r="M208" s="490"/>
      <c r="N208" s="490"/>
      <c r="O208" s="490"/>
      <c r="P208" s="490"/>
      <c r="Q208" s="490"/>
      <c r="R208" s="490"/>
      <c r="S208" s="490"/>
      <c r="T208" s="490"/>
      <c r="U208" s="490"/>
      <c r="V208" s="490"/>
      <c r="W208" s="490"/>
      <c r="X208" s="490"/>
      <c r="Y208" s="490"/>
      <c r="Z208" s="490"/>
      <c r="AA208" s="261">
        <f>[1]UnObr2!D182</f>
        <v>0</v>
      </c>
      <c r="AB208" s="261"/>
      <c r="AC208" s="261"/>
      <c r="AD208" s="261"/>
      <c r="AE208" s="261"/>
      <c r="AF208" s="261"/>
      <c r="AG208" s="261"/>
      <c r="AH208" s="261"/>
      <c r="AI208" s="261"/>
      <c r="AJ208" s="261">
        <f>[1]UnObr2!E182</f>
        <v>0</v>
      </c>
      <c r="AK208" s="261"/>
      <c r="AL208" s="261"/>
      <c r="AM208" s="261"/>
      <c r="AN208" s="261"/>
      <c r="AO208" s="261"/>
      <c r="AP208" s="261"/>
      <c r="AQ208" s="261"/>
      <c r="AR208" s="262"/>
    </row>
    <row r="209" spans="1:47" ht="12.75">
      <c r="A209" s="487">
        <v>2181</v>
      </c>
      <c r="B209" s="488"/>
      <c r="C209" s="488"/>
      <c r="D209" s="489">
        <v>424200</v>
      </c>
      <c r="E209" s="489"/>
      <c r="F209" s="489"/>
      <c r="G209" s="489"/>
      <c r="H209" s="490" t="s">
        <v>610</v>
      </c>
      <c r="I209" s="490"/>
      <c r="J209" s="490"/>
      <c r="K209" s="490"/>
      <c r="L209" s="490"/>
      <c r="M209" s="490"/>
      <c r="N209" s="490"/>
      <c r="O209" s="490"/>
      <c r="P209" s="490"/>
      <c r="Q209" s="490"/>
      <c r="R209" s="490"/>
      <c r="S209" s="490"/>
      <c r="T209" s="490"/>
      <c r="U209" s="490"/>
      <c r="V209" s="490"/>
      <c r="W209" s="490"/>
      <c r="X209" s="490"/>
      <c r="Y209" s="490"/>
      <c r="Z209" s="490"/>
      <c r="AA209" s="261">
        <f>[1]UnObr2!D183</f>
        <v>0</v>
      </c>
      <c r="AB209" s="261"/>
      <c r="AC209" s="261"/>
      <c r="AD209" s="261"/>
      <c r="AE209" s="261"/>
      <c r="AF209" s="261"/>
      <c r="AG209" s="261"/>
      <c r="AH209" s="261"/>
      <c r="AI209" s="261"/>
      <c r="AJ209" s="261">
        <f>[1]UnObr2!E183</f>
        <v>11</v>
      </c>
      <c r="AK209" s="261"/>
      <c r="AL209" s="261"/>
      <c r="AM209" s="261"/>
      <c r="AN209" s="261"/>
      <c r="AO209" s="261"/>
      <c r="AP209" s="261"/>
      <c r="AQ209" s="261"/>
      <c r="AR209" s="262"/>
    </row>
    <row r="210" spans="1:47" ht="12.75">
      <c r="A210" s="487">
        <v>2182</v>
      </c>
      <c r="B210" s="488"/>
      <c r="C210" s="488"/>
      <c r="D210" s="489">
        <v>424300</v>
      </c>
      <c r="E210" s="489"/>
      <c r="F210" s="489"/>
      <c r="G210" s="489"/>
      <c r="H210" s="490" t="s">
        <v>611</v>
      </c>
      <c r="I210" s="490"/>
      <c r="J210" s="490"/>
      <c r="K210" s="490"/>
      <c r="L210" s="490"/>
      <c r="M210" s="490"/>
      <c r="N210" s="490"/>
      <c r="O210" s="490"/>
      <c r="P210" s="490"/>
      <c r="Q210" s="490"/>
      <c r="R210" s="490"/>
      <c r="S210" s="490"/>
      <c r="T210" s="490"/>
      <c r="U210" s="490"/>
      <c r="V210" s="490"/>
      <c r="W210" s="490"/>
      <c r="X210" s="490"/>
      <c r="Y210" s="490"/>
      <c r="Z210" s="490"/>
      <c r="AA210" s="261">
        <f>[1]UnObr2!D184</f>
        <v>0</v>
      </c>
      <c r="AB210" s="261"/>
      <c r="AC210" s="261"/>
      <c r="AD210" s="261"/>
      <c r="AE210" s="261"/>
      <c r="AF210" s="261"/>
      <c r="AG210" s="261"/>
      <c r="AH210" s="261"/>
      <c r="AI210" s="261"/>
      <c r="AJ210" s="261">
        <f>[1]UnObr2!E184</f>
        <v>0</v>
      </c>
      <c r="AK210" s="261"/>
      <c r="AL210" s="261"/>
      <c r="AM210" s="261"/>
      <c r="AN210" s="261"/>
      <c r="AO210" s="261"/>
      <c r="AP210" s="261"/>
      <c r="AQ210" s="261"/>
      <c r="AR210" s="262"/>
    </row>
    <row r="211" spans="1:47" ht="12.75">
      <c r="A211" s="487">
        <v>2183</v>
      </c>
      <c r="B211" s="488"/>
      <c r="C211" s="488"/>
      <c r="D211" s="489">
        <v>424400</v>
      </c>
      <c r="E211" s="489"/>
      <c r="F211" s="489"/>
      <c r="G211" s="489"/>
      <c r="H211" s="490" t="s">
        <v>612</v>
      </c>
      <c r="I211" s="490"/>
      <c r="J211" s="490"/>
      <c r="K211" s="490"/>
      <c r="L211" s="490"/>
      <c r="M211" s="490"/>
      <c r="N211" s="490"/>
      <c r="O211" s="490"/>
      <c r="P211" s="490"/>
      <c r="Q211" s="490"/>
      <c r="R211" s="490"/>
      <c r="S211" s="490"/>
      <c r="T211" s="490"/>
      <c r="U211" s="490"/>
      <c r="V211" s="490"/>
      <c r="W211" s="490"/>
      <c r="X211" s="490"/>
      <c r="Y211" s="490"/>
      <c r="Z211" s="490"/>
      <c r="AA211" s="261">
        <f>[1]UnObr2!D185</f>
        <v>0</v>
      </c>
      <c r="AB211" s="261"/>
      <c r="AC211" s="261"/>
      <c r="AD211" s="261"/>
      <c r="AE211" s="261"/>
      <c r="AF211" s="261"/>
      <c r="AG211" s="261"/>
      <c r="AH211" s="261"/>
      <c r="AI211" s="261"/>
      <c r="AJ211" s="261">
        <f>[1]UnObr2!E185</f>
        <v>0</v>
      </c>
      <c r="AK211" s="261"/>
      <c r="AL211" s="261"/>
      <c r="AM211" s="261"/>
      <c r="AN211" s="261"/>
      <c r="AO211" s="261"/>
      <c r="AP211" s="261"/>
      <c r="AQ211" s="261"/>
      <c r="AR211" s="262"/>
    </row>
    <row r="212" spans="1:47" ht="23.1" customHeight="1">
      <c r="A212" s="487">
        <v>2184</v>
      </c>
      <c r="B212" s="488"/>
      <c r="C212" s="488"/>
      <c r="D212" s="489">
        <v>424500</v>
      </c>
      <c r="E212" s="489"/>
      <c r="F212" s="489"/>
      <c r="G212" s="489"/>
      <c r="H212" s="490" t="s">
        <v>613</v>
      </c>
      <c r="I212" s="490"/>
      <c r="J212" s="490"/>
      <c r="K212" s="490"/>
      <c r="L212" s="490"/>
      <c r="M212" s="490"/>
      <c r="N212" s="490"/>
      <c r="O212" s="490"/>
      <c r="P212" s="490"/>
      <c r="Q212" s="490"/>
      <c r="R212" s="490"/>
      <c r="S212" s="490"/>
      <c r="T212" s="490"/>
      <c r="U212" s="490"/>
      <c r="V212" s="490"/>
      <c r="W212" s="490"/>
      <c r="X212" s="490"/>
      <c r="Y212" s="490"/>
      <c r="Z212" s="490"/>
      <c r="AA212" s="261">
        <f>[1]UnObr2!D186</f>
        <v>0</v>
      </c>
      <c r="AB212" s="261"/>
      <c r="AC212" s="261"/>
      <c r="AD212" s="261"/>
      <c r="AE212" s="261"/>
      <c r="AF212" s="261"/>
      <c r="AG212" s="261"/>
      <c r="AH212" s="261"/>
      <c r="AI212" s="261"/>
      <c r="AJ212" s="261">
        <f>[1]UnObr2!E186</f>
        <v>0</v>
      </c>
      <c r="AK212" s="261"/>
      <c r="AL212" s="261"/>
      <c r="AM212" s="261"/>
      <c r="AN212" s="261"/>
      <c r="AO212" s="261"/>
      <c r="AP212" s="261"/>
      <c r="AQ212" s="261"/>
      <c r="AR212" s="262"/>
    </row>
    <row r="213" spans="1:47" ht="23.1" customHeight="1">
      <c r="A213" s="487">
        <v>2185</v>
      </c>
      <c r="B213" s="488"/>
      <c r="C213" s="488"/>
      <c r="D213" s="489">
        <v>424600</v>
      </c>
      <c r="E213" s="489"/>
      <c r="F213" s="489"/>
      <c r="G213" s="489"/>
      <c r="H213" s="490" t="s">
        <v>815</v>
      </c>
      <c r="I213" s="490"/>
      <c r="J213" s="490"/>
      <c r="K213" s="490"/>
      <c r="L213" s="490"/>
      <c r="M213" s="490"/>
      <c r="N213" s="490"/>
      <c r="O213" s="490"/>
      <c r="P213" s="490"/>
      <c r="Q213" s="490"/>
      <c r="R213" s="490"/>
      <c r="S213" s="490"/>
      <c r="T213" s="490"/>
      <c r="U213" s="490"/>
      <c r="V213" s="490"/>
      <c r="W213" s="490"/>
      <c r="X213" s="490"/>
      <c r="Y213" s="490"/>
      <c r="Z213" s="490"/>
      <c r="AA213" s="261">
        <f>[1]UnObr2!D187</f>
        <v>0</v>
      </c>
      <c r="AB213" s="261"/>
      <c r="AC213" s="261"/>
      <c r="AD213" s="261"/>
      <c r="AE213" s="261"/>
      <c r="AF213" s="261"/>
      <c r="AG213" s="261"/>
      <c r="AH213" s="261"/>
      <c r="AI213" s="261"/>
      <c r="AJ213" s="261">
        <f>[1]UnObr2!E187</f>
        <v>0</v>
      </c>
      <c r="AK213" s="261"/>
      <c r="AL213" s="261"/>
      <c r="AM213" s="261"/>
      <c r="AN213" s="261"/>
      <c r="AO213" s="261"/>
      <c r="AP213" s="261"/>
      <c r="AQ213" s="261"/>
      <c r="AR213" s="262"/>
    </row>
    <row r="214" spans="1:47" ht="12.75">
      <c r="A214" s="487">
        <v>2186</v>
      </c>
      <c r="B214" s="488"/>
      <c r="C214" s="488"/>
      <c r="D214" s="489">
        <v>424900</v>
      </c>
      <c r="E214" s="489"/>
      <c r="F214" s="489"/>
      <c r="G214" s="489"/>
      <c r="H214" s="490" t="s">
        <v>615</v>
      </c>
      <c r="I214" s="490"/>
      <c r="J214" s="490"/>
      <c r="K214" s="490"/>
      <c r="L214" s="490"/>
      <c r="M214" s="490"/>
      <c r="N214" s="490"/>
      <c r="O214" s="490"/>
      <c r="P214" s="490"/>
      <c r="Q214" s="490"/>
      <c r="R214" s="490"/>
      <c r="S214" s="490"/>
      <c r="T214" s="490"/>
      <c r="U214" s="490"/>
      <c r="V214" s="490"/>
      <c r="W214" s="490"/>
      <c r="X214" s="490"/>
      <c r="Y214" s="490"/>
      <c r="Z214" s="490"/>
      <c r="AA214" s="261">
        <f>[1]UnObr2!D188</f>
        <v>138</v>
      </c>
      <c r="AB214" s="261"/>
      <c r="AC214" s="261"/>
      <c r="AD214" s="261"/>
      <c r="AE214" s="261"/>
      <c r="AF214" s="261"/>
      <c r="AG214" s="261"/>
      <c r="AH214" s="261"/>
      <c r="AI214" s="261"/>
      <c r="AJ214" s="261">
        <f>[1]UnObr2!E188</f>
        <v>158</v>
      </c>
      <c r="AK214" s="261"/>
      <c r="AL214" s="261"/>
      <c r="AM214" s="261"/>
      <c r="AN214" s="261"/>
      <c r="AO214" s="261"/>
      <c r="AP214" s="261"/>
      <c r="AQ214" s="261"/>
      <c r="AR214" s="262"/>
    </row>
    <row r="215" spans="1:47" ht="23.1" customHeight="1">
      <c r="A215" s="493">
        <v>2187</v>
      </c>
      <c r="B215" s="494"/>
      <c r="C215" s="494"/>
      <c r="D215" s="485">
        <v>425000</v>
      </c>
      <c r="E215" s="485"/>
      <c r="F215" s="485"/>
      <c r="G215" s="485"/>
      <c r="H215" s="486" t="s">
        <v>616</v>
      </c>
      <c r="I215" s="486"/>
      <c r="J215" s="486"/>
      <c r="K215" s="486"/>
      <c r="L215" s="486"/>
      <c r="M215" s="486"/>
      <c r="N215" s="486"/>
      <c r="O215" s="486"/>
      <c r="P215" s="486"/>
      <c r="Q215" s="486"/>
      <c r="R215" s="486"/>
      <c r="S215" s="486"/>
      <c r="T215" s="486"/>
      <c r="U215" s="486"/>
      <c r="V215" s="486"/>
      <c r="W215" s="486"/>
      <c r="X215" s="486"/>
      <c r="Y215" s="486"/>
      <c r="Z215" s="486"/>
      <c r="AA215" s="261">
        <f>[1]UnObr2!D189</f>
        <v>1004</v>
      </c>
      <c r="AB215" s="261"/>
      <c r="AC215" s="261"/>
      <c r="AD215" s="261"/>
      <c r="AE215" s="261"/>
      <c r="AF215" s="261"/>
      <c r="AG215" s="261"/>
      <c r="AH215" s="261"/>
      <c r="AI215" s="261"/>
      <c r="AJ215" s="261">
        <f>[1]UnObr2!E189</f>
        <v>1001</v>
      </c>
      <c r="AK215" s="261"/>
      <c r="AL215" s="261"/>
      <c r="AM215" s="261"/>
      <c r="AN215" s="261"/>
      <c r="AO215" s="261"/>
      <c r="AP215" s="261"/>
      <c r="AQ215" s="261"/>
      <c r="AR215" s="262"/>
      <c r="AU215" s="27"/>
    </row>
    <row r="216" spans="1:47" ht="12.75">
      <c r="A216" s="487">
        <v>2188</v>
      </c>
      <c r="B216" s="488"/>
      <c r="C216" s="488"/>
      <c r="D216" s="489">
        <v>425100</v>
      </c>
      <c r="E216" s="489"/>
      <c r="F216" s="489"/>
      <c r="G216" s="489"/>
      <c r="H216" s="490" t="s">
        <v>617</v>
      </c>
      <c r="I216" s="490"/>
      <c r="J216" s="490"/>
      <c r="K216" s="490"/>
      <c r="L216" s="490"/>
      <c r="M216" s="490"/>
      <c r="N216" s="490"/>
      <c r="O216" s="490"/>
      <c r="P216" s="490"/>
      <c r="Q216" s="490"/>
      <c r="R216" s="490"/>
      <c r="S216" s="490"/>
      <c r="T216" s="490"/>
      <c r="U216" s="490"/>
      <c r="V216" s="490"/>
      <c r="W216" s="490"/>
      <c r="X216" s="490"/>
      <c r="Y216" s="490"/>
      <c r="Z216" s="490"/>
      <c r="AA216" s="261">
        <f>[1]UnObr2!D190</f>
        <v>487</v>
      </c>
      <c r="AB216" s="261"/>
      <c r="AC216" s="261"/>
      <c r="AD216" s="261"/>
      <c r="AE216" s="261"/>
      <c r="AF216" s="261"/>
      <c r="AG216" s="261"/>
      <c r="AH216" s="261"/>
      <c r="AI216" s="261"/>
      <c r="AJ216" s="261">
        <f>[1]UnObr2!E190</f>
        <v>465</v>
      </c>
      <c r="AK216" s="261"/>
      <c r="AL216" s="261"/>
      <c r="AM216" s="261"/>
      <c r="AN216" s="261"/>
      <c r="AO216" s="261"/>
      <c r="AP216" s="261"/>
      <c r="AQ216" s="261"/>
      <c r="AR216" s="262"/>
    </row>
    <row r="217" spans="1:47" ht="12.75">
      <c r="A217" s="487">
        <v>2189</v>
      </c>
      <c r="B217" s="488"/>
      <c r="C217" s="488"/>
      <c r="D217" s="489">
        <v>425200</v>
      </c>
      <c r="E217" s="489"/>
      <c r="F217" s="489"/>
      <c r="G217" s="489"/>
      <c r="H217" s="490" t="s">
        <v>618</v>
      </c>
      <c r="I217" s="490"/>
      <c r="J217" s="490"/>
      <c r="K217" s="490"/>
      <c r="L217" s="490"/>
      <c r="M217" s="490"/>
      <c r="N217" s="490"/>
      <c r="O217" s="490"/>
      <c r="P217" s="490"/>
      <c r="Q217" s="490"/>
      <c r="R217" s="490"/>
      <c r="S217" s="490"/>
      <c r="T217" s="490"/>
      <c r="U217" s="490"/>
      <c r="V217" s="490"/>
      <c r="W217" s="490"/>
      <c r="X217" s="490"/>
      <c r="Y217" s="490"/>
      <c r="Z217" s="490"/>
      <c r="AA217" s="261">
        <f>[1]UnObr2!D191</f>
        <v>517</v>
      </c>
      <c r="AB217" s="261"/>
      <c r="AC217" s="261"/>
      <c r="AD217" s="261"/>
      <c r="AE217" s="261"/>
      <c r="AF217" s="261"/>
      <c r="AG217" s="261"/>
      <c r="AH217" s="261"/>
      <c r="AI217" s="261"/>
      <c r="AJ217" s="261">
        <f>[1]UnObr2!E191</f>
        <v>536</v>
      </c>
      <c r="AK217" s="261"/>
      <c r="AL217" s="261"/>
      <c r="AM217" s="261"/>
      <c r="AN217" s="261"/>
      <c r="AO217" s="261"/>
      <c r="AP217" s="261"/>
      <c r="AQ217" s="261"/>
      <c r="AR217" s="262"/>
    </row>
    <row r="218" spans="1:47" ht="12.75">
      <c r="A218" s="493">
        <v>2190</v>
      </c>
      <c r="B218" s="494"/>
      <c r="C218" s="494"/>
      <c r="D218" s="485">
        <v>426000</v>
      </c>
      <c r="E218" s="485"/>
      <c r="F218" s="485"/>
      <c r="G218" s="485"/>
      <c r="H218" s="486" t="s">
        <v>619</v>
      </c>
      <c r="I218" s="486"/>
      <c r="J218" s="486"/>
      <c r="K218" s="486"/>
      <c r="L218" s="486"/>
      <c r="M218" s="486"/>
      <c r="N218" s="486"/>
      <c r="O218" s="486"/>
      <c r="P218" s="486"/>
      <c r="Q218" s="486"/>
      <c r="R218" s="486"/>
      <c r="S218" s="486"/>
      <c r="T218" s="486"/>
      <c r="U218" s="486"/>
      <c r="V218" s="486"/>
      <c r="W218" s="486"/>
      <c r="X218" s="486"/>
      <c r="Y218" s="486"/>
      <c r="Z218" s="486"/>
      <c r="AA218" s="261">
        <f>[1]UnObr2!D192</f>
        <v>1043</v>
      </c>
      <c r="AB218" s="261"/>
      <c r="AC218" s="261"/>
      <c r="AD218" s="261"/>
      <c r="AE218" s="261"/>
      <c r="AF218" s="261"/>
      <c r="AG218" s="261"/>
      <c r="AH218" s="261"/>
      <c r="AI218" s="261"/>
      <c r="AJ218" s="261">
        <f>[1]UnObr2!E192</f>
        <v>1175</v>
      </c>
      <c r="AK218" s="261"/>
      <c r="AL218" s="261"/>
      <c r="AM218" s="261"/>
      <c r="AN218" s="261"/>
      <c r="AO218" s="261"/>
      <c r="AP218" s="261"/>
      <c r="AQ218" s="261"/>
      <c r="AR218" s="262"/>
      <c r="AU218" s="27"/>
    </row>
    <row r="219" spans="1:47" ht="12.75">
      <c r="A219" s="487">
        <v>2191</v>
      </c>
      <c r="B219" s="488"/>
      <c r="C219" s="488"/>
      <c r="D219" s="489">
        <v>426100</v>
      </c>
      <c r="E219" s="489"/>
      <c r="F219" s="489"/>
      <c r="G219" s="489"/>
      <c r="H219" s="490" t="s">
        <v>620</v>
      </c>
      <c r="I219" s="490"/>
      <c r="J219" s="490"/>
      <c r="K219" s="490"/>
      <c r="L219" s="490"/>
      <c r="M219" s="490"/>
      <c r="N219" s="490"/>
      <c r="O219" s="490"/>
      <c r="P219" s="490"/>
      <c r="Q219" s="490"/>
      <c r="R219" s="490"/>
      <c r="S219" s="490"/>
      <c r="T219" s="490"/>
      <c r="U219" s="490"/>
      <c r="V219" s="490"/>
      <c r="W219" s="490"/>
      <c r="X219" s="490"/>
      <c r="Y219" s="490"/>
      <c r="Z219" s="490"/>
      <c r="AA219" s="261">
        <f>[1]UnObr2!D193</f>
        <v>132</v>
      </c>
      <c r="AB219" s="261"/>
      <c r="AC219" s="261"/>
      <c r="AD219" s="261"/>
      <c r="AE219" s="261"/>
      <c r="AF219" s="261"/>
      <c r="AG219" s="261"/>
      <c r="AH219" s="261"/>
      <c r="AI219" s="261"/>
      <c r="AJ219" s="261">
        <f>[1]UnObr2!E193</f>
        <v>99</v>
      </c>
      <c r="AK219" s="261"/>
      <c r="AL219" s="261"/>
      <c r="AM219" s="261"/>
      <c r="AN219" s="261"/>
      <c r="AO219" s="261"/>
      <c r="AP219" s="261"/>
      <c r="AQ219" s="261"/>
      <c r="AR219" s="262"/>
    </row>
    <row r="220" spans="1:47" ht="12.75">
      <c r="A220" s="487">
        <v>2192</v>
      </c>
      <c r="B220" s="488"/>
      <c r="C220" s="488"/>
      <c r="D220" s="489">
        <v>426200</v>
      </c>
      <c r="E220" s="489"/>
      <c r="F220" s="489"/>
      <c r="G220" s="489"/>
      <c r="H220" s="490" t="s">
        <v>621</v>
      </c>
      <c r="I220" s="490"/>
      <c r="J220" s="490"/>
      <c r="K220" s="490"/>
      <c r="L220" s="490"/>
      <c r="M220" s="490"/>
      <c r="N220" s="490"/>
      <c r="O220" s="490"/>
      <c r="P220" s="490"/>
      <c r="Q220" s="490"/>
      <c r="R220" s="490"/>
      <c r="S220" s="490"/>
      <c r="T220" s="490"/>
      <c r="U220" s="490"/>
      <c r="V220" s="490"/>
      <c r="W220" s="490"/>
      <c r="X220" s="490"/>
      <c r="Y220" s="490"/>
      <c r="Z220" s="490"/>
      <c r="AA220" s="261">
        <f>[1]UnObr2!D194</f>
        <v>0</v>
      </c>
      <c r="AB220" s="261"/>
      <c r="AC220" s="261"/>
      <c r="AD220" s="261"/>
      <c r="AE220" s="261"/>
      <c r="AF220" s="261"/>
      <c r="AG220" s="261"/>
      <c r="AH220" s="261"/>
      <c r="AI220" s="261"/>
      <c r="AJ220" s="261">
        <f>[1]UnObr2!E194</f>
        <v>0</v>
      </c>
      <c r="AK220" s="261"/>
      <c r="AL220" s="261"/>
      <c r="AM220" s="261"/>
      <c r="AN220" s="261"/>
      <c r="AO220" s="261"/>
      <c r="AP220" s="261"/>
      <c r="AQ220" s="261"/>
      <c r="AR220" s="262"/>
    </row>
    <row r="221" spans="1:47" ht="12.75">
      <c r="A221" s="487">
        <v>2193</v>
      </c>
      <c r="B221" s="488"/>
      <c r="C221" s="488"/>
      <c r="D221" s="489">
        <v>426300</v>
      </c>
      <c r="E221" s="489"/>
      <c r="F221" s="489"/>
      <c r="G221" s="489"/>
      <c r="H221" s="490" t="s">
        <v>622</v>
      </c>
      <c r="I221" s="490"/>
      <c r="J221" s="490"/>
      <c r="K221" s="490"/>
      <c r="L221" s="490"/>
      <c r="M221" s="490"/>
      <c r="N221" s="490"/>
      <c r="O221" s="490"/>
      <c r="P221" s="490"/>
      <c r="Q221" s="490"/>
      <c r="R221" s="490"/>
      <c r="S221" s="490"/>
      <c r="T221" s="490"/>
      <c r="U221" s="490"/>
      <c r="V221" s="490"/>
      <c r="W221" s="490"/>
      <c r="X221" s="490"/>
      <c r="Y221" s="490"/>
      <c r="Z221" s="490"/>
      <c r="AA221" s="261">
        <f>[1]UnObr2!D195</f>
        <v>266</v>
      </c>
      <c r="AB221" s="261"/>
      <c r="AC221" s="261"/>
      <c r="AD221" s="261"/>
      <c r="AE221" s="261"/>
      <c r="AF221" s="261"/>
      <c r="AG221" s="261"/>
      <c r="AH221" s="261"/>
      <c r="AI221" s="261"/>
      <c r="AJ221" s="261">
        <f>[1]UnObr2!E195</f>
        <v>243</v>
      </c>
      <c r="AK221" s="261"/>
      <c r="AL221" s="261"/>
      <c r="AM221" s="261"/>
      <c r="AN221" s="261"/>
      <c r="AO221" s="261"/>
      <c r="AP221" s="261"/>
      <c r="AQ221" s="261"/>
      <c r="AR221" s="262"/>
    </row>
    <row r="222" spans="1:47" ht="12.75">
      <c r="A222" s="487">
        <v>2194</v>
      </c>
      <c r="B222" s="488"/>
      <c r="C222" s="488"/>
      <c r="D222" s="489">
        <v>426400</v>
      </c>
      <c r="E222" s="489"/>
      <c r="F222" s="489"/>
      <c r="G222" s="489"/>
      <c r="H222" s="490" t="s">
        <v>623</v>
      </c>
      <c r="I222" s="490"/>
      <c r="J222" s="490"/>
      <c r="K222" s="490"/>
      <c r="L222" s="490"/>
      <c r="M222" s="490"/>
      <c r="N222" s="490"/>
      <c r="O222" s="490"/>
      <c r="P222" s="490"/>
      <c r="Q222" s="490"/>
      <c r="R222" s="490"/>
      <c r="S222" s="490"/>
      <c r="T222" s="490"/>
      <c r="U222" s="490"/>
      <c r="V222" s="490"/>
      <c r="W222" s="490"/>
      <c r="X222" s="490"/>
      <c r="Y222" s="490"/>
      <c r="Z222" s="490"/>
      <c r="AA222" s="261">
        <f>[1]UnObr2!D196</f>
        <v>16</v>
      </c>
      <c r="AB222" s="261"/>
      <c r="AC222" s="261"/>
      <c r="AD222" s="261"/>
      <c r="AE222" s="261"/>
      <c r="AF222" s="261"/>
      <c r="AG222" s="261"/>
      <c r="AH222" s="261"/>
      <c r="AI222" s="261"/>
      <c r="AJ222" s="261">
        <f>[1]UnObr2!E196</f>
        <v>20</v>
      </c>
      <c r="AK222" s="261"/>
      <c r="AL222" s="261"/>
      <c r="AM222" s="261"/>
      <c r="AN222" s="261"/>
      <c r="AO222" s="261"/>
      <c r="AP222" s="261"/>
      <c r="AQ222" s="261"/>
      <c r="AR222" s="262"/>
    </row>
    <row r="223" spans="1:47" ht="12.75">
      <c r="A223" s="487">
        <v>2195</v>
      </c>
      <c r="B223" s="488"/>
      <c r="C223" s="488"/>
      <c r="D223" s="489">
        <v>426500</v>
      </c>
      <c r="E223" s="489"/>
      <c r="F223" s="489"/>
      <c r="G223" s="489"/>
      <c r="H223" s="490" t="s">
        <v>624</v>
      </c>
      <c r="I223" s="490"/>
      <c r="J223" s="490"/>
      <c r="K223" s="490"/>
      <c r="L223" s="490"/>
      <c r="M223" s="490"/>
      <c r="N223" s="490"/>
      <c r="O223" s="490"/>
      <c r="P223" s="490"/>
      <c r="Q223" s="490"/>
      <c r="R223" s="490"/>
      <c r="S223" s="490"/>
      <c r="T223" s="490"/>
      <c r="U223" s="490"/>
      <c r="V223" s="490"/>
      <c r="W223" s="490"/>
      <c r="X223" s="490"/>
      <c r="Y223" s="490"/>
      <c r="Z223" s="490"/>
      <c r="AA223" s="261">
        <f>[1]UnObr2!D197</f>
        <v>0</v>
      </c>
      <c r="AB223" s="261"/>
      <c r="AC223" s="261"/>
      <c r="AD223" s="261"/>
      <c r="AE223" s="261"/>
      <c r="AF223" s="261"/>
      <c r="AG223" s="261"/>
      <c r="AH223" s="261"/>
      <c r="AI223" s="261"/>
      <c r="AJ223" s="261">
        <f>[1]UnObr2!E197</f>
        <v>0</v>
      </c>
      <c r="AK223" s="261"/>
      <c r="AL223" s="261"/>
      <c r="AM223" s="261"/>
      <c r="AN223" s="261"/>
      <c r="AO223" s="261"/>
      <c r="AP223" s="261"/>
      <c r="AQ223" s="261"/>
      <c r="AR223" s="262"/>
    </row>
    <row r="224" spans="1:47" ht="12.75">
      <c r="A224" s="487">
        <v>2196</v>
      </c>
      <c r="B224" s="488"/>
      <c r="C224" s="488"/>
      <c r="D224" s="489">
        <v>426600</v>
      </c>
      <c r="E224" s="489"/>
      <c r="F224" s="489"/>
      <c r="G224" s="489"/>
      <c r="H224" s="490" t="s">
        <v>625</v>
      </c>
      <c r="I224" s="490"/>
      <c r="J224" s="490"/>
      <c r="K224" s="490"/>
      <c r="L224" s="490"/>
      <c r="M224" s="490"/>
      <c r="N224" s="490"/>
      <c r="O224" s="490"/>
      <c r="P224" s="490"/>
      <c r="Q224" s="490"/>
      <c r="R224" s="490"/>
      <c r="S224" s="490"/>
      <c r="T224" s="490"/>
      <c r="U224" s="490"/>
      <c r="V224" s="490"/>
      <c r="W224" s="490"/>
      <c r="X224" s="490"/>
      <c r="Y224" s="490"/>
      <c r="Z224" s="490"/>
      <c r="AA224" s="261">
        <f>[1]UnObr2!D198</f>
        <v>271</v>
      </c>
      <c r="AB224" s="261"/>
      <c r="AC224" s="261"/>
      <c r="AD224" s="261"/>
      <c r="AE224" s="261"/>
      <c r="AF224" s="261"/>
      <c r="AG224" s="261"/>
      <c r="AH224" s="261"/>
      <c r="AI224" s="261"/>
      <c r="AJ224" s="261">
        <f>[1]UnObr2!E198</f>
        <v>291</v>
      </c>
      <c r="AK224" s="261"/>
      <c r="AL224" s="261"/>
      <c r="AM224" s="261"/>
      <c r="AN224" s="261"/>
      <c r="AO224" s="261"/>
      <c r="AP224" s="261"/>
      <c r="AQ224" s="261"/>
      <c r="AR224" s="262"/>
    </row>
    <row r="225" spans="1:47" ht="12.75">
      <c r="A225" s="487">
        <v>2197</v>
      </c>
      <c r="B225" s="488"/>
      <c r="C225" s="488"/>
      <c r="D225" s="489">
        <v>426700</v>
      </c>
      <c r="E225" s="489"/>
      <c r="F225" s="489"/>
      <c r="G225" s="489"/>
      <c r="H225" s="490" t="s">
        <v>626</v>
      </c>
      <c r="I225" s="490"/>
      <c r="J225" s="490"/>
      <c r="K225" s="490"/>
      <c r="L225" s="490"/>
      <c r="M225" s="490"/>
      <c r="N225" s="490"/>
      <c r="O225" s="490"/>
      <c r="P225" s="490"/>
      <c r="Q225" s="490"/>
      <c r="R225" s="490"/>
      <c r="S225" s="490"/>
      <c r="T225" s="490"/>
      <c r="U225" s="490"/>
      <c r="V225" s="490"/>
      <c r="W225" s="490"/>
      <c r="X225" s="490"/>
      <c r="Y225" s="490"/>
      <c r="Z225" s="490"/>
      <c r="AA225" s="261">
        <f>[1]UnObr2!D199</f>
        <v>0</v>
      </c>
      <c r="AB225" s="261"/>
      <c r="AC225" s="261"/>
      <c r="AD225" s="261"/>
      <c r="AE225" s="261"/>
      <c r="AF225" s="261"/>
      <c r="AG225" s="261"/>
      <c r="AH225" s="261"/>
      <c r="AI225" s="261"/>
      <c r="AJ225" s="261">
        <f>[1]UnObr2!E199</f>
        <v>0</v>
      </c>
      <c r="AK225" s="261"/>
      <c r="AL225" s="261"/>
      <c r="AM225" s="261"/>
      <c r="AN225" s="261"/>
      <c r="AO225" s="261"/>
      <c r="AP225" s="261"/>
      <c r="AQ225" s="261"/>
      <c r="AR225" s="262"/>
    </row>
    <row r="226" spans="1:47" ht="12.75">
      <c r="A226" s="487">
        <v>2198</v>
      </c>
      <c r="B226" s="488"/>
      <c r="C226" s="488"/>
      <c r="D226" s="489">
        <v>426800</v>
      </c>
      <c r="E226" s="489"/>
      <c r="F226" s="489"/>
      <c r="G226" s="489"/>
      <c r="H226" s="490" t="s">
        <v>627</v>
      </c>
      <c r="I226" s="490"/>
      <c r="J226" s="490"/>
      <c r="K226" s="490"/>
      <c r="L226" s="490"/>
      <c r="M226" s="490"/>
      <c r="N226" s="490"/>
      <c r="O226" s="490"/>
      <c r="P226" s="490"/>
      <c r="Q226" s="490"/>
      <c r="R226" s="490"/>
      <c r="S226" s="490"/>
      <c r="T226" s="490"/>
      <c r="U226" s="490"/>
      <c r="V226" s="490"/>
      <c r="W226" s="490"/>
      <c r="X226" s="490"/>
      <c r="Y226" s="490"/>
      <c r="Z226" s="490"/>
      <c r="AA226" s="261">
        <f>[1]UnObr2!D200</f>
        <v>262</v>
      </c>
      <c r="AB226" s="261"/>
      <c r="AC226" s="261"/>
      <c r="AD226" s="261"/>
      <c r="AE226" s="261"/>
      <c r="AF226" s="261"/>
      <c r="AG226" s="261"/>
      <c r="AH226" s="261"/>
      <c r="AI226" s="261"/>
      <c r="AJ226" s="261">
        <f>[1]UnObr2!E200</f>
        <v>253</v>
      </c>
      <c r="AK226" s="261"/>
      <c r="AL226" s="261"/>
      <c r="AM226" s="261"/>
      <c r="AN226" s="261"/>
      <c r="AO226" s="261"/>
      <c r="AP226" s="261"/>
      <c r="AQ226" s="261"/>
      <c r="AR226" s="262"/>
    </row>
    <row r="227" spans="1:47" ht="12.75">
      <c r="A227" s="487">
        <v>2199</v>
      </c>
      <c r="B227" s="488"/>
      <c r="C227" s="488"/>
      <c r="D227" s="489">
        <v>426900</v>
      </c>
      <c r="E227" s="489"/>
      <c r="F227" s="489"/>
      <c r="G227" s="489"/>
      <c r="H227" s="490" t="s">
        <v>628</v>
      </c>
      <c r="I227" s="490"/>
      <c r="J227" s="490"/>
      <c r="K227" s="490"/>
      <c r="L227" s="490"/>
      <c r="M227" s="490"/>
      <c r="N227" s="490"/>
      <c r="O227" s="490"/>
      <c r="P227" s="490"/>
      <c r="Q227" s="490"/>
      <c r="R227" s="490"/>
      <c r="S227" s="490"/>
      <c r="T227" s="490"/>
      <c r="U227" s="490"/>
      <c r="V227" s="490"/>
      <c r="W227" s="490"/>
      <c r="X227" s="490"/>
      <c r="Y227" s="490"/>
      <c r="Z227" s="490"/>
      <c r="AA227" s="261">
        <f>[1]UnObr2!D201</f>
        <v>96</v>
      </c>
      <c r="AB227" s="261"/>
      <c r="AC227" s="261"/>
      <c r="AD227" s="261"/>
      <c r="AE227" s="261"/>
      <c r="AF227" s="261"/>
      <c r="AG227" s="261"/>
      <c r="AH227" s="261"/>
      <c r="AI227" s="261"/>
      <c r="AJ227" s="261">
        <f>[1]UnObr2!E201</f>
        <v>269</v>
      </c>
      <c r="AK227" s="261"/>
      <c r="AL227" s="261"/>
      <c r="AM227" s="261"/>
      <c r="AN227" s="261"/>
      <c r="AO227" s="261"/>
      <c r="AP227" s="261"/>
      <c r="AQ227" s="261"/>
      <c r="AR227" s="262"/>
    </row>
    <row r="228" spans="1:47" ht="23.1" customHeight="1">
      <c r="A228" s="493">
        <v>2200</v>
      </c>
      <c r="B228" s="494"/>
      <c r="C228" s="494"/>
      <c r="D228" s="485">
        <v>430000</v>
      </c>
      <c r="E228" s="485"/>
      <c r="F228" s="485"/>
      <c r="G228" s="485"/>
      <c r="H228" s="486" t="s">
        <v>629</v>
      </c>
      <c r="I228" s="486"/>
      <c r="J228" s="486"/>
      <c r="K228" s="486"/>
      <c r="L228" s="486"/>
      <c r="M228" s="486"/>
      <c r="N228" s="486"/>
      <c r="O228" s="486"/>
      <c r="P228" s="486"/>
      <c r="Q228" s="486"/>
      <c r="R228" s="486"/>
      <c r="S228" s="486"/>
      <c r="T228" s="486"/>
      <c r="U228" s="486"/>
      <c r="V228" s="486"/>
      <c r="W228" s="486"/>
      <c r="X228" s="486"/>
      <c r="Y228" s="486"/>
      <c r="Z228" s="486"/>
      <c r="AA228" s="261">
        <f>[1]UnObr2!D202</f>
        <v>0</v>
      </c>
      <c r="AB228" s="261"/>
      <c r="AC228" s="261"/>
      <c r="AD228" s="261"/>
      <c r="AE228" s="261"/>
      <c r="AF228" s="261"/>
      <c r="AG228" s="261"/>
      <c r="AH228" s="261"/>
      <c r="AI228" s="261"/>
      <c r="AJ228" s="261">
        <f>[1]UnObr2!E202</f>
        <v>0</v>
      </c>
      <c r="AK228" s="261"/>
      <c r="AL228" s="261"/>
      <c r="AM228" s="261"/>
      <c r="AN228" s="261"/>
      <c r="AO228" s="261"/>
      <c r="AP228" s="261"/>
      <c r="AQ228" s="261"/>
      <c r="AR228" s="262"/>
      <c r="AU228" s="27"/>
    </row>
    <row r="229" spans="1:47" ht="23.1" customHeight="1">
      <c r="A229" s="493">
        <v>2201</v>
      </c>
      <c r="B229" s="494"/>
      <c r="C229" s="494"/>
      <c r="D229" s="485">
        <v>431000</v>
      </c>
      <c r="E229" s="485"/>
      <c r="F229" s="485"/>
      <c r="G229" s="485"/>
      <c r="H229" s="486" t="s">
        <v>816</v>
      </c>
      <c r="I229" s="486"/>
      <c r="J229" s="486"/>
      <c r="K229" s="486"/>
      <c r="L229" s="486"/>
      <c r="M229" s="486"/>
      <c r="N229" s="486"/>
      <c r="O229" s="486"/>
      <c r="P229" s="486"/>
      <c r="Q229" s="486"/>
      <c r="R229" s="486"/>
      <c r="S229" s="486"/>
      <c r="T229" s="486"/>
      <c r="U229" s="486"/>
      <c r="V229" s="486"/>
      <c r="W229" s="486"/>
      <c r="X229" s="486"/>
      <c r="Y229" s="486"/>
      <c r="Z229" s="486"/>
      <c r="AA229" s="261">
        <f>[1]UnObr2!D203</f>
        <v>0</v>
      </c>
      <c r="AB229" s="261"/>
      <c r="AC229" s="261"/>
      <c r="AD229" s="261"/>
      <c r="AE229" s="261"/>
      <c r="AF229" s="261"/>
      <c r="AG229" s="261"/>
      <c r="AH229" s="261"/>
      <c r="AI229" s="261"/>
      <c r="AJ229" s="261">
        <f>[1]UnObr2!E203</f>
        <v>0</v>
      </c>
      <c r="AK229" s="261"/>
      <c r="AL229" s="261"/>
      <c r="AM229" s="261"/>
      <c r="AN229" s="261"/>
      <c r="AO229" s="261"/>
      <c r="AP229" s="261"/>
      <c r="AQ229" s="261"/>
      <c r="AR229" s="262"/>
      <c r="AU229" s="27"/>
    </row>
    <row r="230" spans="1:47" ht="12.75">
      <c r="A230" s="487">
        <v>2202</v>
      </c>
      <c r="B230" s="488"/>
      <c r="C230" s="488"/>
      <c r="D230" s="489">
        <v>431100</v>
      </c>
      <c r="E230" s="489"/>
      <c r="F230" s="489"/>
      <c r="G230" s="489"/>
      <c r="H230" s="490" t="s">
        <v>817</v>
      </c>
      <c r="I230" s="490"/>
      <c r="J230" s="490"/>
      <c r="K230" s="490"/>
      <c r="L230" s="490"/>
      <c r="M230" s="490"/>
      <c r="N230" s="490"/>
      <c r="O230" s="490"/>
      <c r="P230" s="490"/>
      <c r="Q230" s="490"/>
      <c r="R230" s="490"/>
      <c r="S230" s="490"/>
      <c r="T230" s="490"/>
      <c r="U230" s="490"/>
      <c r="V230" s="490"/>
      <c r="W230" s="490"/>
      <c r="X230" s="490"/>
      <c r="Y230" s="490"/>
      <c r="Z230" s="490"/>
      <c r="AA230" s="261">
        <f>[1]UnObr2!D204</f>
        <v>0</v>
      </c>
      <c r="AB230" s="261"/>
      <c r="AC230" s="261"/>
      <c r="AD230" s="261"/>
      <c r="AE230" s="261"/>
      <c r="AF230" s="261"/>
      <c r="AG230" s="261"/>
      <c r="AH230" s="261"/>
      <c r="AI230" s="261"/>
      <c r="AJ230" s="261">
        <f>[1]UnObr2!E204</f>
        <v>0</v>
      </c>
      <c r="AK230" s="261"/>
      <c r="AL230" s="261"/>
      <c r="AM230" s="261"/>
      <c r="AN230" s="261"/>
      <c r="AO230" s="261"/>
      <c r="AP230" s="261"/>
      <c r="AQ230" s="261"/>
      <c r="AR230" s="262"/>
    </row>
    <row r="231" spans="1:47" ht="12.75">
      <c r="A231" s="487">
        <v>2203</v>
      </c>
      <c r="B231" s="488"/>
      <c r="C231" s="488"/>
      <c r="D231" s="489">
        <v>431200</v>
      </c>
      <c r="E231" s="489"/>
      <c r="F231" s="489"/>
      <c r="G231" s="489"/>
      <c r="H231" s="490" t="s">
        <v>632</v>
      </c>
      <c r="I231" s="490"/>
      <c r="J231" s="490"/>
      <c r="K231" s="490"/>
      <c r="L231" s="490"/>
      <c r="M231" s="490"/>
      <c r="N231" s="490"/>
      <c r="O231" s="490"/>
      <c r="P231" s="490"/>
      <c r="Q231" s="490"/>
      <c r="R231" s="490"/>
      <c r="S231" s="490"/>
      <c r="T231" s="490"/>
      <c r="U231" s="490"/>
      <c r="V231" s="490"/>
      <c r="W231" s="490"/>
      <c r="X231" s="490"/>
      <c r="Y231" s="490"/>
      <c r="Z231" s="490"/>
      <c r="AA231" s="261">
        <f>[1]UnObr2!D205</f>
        <v>0</v>
      </c>
      <c r="AB231" s="261"/>
      <c r="AC231" s="261"/>
      <c r="AD231" s="261"/>
      <c r="AE231" s="261"/>
      <c r="AF231" s="261"/>
      <c r="AG231" s="261"/>
      <c r="AH231" s="261"/>
      <c r="AI231" s="261"/>
      <c r="AJ231" s="261">
        <f>[1]UnObr2!E205</f>
        <v>0</v>
      </c>
      <c r="AK231" s="261"/>
      <c r="AL231" s="261"/>
      <c r="AM231" s="261"/>
      <c r="AN231" s="261"/>
      <c r="AO231" s="261"/>
      <c r="AP231" s="261"/>
      <c r="AQ231" s="261"/>
      <c r="AR231" s="262"/>
    </row>
    <row r="232" spans="1:47" ht="12.75">
      <c r="A232" s="487">
        <v>2204</v>
      </c>
      <c r="B232" s="488"/>
      <c r="C232" s="488"/>
      <c r="D232" s="489">
        <v>431300</v>
      </c>
      <c r="E232" s="489"/>
      <c r="F232" s="489"/>
      <c r="G232" s="489"/>
      <c r="H232" s="490" t="s">
        <v>633</v>
      </c>
      <c r="I232" s="490"/>
      <c r="J232" s="490"/>
      <c r="K232" s="490"/>
      <c r="L232" s="490"/>
      <c r="M232" s="490"/>
      <c r="N232" s="490"/>
      <c r="O232" s="490"/>
      <c r="P232" s="490"/>
      <c r="Q232" s="490"/>
      <c r="R232" s="490"/>
      <c r="S232" s="490"/>
      <c r="T232" s="490"/>
      <c r="U232" s="490"/>
      <c r="V232" s="490"/>
      <c r="W232" s="490"/>
      <c r="X232" s="490"/>
      <c r="Y232" s="490"/>
      <c r="Z232" s="490"/>
      <c r="AA232" s="261">
        <f>[1]UnObr2!D206</f>
        <v>0</v>
      </c>
      <c r="AB232" s="261"/>
      <c r="AC232" s="261"/>
      <c r="AD232" s="261"/>
      <c r="AE232" s="261"/>
      <c r="AF232" s="261"/>
      <c r="AG232" s="261"/>
      <c r="AH232" s="261"/>
      <c r="AI232" s="261"/>
      <c r="AJ232" s="261">
        <f>[1]UnObr2!E206</f>
        <v>0</v>
      </c>
      <c r="AK232" s="261"/>
      <c r="AL232" s="261"/>
      <c r="AM232" s="261"/>
      <c r="AN232" s="261"/>
      <c r="AO232" s="261"/>
      <c r="AP232" s="261"/>
      <c r="AQ232" s="261"/>
      <c r="AR232" s="262"/>
    </row>
    <row r="233" spans="1:47" ht="20.25" customHeight="1">
      <c r="A233" s="493">
        <v>2205</v>
      </c>
      <c r="B233" s="494"/>
      <c r="C233" s="494"/>
      <c r="D233" s="485">
        <v>432000</v>
      </c>
      <c r="E233" s="485"/>
      <c r="F233" s="485"/>
      <c r="G233" s="485"/>
      <c r="H233" s="486" t="s">
        <v>634</v>
      </c>
      <c r="I233" s="486"/>
      <c r="J233" s="486"/>
      <c r="K233" s="486"/>
      <c r="L233" s="486"/>
      <c r="M233" s="486"/>
      <c r="N233" s="486"/>
      <c r="O233" s="486"/>
      <c r="P233" s="486"/>
      <c r="Q233" s="486"/>
      <c r="R233" s="486"/>
      <c r="S233" s="486"/>
      <c r="T233" s="486"/>
      <c r="U233" s="486"/>
      <c r="V233" s="486"/>
      <c r="W233" s="486"/>
      <c r="X233" s="486"/>
      <c r="Y233" s="486"/>
      <c r="Z233" s="486"/>
      <c r="AA233" s="261">
        <f>[1]UnObr2!D207</f>
        <v>0</v>
      </c>
      <c r="AB233" s="261"/>
      <c r="AC233" s="261"/>
      <c r="AD233" s="261"/>
      <c r="AE233" s="261"/>
      <c r="AF233" s="261"/>
      <c r="AG233" s="261"/>
      <c r="AH233" s="261"/>
      <c r="AI233" s="261"/>
      <c r="AJ233" s="261">
        <f>[1]UnObr2!E207</f>
        <v>0</v>
      </c>
      <c r="AK233" s="261"/>
      <c r="AL233" s="261"/>
      <c r="AM233" s="261"/>
      <c r="AN233" s="261"/>
      <c r="AO233" s="261"/>
      <c r="AP233" s="261"/>
      <c r="AQ233" s="261"/>
      <c r="AR233" s="262"/>
      <c r="AU233" s="27"/>
    </row>
    <row r="234" spans="1:47" ht="12.75">
      <c r="A234" s="487">
        <v>2206</v>
      </c>
      <c r="B234" s="488"/>
      <c r="C234" s="488"/>
      <c r="D234" s="489">
        <v>432100</v>
      </c>
      <c r="E234" s="489"/>
      <c r="F234" s="489"/>
      <c r="G234" s="489"/>
      <c r="H234" s="490" t="s">
        <v>635</v>
      </c>
      <c r="I234" s="490"/>
      <c r="J234" s="490"/>
      <c r="K234" s="490"/>
      <c r="L234" s="490"/>
      <c r="M234" s="490"/>
      <c r="N234" s="490"/>
      <c r="O234" s="490"/>
      <c r="P234" s="490"/>
      <c r="Q234" s="490"/>
      <c r="R234" s="490"/>
      <c r="S234" s="490"/>
      <c r="T234" s="490"/>
      <c r="U234" s="490"/>
      <c r="V234" s="490"/>
      <c r="W234" s="490"/>
      <c r="X234" s="490"/>
      <c r="Y234" s="490"/>
      <c r="Z234" s="490"/>
      <c r="AA234" s="261">
        <f>[1]UnObr2!D208</f>
        <v>0</v>
      </c>
      <c r="AB234" s="261"/>
      <c r="AC234" s="261"/>
      <c r="AD234" s="261"/>
      <c r="AE234" s="261"/>
      <c r="AF234" s="261"/>
      <c r="AG234" s="261"/>
      <c r="AH234" s="261"/>
      <c r="AI234" s="261"/>
      <c r="AJ234" s="261">
        <f>[1]UnObr2!E208</f>
        <v>0</v>
      </c>
      <c r="AK234" s="261"/>
      <c r="AL234" s="261"/>
      <c r="AM234" s="261"/>
      <c r="AN234" s="261"/>
      <c r="AO234" s="261"/>
      <c r="AP234" s="261"/>
      <c r="AQ234" s="261"/>
      <c r="AR234" s="262"/>
    </row>
    <row r="235" spans="1:47" ht="12.75">
      <c r="A235" s="493">
        <v>2207</v>
      </c>
      <c r="B235" s="494"/>
      <c r="C235" s="494"/>
      <c r="D235" s="485">
        <v>433000</v>
      </c>
      <c r="E235" s="485"/>
      <c r="F235" s="485"/>
      <c r="G235" s="485"/>
      <c r="H235" s="486" t="s">
        <v>636</v>
      </c>
      <c r="I235" s="486"/>
      <c r="J235" s="486"/>
      <c r="K235" s="486"/>
      <c r="L235" s="486"/>
      <c r="M235" s="486"/>
      <c r="N235" s="486"/>
      <c r="O235" s="486"/>
      <c r="P235" s="486"/>
      <c r="Q235" s="486"/>
      <c r="R235" s="486"/>
      <c r="S235" s="486"/>
      <c r="T235" s="486"/>
      <c r="U235" s="486"/>
      <c r="V235" s="486"/>
      <c r="W235" s="486"/>
      <c r="X235" s="486"/>
      <c r="Y235" s="486"/>
      <c r="Z235" s="486"/>
      <c r="AA235" s="261">
        <f>[1]UnObr2!D209</f>
        <v>0</v>
      </c>
      <c r="AB235" s="261"/>
      <c r="AC235" s="261"/>
      <c r="AD235" s="261"/>
      <c r="AE235" s="261"/>
      <c r="AF235" s="261"/>
      <c r="AG235" s="261"/>
      <c r="AH235" s="261"/>
      <c r="AI235" s="261"/>
      <c r="AJ235" s="261">
        <f>[1]UnObr2!E209</f>
        <v>0</v>
      </c>
      <c r="AK235" s="261"/>
      <c r="AL235" s="261"/>
      <c r="AM235" s="261"/>
      <c r="AN235" s="261"/>
      <c r="AO235" s="261"/>
      <c r="AP235" s="261"/>
      <c r="AQ235" s="261"/>
      <c r="AR235" s="262"/>
      <c r="AU235" s="27"/>
    </row>
    <row r="236" spans="1:47" ht="12.75">
      <c r="A236" s="487">
        <v>2208</v>
      </c>
      <c r="B236" s="488"/>
      <c r="C236" s="488"/>
      <c r="D236" s="489">
        <v>433100</v>
      </c>
      <c r="E236" s="489"/>
      <c r="F236" s="489"/>
      <c r="G236" s="489"/>
      <c r="H236" s="490" t="s">
        <v>637</v>
      </c>
      <c r="I236" s="490"/>
      <c r="J236" s="490"/>
      <c r="K236" s="490"/>
      <c r="L236" s="490"/>
      <c r="M236" s="490"/>
      <c r="N236" s="490"/>
      <c r="O236" s="490"/>
      <c r="P236" s="490"/>
      <c r="Q236" s="490"/>
      <c r="R236" s="490"/>
      <c r="S236" s="490"/>
      <c r="T236" s="490"/>
      <c r="U236" s="490"/>
      <c r="V236" s="490"/>
      <c r="W236" s="490"/>
      <c r="X236" s="490"/>
      <c r="Y236" s="490"/>
      <c r="Z236" s="490"/>
      <c r="AA236" s="261">
        <f>[1]UnObr2!D210</f>
        <v>0</v>
      </c>
      <c r="AB236" s="261"/>
      <c r="AC236" s="261"/>
      <c r="AD236" s="261"/>
      <c r="AE236" s="261"/>
      <c r="AF236" s="261"/>
      <c r="AG236" s="261"/>
      <c r="AH236" s="261"/>
      <c r="AI236" s="261"/>
      <c r="AJ236" s="261">
        <f>[1]UnObr2!E210</f>
        <v>0</v>
      </c>
      <c r="AK236" s="261"/>
      <c r="AL236" s="261"/>
      <c r="AM236" s="261"/>
      <c r="AN236" s="261"/>
      <c r="AO236" s="261"/>
      <c r="AP236" s="261"/>
      <c r="AQ236" s="261"/>
      <c r="AR236" s="262"/>
    </row>
    <row r="237" spans="1:47" ht="21.75" customHeight="1">
      <c r="A237" s="493">
        <v>2209</v>
      </c>
      <c r="B237" s="494"/>
      <c r="C237" s="494"/>
      <c r="D237" s="485">
        <v>434000</v>
      </c>
      <c r="E237" s="485"/>
      <c r="F237" s="485"/>
      <c r="G237" s="485"/>
      <c r="H237" s="486" t="s">
        <v>638</v>
      </c>
      <c r="I237" s="486"/>
      <c r="J237" s="486"/>
      <c r="K237" s="486"/>
      <c r="L237" s="486"/>
      <c r="M237" s="486"/>
      <c r="N237" s="486"/>
      <c r="O237" s="486"/>
      <c r="P237" s="486"/>
      <c r="Q237" s="486"/>
      <c r="R237" s="486"/>
      <c r="S237" s="486"/>
      <c r="T237" s="486"/>
      <c r="U237" s="486"/>
      <c r="V237" s="486"/>
      <c r="W237" s="486"/>
      <c r="X237" s="486"/>
      <c r="Y237" s="486"/>
      <c r="Z237" s="486"/>
      <c r="AA237" s="261">
        <f>[1]UnObr2!D211</f>
        <v>0</v>
      </c>
      <c r="AB237" s="261"/>
      <c r="AC237" s="261"/>
      <c r="AD237" s="261"/>
      <c r="AE237" s="261"/>
      <c r="AF237" s="261"/>
      <c r="AG237" s="261"/>
      <c r="AH237" s="261"/>
      <c r="AI237" s="261"/>
      <c r="AJ237" s="261">
        <f>[1]UnObr2!E211</f>
        <v>0</v>
      </c>
      <c r="AK237" s="261"/>
      <c r="AL237" s="261"/>
      <c r="AM237" s="261"/>
      <c r="AN237" s="261"/>
      <c r="AO237" s="261"/>
      <c r="AP237" s="261"/>
      <c r="AQ237" s="261"/>
      <c r="AR237" s="262"/>
      <c r="AU237" s="27"/>
    </row>
    <row r="238" spans="1:47" ht="12.75">
      <c r="A238" s="487">
        <v>2210</v>
      </c>
      <c r="B238" s="488"/>
      <c r="C238" s="488"/>
      <c r="D238" s="489">
        <v>434100</v>
      </c>
      <c r="E238" s="489"/>
      <c r="F238" s="489"/>
      <c r="G238" s="489"/>
      <c r="H238" s="490" t="s">
        <v>818</v>
      </c>
      <c r="I238" s="490"/>
      <c r="J238" s="490"/>
      <c r="K238" s="490"/>
      <c r="L238" s="490"/>
      <c r="M238" s="490"/>
      <c r="N238" s="490"/>
      <c r="O238" s="490"/>
      <c r="P238" s="490"/>
      <c r="Q238" s="490"/>
      <c r="R238" s="490"/>
      <c r="S238" s="490"/>
      <c r="T238" s="490"/>
      <c r="U238" s="490"/>
      <c r="V238" s="490"/>
      <c r="W238" s="490"/>
      <c r="X238" s="490"/>
      <c r="Y238" s="490"/>
      <c r="Z238" s="490"/>
      <c r="AA238" s="261">
        <f>[1]UnObr2!D212</f>
        <v>0</v>
      </c>
      <c r="AB238" s="261"/>
      <c r="AC238" s="261"/>
      <c r="AD238" s="261"/>
      <c r="AE238" s="261"/>
      <c r="AF238" s="261"/>
      <c r="AG238" s="261"/>
      <c r="AH238" s="261"/>
      <c r="AI238" s="261"/>
      <c r="AJ238" s="261">
        <f>[1]UnObr2!E212</f>
        <v>0</v>
      </c>
      <c r="AK238" s="261"/>
      <c r="AL238" s="261"/>
      <c r="AM238" s="261"/>
      <c r="AN238" s="261"/>
      <c r="AO238" s="261"/>
      <c r="AP238" s="261"/>
      <c r="AQ238" s="261"/>
      <c r="AR238" s="262"/>
    </row>
    <row r="239" spans="1:47" ht="12.75">
      <c r="A239" s="487">
        <v>2211</v>
      </c>
      <c r="B239" s="488"/>
      <c r="C239" s="488"/>
      <c r="D239" s="489">
        <v>434200</v>
      </c>
      <c r="E239" s="489"/>
      <c r="F239" s="489"/>
      <c r="G239" s="489"/>
      <c r="H239" s="490" t="s">
        <v>640</v>
      </c>
      <c r="I239" s="490"/>
      <c r="J239" s="490"/>
      <c r="K239" s="490"/>
      <c r="L239" s="490"/>
      <c r="M239" s="490"/>
      <c r="N239" s="490"/>
      <c r="O239" s="490"/>
      <c r="P239" s="490"/>
      <c r="Q239" s="490"/>
      <c r="R239" s="490"/>
      <c r="S239" s="490"/>
      <c r="T239" s="490"/>
      <c r="U239" s="490"/>
      <c r="V239" s="490"/>
      <c r="W239" s="490"/>
      <c r="X239" s="490"/>
      <c r="Y239" s="490"/>
      <c r="Z239" s="490"/>
      <c r="AA239" s="261">
        <f>[1]UnObr2!D213</f>
        <v>0</v>
      </c>
      <c r="AB239" s="261"/>
      <c r="AC239" s="261"/>
      <c r="AD239" s="261"/>
      <c r="AE239" s="261"/>
      <c r="AF239" s="261"/>
      <c r="AG239" s="261"/>
      <c r="AH239" s="261"/>
      <c r="AI239" s="261"/>
      <c r="AJ239" s="261">
        <f>[1]UnObr2!E213</f>
        <v>0</v>
      </c>
      <c r="AK239" s="261"/>
      <c r="AL239" s="261"/>
      <c r="AM239" s="261"/>
      <c r="AN239" s="261"/>
      <c r="AO239" s="261"/>
      <c r="AP239" s="261"/>
      <c r="AQ239" s="261"/>
      <c r="AR239" s="262"/>
    </row>
    <row r="240" spans="1:47" ht="12.75">
      <c r="A240" s="487">
        <v>2212</v>
      </c>
      <c r="B240" s="488"/>
      <c r="C240" s="488"/>
      <c r="D240" s="489">
        <v>434300</v>
      </c>
      <c r="E240" s="489"/>
      <c r="F240" s="489"/>
      <c r="G240" s="489"/>
      <c r="H240" s="490" t="s">
        <v>641</v>
      </c>
      <c r="I240" s="490"/>
      <c r="J240" s="490"/>
      <c r="K240" s="490"/>
      <c r="L240" s="490"/>
      <c r="M240" s="490"/>
      <c r="N240" s="490"/>
      <c r="O240" s="490"/>
      <c r="P240" s="490"/>
      <c r="Q240" s="490"/>
      <c r="R240" s="490"/>
      <c r="S240" s="490"/>
      <c r="T240" s="490"/>
      <c r="U240" s="490"/>
      <c r="V240" s="490"/>
      <c r="W240" s="490"/>
      <c r="X240" s="490"/>
      <c r="Y240" s="490"/>
      <c r="Z240" s="490"/>
      <c r="AA240" s="261">
        <f>[1]UnObr2!D214</f>
        <v>0</v>
      </c>
      <c r="AB240" s="261"/>
      <c r="AC240" s="261"/>
      <c r="AD240" s="261"/>
      <c r="AE240" s="261"/>
      <c r="AF240" s="261"/>
      <c r="AG240" s="261"/>
      <c r="AH240" s="261"/>
      <c r="AI240" s="261"/>
      <c r="AJ240" s="261">
        <f>[1]UnObr2!E214</f>
        <v>0</v>
      </c>
      <c r="AK240" s="261"/>
      <c r="AL240" s="261"/>
      <c r="AM240" s="261"/>
      <c r="AN240" s="261"/>
      <c r="AO240" s="261"/>
      <c r="AP240" s="261"/>
      <c r="AQ240" s="261"/>
      <c r="AR240" s="262"/>
    </row>
    <row r="241" spans="1:47" ht="23.1" customHeight="1">
      <c r="A241" s="493">
        <v>2213</v>
      </c>
      <c r="B241" s="494"/>
      <c r="C241" s="494"/>
      <c r="D241" s="485">
        <v>435000</v>
      </c>
      <c r="E241" s="485"/>
      <c r="F241" s="485"/>
      <c r="G241" s="485"/>
      <c r="H241" s="486" t="s">
        <v>819</v>
      </c>
      <c r="I241" s="486"/>
      <c r="J241" s="486"/>
      <c r="K241" s="486"/>
      <c r="L241" s="486"/>
      <c r="M241" s="486"/>
      <c r="N241" s="486"/>
      <c r="O241" s="486"/>
      <c r="P241" s="486"/>
      <c r="Q241" s="486"/>
      <c r="R241" s="486"/>
      <c r="S241" s="486"/>
      <c r="T241" s="486"/>
      <c r="U241" s="486"/>
      <c r="V241" s="486"/>
      <c r="W241" s="486"/>
      <c r="X241" s="486"/>
      <c r="Y241" s="486"/>
      <c r="Z241" s="486"/>
      <c r="AA241" s="261">
        <f>[1]UnObr2!D215</f>
        <v>0</v>
      </c>
      <c r="AB241" s="261"/>
      <c r="AC241" s="261"/>
      <c r="AD241" s="261"/>
      <c r="AE241" s="261"/>
      <c r="AF241" s="261"/>
      <c r="AG241" s="261"/>
      <c r="AH241" s="261"/>
      <c r="AI241" s="261"/>
      <c r="AJ241" s="261">
        <f>[1]UnObr2!E215</f>
        <v>0</v>
      </c>
      <c r="AK241" s="261"/>
      <c r="AL241" s="261"/>
      <c r="AM241" s="261"/>
      <c r="AN241" s="261"/>
      <c r="AO241" s="261"/>
      <c r="AP241" s="261"/>
      <c r="AQ241" s="261"/>
      <c r="AR241" s="262"/>
      <c r="AU241" s="27"/>
    </row>
    <row r="242" spans="1:47" ht="12.75">
      <c r="A242" s="487">
        <v>2214</v>
      </c>
      <c r="B242" s="488"/>
      <c r="C242" s="488"/>
      <c r="D242" s="489">
        <v>435100</v>
      </c>
      <c r="E242" s="489"/>
      <c r="F242" s="489"/>
      <c r="G242" s="489"/>
      <c r="H242" s="490" t="s">
        <v>643</v>
      </c>
      <c r="I242" s="490"/>
      <c r="J242" s="490"/>
      <c r="K242" s="490"/>
      <c r="L242" s="490"/>
      <c r="M242" s="490"/>
      <c r="N242" s="490"/>
      <c r="O242" s="490"/>
      <c r="P242" s="490"/>
      <c r="Q242" s="490"/>
      <c r="R242" s="490"/>
      <c r="S242" s="490"/>
      <c r="T242" s="490"/>
      <c r="U242" s="490"/>
      <c r="V242" s="490"/>
      <c r="W242" s="490"/>
      <c r="X242" s="490"/>
      <c r="Y242" s="490"/>
      <c r="Z242" s="490"/>
      <c r="AA242" s="261">
        <f>[1]UnObr2!D216</f>
        <v>0</v>
      </c>
      <c r="AB242" s="261"/>
      <c r="AC242" s="261"/>
      <c r="AD242" s="261"/>
      <c r="AE242" s="261"/>
      <c r="AF242" s="261"/>
      <c r="AG242" s="261"/>
      <c r="AH242" s="261"/>
      <c r="AI242" s="261"/>
      <c r="AJ242" s="261">
        <f>[1]UnObr2!E216</f>
        <v>0</v>
      </c>
      <c r="AK242" s="261"/>
      <c r="AL242" s="261"/>
      <c r="AM242" s="261"/>
      <c r="AN242" s="261"/>
      <c r="AO242" s="261"/>
      <c r="AP242" s="261"/>
      <c r="AQ242" s="261"/>
      <c r="AR242" s="262"/>
    </row>
    <row r="243" spans="1:47" ht="23.1" customHeight="1">
      <c r="A243" s="493">
        <v>2215</v>
      </c>
      <c r="B243" s="494"/>
      <c r="C243" s="494"/>
      <c r="D243" s="485">
        <v>440000</v>
      </c>
      <c r="E243" s="485"/>
      <c r="F243" s="485"/>
      <c r="G243" s="485"/>
      <c r="H243" s="486" t="s">
        <v>644</v>
      </c>
      <c r="I243" s="486"/>
      <c r="J243" s="486"/>
      <c r="K243" s="486"/>
      <c r="L243" s="486"/>
      <c r="M243" s="486"/>
      <c r="N243" s="486"/>
      <c r="O243" s="486"/>
      <c r="P243" s="486"/>
      <c r="Q243" s="486"/>
      <c r="R243" s="486"/>
      <c r="S243" s="486"/>
      <c r="T243" s="486"/>
      <c r="U243" s="486"/>
      <c r="V243" s="486"/>
      <c r="W243" s="486"/>
      <c r="X243" s="486"/>
      <c r="Y243" s="486"/>
      <c r="Z243" s="486"/>
      <c r="AA243" s="261">
        <f>[1]UnObr2!D217</f>
        <v>0</v>
      </c>
      <c r="AB243" s="261"/>
      <c r="AC243" s="261"/>
      <c r="AD243" s="261"/>
      <c r="AE243" s="261"/>
      <c r="AF243" s="261"/>
      <c r="AG243" s="261"/>
      <c r="AH243" s="261"/>
      <c r="AI243" s="261"/>
      <c r="AJ243" s="261">
        <f>[1]UnObr2!E217</f>
        <v>0</v>
      </c>
      <c r="AK243" s="261"/>
      <c r="AL243" s="261"/>
      <c r="AM243" s="261"/>
      <c r="AN243" s="261"/>
      <c r="AO243" s="261"/>
      <c r="AP243" s="261"/>
      <c r="AQ243" s="261"/>
      <c r="AR243" s="262"/>
      <c r="AU243" s="27"/>
    </row>
    <row r="244" spans="1:47" ht="12.75">
      <c r="A244" s="493">
        <v>2216</v>
      </c>
      <c r="B244" s="494"/>
      <c r="C244" s="494"/>
      <c r="D244" s="485">
        <v>441000</v>
      </c>
      <c r="E244" s="485"/>
      <c r="F244" s="485"/>
      <c r="G244" s="485"/>
      <c r="H244" s="486" t="s">
        <v>820</v>
      </c>
      <c r="I244" s="486"/>
      <c r="J244" s="486"/>
      <c r="K244" s="486"/>
      <c r="L244" s="486"/>
      <c r="M244" s="486"/>
      <c r="N244" s="486"/>
      <c r="O244" s="486"/>
      <c r="P244" s="486"/>
      <c r="Q244" s="486"/>
      <c r="R244" s="486"/>
      <c r="S244" s="486"/>
      <c r="T244" s="486"/>
      <c r="U244" s="486"/>
      <c r="V244" s="486"/>
      <c r="W244" s="486"/>
      <c r="X244" s="486"/>
      <c r="Y244" s="486"/>
      <c r="Z244" s="486"/>
      <c r="AA244" s="261">
        <f>[1]UnObr2!D218</f>
        <v>0</v>
      </c>
      <c r="AB244" s="261"/>
      <c r="AC244" s="261"/>
      <c r="AD244" s="261"/>
      <c r="AE244" s="261"/>
      <c r="AF244" s="261"/>
      <c r="AG244" s="261"/>
      <c r="AH244" s="261"/>
      <c r="AI244" s="261"/>
      <c r="AJ244" s="261">
        <f>[1]UnObr2!E218</f>
        <v>0</v>
      </c>
      <c r="AK244" s="261"/>
      <c r="AL244" s="261"/>
      <c r="AM244" s="261"/>
      <c r="AN244" s="261"/>
      <c r="AO244" s="261"/>
      <c r="AP244" s="261"/>
      <c r="AQ244" s="261"/>
      <c r="AR244" s="262"/>
      <c r="AU244" s="27"/>
    </row>
    <row r="245" spans="1:47" ht="12.75">
      <c r="A245" s="495">
        <v>2217</v>
      </c>
      <c r="B245" s="496"/>
      <c r="C245" s="496"/>
      <c r="D245" s="489">
        <v>441100</v>
      </c>
      <c r="E245" s="489"/>
      <c r="F245" s="489"/>
      <c r="G245" s="489"/>
      <c r="H245" s="490" t="s">
        <v>646</v>
      </c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0"/>
      <c r="V245" s="490"/>
      <c r="W245" s="490"/>
      <c r="X245" s="490"/>
      <c r="Y245" s="490"/>
      <c r="Z245" s="490"/>
      <c r="AA245" s="261">
        <f>[1]UnObr2!D219</f>
        <v>0</v>
      </c>
      <c r="AB245" s="261"/>
      <c r="AC245" s="261"/>
      <c r="AD245" s="261"/>
      <c r="AE245" s="261"/>
      <c r="AF245" s="261"/>
      <c r="AG245" s="261"/>
      <c r="AH245" s="261"/>
      <c r="AI245" s="261"/>
      <c r="AJ245" s="261">
        <f>[1]UnObr2!E219</f>
        <v>0</v>
      </c>
      <c r="AK245" s="261"/>
      <c r="AL245" s="261"/>
      <c r="AM245" s="261"/>
      <c r="AN245" s="261"/>
      <c r="AO245" s="261"/>
      <c r="AP245" s="261"/>
      <c r="AQ245" s="261"/>
      <c r="AR245" s="262"/>
    </row>
    <row r="246" spans="1:47" ht="12.75">
      <c r="A246" s="487">
        <v>2218</v>
      </c>
      <c r="B246" s="488"/>
      <c r="C246" s="488"/>
      <c r="D246" s="489">
        <v>441200</v>
      </c>
      <c r="E246" s="489"/>
      <c r="F246" s="489"/>
      <c r="G246" s="489"/>
      <c r="H246" s="490" t="s">
        <v>647</v>
      </c>
      <c r="I246" s="490"/>
      <c r="J246" s="490"/>
      <c r="K246" s="490"/>
      <c r="L246" s="490"/>
      <c r="M246" s="490"/>
      <c r="N246" s="490"/>
      <c r="O246" s="490"/>
      <c r="P246" s="490"/>
      <c r="Q246" s="490"/>
      <c r="R246" s="490"/>
      <c r="S246" s="490"/>
      <c r="T246" s="490"/>
      <c r="U246" s="490"/>
      <c r="V246" s="490"/>
      <c r="W246" s="490"/>
      <c r="X246" s="490"/>
      <c r="Y246" s="490"/>
      <c r="Z246" s="490"/>
      <c r="AA246" s="261">
        <f>[1]UnObr2!D220</f>
        <v>0</v>
      </c>
      <c r="AB246" s="261"/>
      <c r="AC246" s="261"/>
      <c r="AD246" s="261"/>
      <c r="AE246" s="261"/>
      <c r="AF246" s="261"/>
      <c r="AG246" s="261"/>
      <c r="AH246" s="261"/>
      <c r="AI246" s="261"/>
      <c r="AJ246" s="261">
        <f>[1]UnObr2!E220</f>
        <v>0</v>
      </c>
      <c r="AK246" s="261"/>
      <c r="AL246" s="261"/>
      <c r="AM246" s="261"/>
      <c r="AN246" s="261"/>
      <c r="AO246" s="261"/>
      <c r="AP246" s="261"/>
      <c r="AQ246" s="261"/>
      <c r="AR246" s="262"/>
    </row>
    <row r="247" spans="1:47" ht="23.1" customHeight="1">
      <c r="A247" s="487">
        <v>2219</v>
      </c>
      <c r="B247" s="488"/>
      <c r="C247" s="488"/>
      <c r="D247" s="489">
        <v>441300</v>
      </c>
      <c r="E247" s="489"/>
      <c r="F247" s="489"/>
      <c r="G247" s="489"/>
      <c r="H247" s="490" t="s">
        <v>821</v>
      </c>
      <c r="I247" s="490"/>
      <c r="J247" s="490"/>
      <c r="K247" s="490"/>
      <c r="L247" s="490"/>
      <c r="M247" s="490"/>
      <c r="N247" s="490"/>
      <c r="O247" s="490"/>
      <c r="P247" s="490"/>
      <c r="Q247" s="490"/>
      <c r="R247" s="490"/>
      <c r="S247" s="490"/>
      <c r="T247" s="490"/>
      <c r="U247" s="490"/>
      <c r="V247" s="490"/>
      <c r="W247" s="490"/>
      <c r="X247" s="490"/>
      <c r="Y247" s="490"/>
      <c r="Z247" s="490"/>
      <c r="AA247" s="261">
        <f>[1]UnObr2!D221</f>
        <v>0</v>
      </c>
      <c r="AB247" s="261"/>
      <c r="AC247" s="261"/>
      <c r="AD247" s="261"/>
      <c r="AE247" s="261"/>
      <c r="AF247" s="261"/>
      <c r="AG247" s="261"/>
      <c r="AH247" s="261"/>
      <c r="AI247" s="261"/>
      <c r="AJ247" s="261">
        <f>[1]UnObr2!E221</f>
        <v>0</v>
      </c>
      <c r="AK247" s="261"/>
      <c r="AL247" s="261"/>
      <c r="AM247" s="261"/>
      <c r="AN247" s="261"/>
      <c r="AO247" s="261"/>
      <c r="AP247" s="261"/>
      <c r="AQ247" s="261"/>
      <c r="AR247" s="262"/>
    </row>
    <row r="248" spans="1:47" ht="12.75">
      <c r="A248" s="487">
        <v>2220</v>
      </c>
      <c r="B248" s="488"/>
      <c r="C248" s="488"/>
      <c r="D248" s="489">
        <v>441400</v>
      </c>
      <c r="E248" s="489"/>
      <c r="F248" s="489"/>
      <c r="G248" s="489"/>
      <c r="H248" s="490" t="s">
        <v>649</v>
      </c>
      <c r="I248" s="490"/>
      <c r="J248" s="490"/>
      <c r="K248" s="490"/>
      <c r="L248" s="490"/>
      <c r="M248" s="490"/>
      <c r="N248" s="490"/>
      <c r="O248" s="490"/>
      <c r="P248" s="490"/>
      <c r="Q248" s="490"/>
      <c r="R248" s="490"/>
      <c r="S248" s="490"/>
      <c r="T248" s="490"/>
      <c r="U248" s="490"/>
      <c r="V248" s="490"/>
      <c r="W248" s="490"/>
      <c r="X248" s="490"/>
      <c r="Y248" s="490"/>
      <c r="Z248" s="490"/>
      <c r="AA248" s="261">
        <f>[1]UnObr2!D222</f>
        <v>0</v>
      </c>
      <c r="AB248" s="261"/>
      <c r="AC248" s="261"/>
      <c r="AD248" s="261"/>
      <c r="AE248" s="261"/>
      <c r="AF248" s="261"/>
      <c r="AG248" s="261"/>
      <c r="AH248" s="261"/>
      <c r="AI248" s="261"/>
      <c r="AJ248" s="261">
        <f>[1]UnObr2!E222</f>
        <v>0</v>
      </c>
      <c r="AK248" s="261"/>
      <c r="AL248" s="261"/>
      <c r="AM248" s="261"/>
      <c r="AN248" s="261"/>
      <c r="AO248" s="261"/>
      <c r="AP248" s="261"/>
      <c r="AQ248" s="261"/>
      <c r="AR248" s="262"/>
    </row>
    <row r="249" spans="1:47" ht="12.75">
      <c r="A249" s="487">
        <v>2221</v>
      </c>
      <c r="B249" s="488"/>
      <c r="C249" s="488"/>
      <c r="D249" s="489">
        <v>441500</v>
      </c>
      <c r="E249" s="489"/>
      <c r="F249" s="489"/>
      <c r="G249" s="489"/>
      <c r="H249" s="490" t="s">
        <v>650</v>
      </c>
      <c r="I249" s="490"/>
      <c r="J249" s="490"/>
      <c r="K249" s="490"/>
      <c r="L249" s="490"/>
      <c r="M249" s="490"/>
      <c r="N249" s="490"/>
      <c r="O249" s="490"/>
      <c r="P249" s="490"/>
      <c r="Q249" s="490"/>
      <c r="R249" s="490"/>
      <c r="S249" s="490"/>
      <c r="T249" s="490"/>
      <c r="U249" s="490"/>
      <c r="V249" s="490"/>
      <c r="W249" s="490"/>
      <c r="X249" s="490"/>
      <c r="Y249" s="490"/>
      <c r="Z249" s="490"/>
      <c r="AA249" s="261">
        <f>[1]UnObr2!D223</f>
        <v>0</v>
      </c>
      <c r="AB249" s="261"/>
      <c r="AC249" s="261"/>
      <c r="AD249" s="261"/>
      <c r="AE249" s="261"/>
      <c r="AF249" s="261"/>
      <c r="AG249" s="261"/>
      <c r="AH249" s="261"/>
      <c r="AI249" s="261"/>
      <c r="AJ249" s="261">
        <f>[1]UnObr2!E223</f>
        <v>0</v>
      </c>
      <c r="AK249" s="261"/>
      <c r="AL249" s="261"/>
      <c r="AM249" s="261"/>
      <c r="AN249" s="261"/>
      <c r="AO249" s="261"/>
      <c r="AP249" s="261"/>
      <c r="AQ249" s="261"/>
      <c r="AR249" s="262"/>
    </row>
    <row r="250" spans="1:47" ht="12.75">
      <c r="A250" s="487">
        <v>2222</v>
      </c>
      <c r="B250" s="488"/>
      <c r="C250" s="488"/>
      <c r="D250" s="489">
        <v>441600</v>
      </c>
      <c r="E250" s="489"/>
      <c r="F250" s="489"/>
      <c r="G250" s="489"/>
      <c r="H250" s="490" t="s">
        <v>651</v>
      </c>
      <c r="I250" s="490"/>
      <c r="J250" s="490"/>
      <c r="K250" s="490"/>
      <c r="L250" s="490"/>
      <c r="M250" s="490"/>
      <c r="N250" s="490"/>
      <c r="O250" s="490"/>
      <c r="P250" s="490"/>
      <c r="Q250" s="490"/>
      <c r="R250" s="490"/>
      <c r="S250" s="490"/>
      <c r="T250" s="490"/>
      <c r="U250" s="490"/>
      <c r="V250" s="490"/>
      <c r="W250" s="490"/>
      <c r="X250" s="490"/>
      <c r="Y250" s="490"/>
      <c r="Z250" s="490"/>
      <c r="AA250" s="261">
        <f>[1]UnObr2!D224</f>
        <v>0</v>
      </c>
      <c r="AB250" s="261"/>
      <c r="AC250" s="261"/>
      <c r="AD250" s="261"/>
      <c r="AE250" s="261"/>
      <c r="AF250" s="261"/>
      <c r="AG250" s="261"/>
      <c r="AH250" s="261"/>
      <c r="AI250" s="261"/>
      <c r="AJ250" s="261">
        <f>[1]UnObr2!E224</f>
        <v>0</v>
      </c>
      <c r="AK250" s="261"/>
      <c r="AL250" s="261"/>
      <c r="AM250" s="261"/>
      <c r="AN250" s="261"/>
      <c r="AO250" s="261"/>
      <c r="AP250" s="261"/>
      <c r="AQ250" s="261"/>
      <c r="AR250" s="262"/>
    </row>
    <row r="251" spans="1:47" ht="12.75">
      <c r="A251" s="487">
        <v>2223</v>
      </c>
      <c r="B251" s="488"/>
      <c r="C251" s="488"/>
      <c r="D251" s="489">
        <v>441700</v>
      </c>
      <c r="E251" s="489"/>
      <c r="F251" s="489"/>
      <c r="G251" s="489"/>
      <c r="H251" s="490" t="s">
        <v>652</v>
      </c>
      <c r="I251" s="490"/>
      <c r="J251" s="490"/>
      <c r="K251" s="490"/>
      <c r="L251" s="490"/>
      <c r="M251" s="490"/>
      <c r="N251" s="490"/>
      <c r="O251" s="490"/>
      <c r="P251" s="490"/>
      <c r="Q251" s="490"/>
      <c r="R251" s="490"/>
      <c r="S251" s="490"/>
      <c r="T251" s="490"/>
      <c r="U251" s="490"/>
      <c r="V251" s="490"/>
      <c r="W251" s="490"/>
      <c r="X251" s="490"/>
      <c r="Y251" s="490"/>
      <c r="Z251" s="490"/>
      <c r="AA251" s="261">
        <f>[1]UnObr2!D225</f>
        <v>0</v>
      </c>
      <c r="AB251" s="261"/>
      <c r="AC251" s="261"/>
      <c r="AD251" s="261"/>
      <c r="AE251" s="261"/>
      <c r="AF251" s="261"/>
      <c r="AG251" s="261"/>
      <c r="AH251" s="261"/>
      <c r="AI251" s="261"/>
      <c r="AJ251" s="261">
        <f>[1]UnObr2!E225</f>
        <v>0</v>
      </c>
      <c r="AK251" s="261"/>
      <c r="AL251" s="261"/>
      <c r="AM251" s="261"/>
      <c r="AN251" s="261"/>
      <c r="AO251" s="261"/>
      <c r="AP251" s="261"/>
      <c r="AQ251" s="261"/>
      <c r="AR251" s="262"/>
    </row>
    <row r="252" spans="1:47" ht="12.75">
      <c r="A252" s="487">
        <v>2224</v>
      </c>
      <c r="B252" s="488"/>
      <c r="C252" s="488"/>
      <c r="D252" s="489">
        <v>441800</v>
      </c>
      <c r="E252" s="489"/>
      <c r="F252" s="489"/>
      <c r="G252" s="489"/>
      <c r="H252" s="490" t="s">
        <v>653</v>
      </c>
      <c r="I252" s="490"/>
      <c r="J252" s="490"/>
      <c r="K252" s="490"/>
      <c r="L252" s="490"/>
      <c r="M252" s="490"/>
      <c r="N252" s="490"/>
      <c r="O252" s="490"/>
      <c r="P252" s="490"/>
      <c r="Q252" s="490"/>
      <c r="R252" s="490"/>
      <c r="S252" s="490"/>
      <c r="T252" s="490"/>
      <c r="U252" s="490"/>
      <c r="V252" s="490"/>
      <c r="W252" s="490"/>
      <c r="X252" s="490"/>
      <c r="Y252" s="490"/>
      <c r="Z252" s="490"/>
      <c r="AA252" s="261">
        <f>[1]UnObr2!D226</f>
        <v>0</v>
      </c>
      <c r="AB252" s="261"/>
      <c r="AC252" s="261"/>
      <c r="AD252" s="261"/>
      <c r="AE252" s="261"/>
      <c r="AF252" s="261"/>
      <c r="AG252" s="261"/>
      <c r="AH252" s="261"/>
      <c r="AI252" s="261"/>
      <c r="AJ252" s="261">
        <f>[1]UnObr2!E226</f>
        <v>0</v>
      </c>
      <c r="AK252" s="261"/>
      <c r="AL252" s="261"/>
      <c r="AM252" s="261"/>
      <c r="AN252" s="261"/>
      <c r="AO252" s="261"/>
      <c r="AP252" s="261"/>
      <c r="AQ252" s="261"/>
      <c r="AR252" s="262"/>
    </row>
    <row r="253" spans="1:47" ht="12.75">
      <c r="A253" s="487">
        <v>2225</v>
      </c>
      <c r="B253" s="488"/>
      <c r="C253" s="488"/>
      <c r="D253" s="489">
        <v>441900</v>
      </c>
      <c r="E253" s="489"/>
      <c r="F253" s="489"/>
      <c r="G253" s="489"/>
      <c r="H253" s="490" t="s">
        <v>505</v>
      </c>
      <c r="I253" s="490"/>
      <c r="J253" s="490"/>
      <c r="K253" s="490"/>
      <c r="L253" s="490"/>
      <c r="M253" s="490"/>
      <c r="N253" s="490"/>
      <c r="O253" s="490"/>
      <c r="P253" s="490"/>
      <c r="Q253" s="490"/>
      <c r="R253" s="490"/>
      <c r="S253" s="490"/>
      <c r="T253" s="490"/>
      <c r="U253" s="490"/>
      <c r="V253" s="490"/>
      <c r="W253" s="490"/>
      <c r="X253" s="490"/>
      <c r="Y253" s="490"/>
      <c r="Z253" s="490"/>
      <c r="AA253" s="261">
        <f>[1]UnObr2!D227</f>
        <v>0</v>
      </c>
      <c r="AB253" s="261"/>
      <c r="AC253" s="261"/>
      <c r="AD253" s="261"/>
      <c r="AE253" s="261"/>
      <c r="AF253" s="261"/>
      <c r="AG253" s="261"/>
      <c r="AH253" s="261"/>
      <c r="AI253" s="261"/>
      <c r="AJ253" s="261">
        <f>[1]UnObr2!E227</f>
        <v>0</v>
      </c>
      <c r="AK253" s="261"/>
      <c r="AL253" s="261"/>
      <c r="AM253" s="261"/>
      <c r="AN253" s="261"/>
      <c r="AO253" s="261"/>
      <c r="AP253" s="261"/>
      <c r="AQ253" s="261"/>
      <c r="AR253" s="262"/>
    </row>
    <row r="254" spans="1:47" ht="12.75">
      <c r="A254" s="493">
        <v>2226</v>
      </c>
      <c r="B254" s="494"/>
      <c r="C254" s="494"/>
      <c r="D254" s="485">
        <v>442000</v>
      </c>
      <c r="E254" s="485"/>
      <c r="F254" s="485"/>
      <c r="G254" s="485"/>
      <c r="H254" s="486" t="s">
        <v>654</v>
      </c>
      <c r="I254" s="486"/>
      <c r="J254" s="486"/>
      <c r="K254" s="486"/>
      <c r="L254" s="486"/>
      <c r="M254" s="486"/>
      <c r="N254" s="486"/>
      <c r="O254" s="486"/>
      <c r="P254" s="486"/>
      <c r="Q254" s="486"/>
      <c r="R254" s="486"/>
      <c r="S254" s="486"/>
      <c r="T254" s="486"/>
      <c r="U254" s="486"/>
      <c r="V254" s="486"/>
      <c r="W254" s="486"/>
      <c r="X254" s="486"/>
      <c r="Y254" s="486"/>
      <c r="Z254" s="486"/>
      <c r="AA254" s="261">
        <f>[1]UnObr2!D228</f>
        <v>0</v>
      </c>
      <c r="AB254" s="261"/>
      <c r="AC254" s="261"/>
      <c r="AD254" s="261"/>
      <c r="AE254" s="261"/>
      <c r="AF254" s="261"/>
      <c r="AG254" s="261"/>
      <c r="AH254" s="261"/>
      <c r="AI254" s="261"/>
      <c r="AJ254" s="261">
        <f>[1]UnObr2!E228</f>
        <v>0</v>
      </c>
      <c r="AK254" s="261"/>
      <c r="AL254" s="261"/>
      <c r="AM254" s="261"/>
      <c r="AN254" s="261"/>
      <c r="AO254" s="261"/>
      <c r="AP254" s="261"/>
      <c r="AQ254" s="261"/>
      <c r="AR254" s="262"/>
      <c r="AU254" s="27"/>
    </row>
    <row r="255" spans="1:47" ht="23.1" customHeight="1">
      <c r="A255" s="487">
        <v>2227</v>
      </c>
      <c r="B255" s="488"/>
      <c r="C255" s="488"/>
      <c r="D255" s="489">
        <v>442100</v>
      </c>
      <c r="E255" s="489"/>
      <c r="F255" s="489"/>
      <c r="G255" s="489"/>
      <c r="H255" s="490" t="s">
        <v>655</v>
      </c>
      <c r="I255" s="490"/>
      <c r="J255" s="490"/>
      <c r="K255" s="490"/>
      <c r="L255" s="490"/>
      <c r="M255" s="490"/>
      <c r="N255" s="490"/>
      <c r="O255" s="490"/>
      <c r="P255" s="490"/>
      <c r="Q255" s="490"/>
      <c r="R255" s="490"/>
      <c r="S255" s="490"/>
      <c r="T255" s="490"/>
      <c r="U255" s="490"/>
      <c r="V255" s="490"/>
      <c r="W255" s="490"/>
      <c r="X255" s="490"/>
      <c r="Y255" s="490"/>
      <c r="Z255" s="490"/>
      <c r="AA255" s="261">
        <f>[1]UnObr2!D229</f>
        <v>0</v>
      </c>
      <c r="AB255" s="261"/>
      <c r="AC255" s="261"/>
      <c r="AD255" s="261"/>
      <c r="AE255" s="261"/>
      <c r="AF255" s="261"/>
      <c r="AG255" s="261"/>
      <c r="AH255" s="261"/>
      <c r="AI255" s="261"/>
      <c r="AJ255" s="261">
        <f>[1]UnObr2!E229</f>
        <v>0</v>
      </c>
      <c r="AK255" s="261"/>
      <c r="AL255" s="261"/>
      <c r="AM255" s="261"/>
      <c r="AN255" s="261"/>
      <c r="AO255" s="261"/>
      <c r="AP255" s="261"/>
      <c r="AQ255" s="261"/>
      <c r="AR255" s="262"/>
    </row>
    <row r="256" spans="1:47" ht="12.75">
      <c r="A256" s="487">
        <v>2228</v>
      </c>
      <c r="B256" s="488"/>
      <c r="C256" s="488"/>
      <c r="D256" s="489">
        <v>442200</v>
      </c>
      <c r="E256" s="489"/>
      <c r="F256" s="489"/>
      <c r="G256" s="489"/>
      <c r="H256" s="490" t="s">
        <v>656</v>
      </c>
      <c r="I256" s="490"/>
      <c r="J256" s="490"/>
      <c r="K256" s="490"/>
      <c r="L256" s="490"/>
      <c r="M256" s="490"/>
      <c r="N256" s="490"/>
      <c r="O256" s="490"/>
      <c r="P256" s="490"/>
      <c r="Q256" s="490"/>
      <c r="R256" s="490"/>
      <c r="S256" s="490"/>
      <c r="T256" s="490"/>
      <c r="U256" s="490"/>
      <c r="V256" s="490"/>
      <c r="W256" s="490"/>
      <c r="X256" s="490"/>
      <c r="Y256" s="490"/>
      <c r="Z256" s="490"/>
      <c r="AA256" s="261">
        <f>[1]UnObr2!D230</f>
        <v>0</v>
      </c>
      <c r="AB256" s="261"/>
      <c r="AC256" s="261"/>
      <c r="AD256" s="261"/>
      <c r="AE256" s="261"/>
      <c r="AF256" s="261"/>
      <c r="AG256" s="261"/>
      <c r="AH256" s="261"/>
      <c r="AI256" s="261"/>
      <c r="AJ256" s="261">
        <f>[1]UnObr2!E230</f>
        <v>0</v>
      </c>
      <c r="AK256" s="261"/>
      <c r="AL256" s="261"/>
      <c r="AM256" s="261"/>
      <c r="AN256" s="261"/>
      <c r="AO256" s="261"/>
      <c r="AP256" s="261"/>
      <c r="AQ256" s="261"/>
      <c r="AR256" s="262"/>
    </row>
    <row r="257" spans="1:47" ht="12.75">
      <c r="A257" s="487">
        <v>2229</v>
      </c>
      <c r="B257" s="488"/>
      <c r="C257" s="488"/>
      <c r="D257" s="489">
        <v>442300</v>
      </c>
      <c r="E257" s="489"/>
      <c r="F257" s="489"/>
      <c r="G257" s="489"/>
      <c r="H257" s="490" t="s">
        <v>657</v>
      </c>
      <c r="I257" s="490"/>
      <c r="J257" s="490"/>
      <c r="K257" s="490"/>
      <c r="L257" s="490"/>
      <c r="M257" s="490"/>
      <c r="N257" s="490"/>
      <c r="O257" s="490"/>
      <c r="P257" s="490"/>
      <c r="Q257" s="490"/>
      <c r="R257" s="490"/>
      <c r="S257" s="490"/>
      <c r="T257" s="490"/>
      <c r="U257" s="490"/>
      <c r="V257" s="490"/>
      <c r="W257" s="490"/>
      <c r="X257" s="490"/>
      <c r="Y257" s="490"/>
      <c r="Z257" s="490"/>
      <c r="AA257" s="261">
        <f>[1]UnObr2!D231</f>
        <v>0</v>
      </c>
      <c r="AB257" s="261"/>
      <c r="AC257" s="261"/>
      <c r="AD257" s="261"/>
      <c r="AE257" s="261"/>
      <c r="AF257" s="261"/>
      <c r="AG257" s="261"/>
      <c r="AH257" s="261"/>
      <c r="AI257" s="261"/>
      <c r="AJ257" s="261">
        <f>[1]UnObr2!E231</f>
        <v>0</v>
      </c>
      <c r="AK257" s="261"/>
      <c r="AL257" s="261"/>
      <c r="AM257" s="261"/>
      <c r="AN257" s="261"/>
      <c r="AO257" s="261"/>
      <c r="AP257" s="261"/>
      <c r="AQ257" s="261"/>
      <c r="AR257" s="262"/>
    </row>
    <row r="258" spans="1:47" ht="12.75">
      <c r="A258" s="487">
        <v>2230</v>
      </c>
      <c r="B258" s="488"/>
      <c r="C258" s="488"/>
      <c r="D258" s="489">
        <v>442400</v>
      </c>
      <c r="E258" s="489"/>
      <c r="F258" s="489"/>
      <c r="G258" s="489"/>
      <c r="H258" s="490" t="s">
        <v>658</v>
      </c>
      <c r="I258" s="490"/>
      <c r="J258" s="490"/>
      <c r="K258" s="490"/>
      <c r="L258" s="490"/>
      <c r="M258" s="490"/>
      <c r="N258" s="490"/>
      <c r="O258" s="490"/>
      <c r="P258" s="490"/>
      <c r="Q258" s="490"/>
      <c r="R258" s="490"/>
      <c r="S258" s="490"/>
      <c r="T258" s="490"/>
      <c r="U258" s="490"/>
      <c r="V258" s="490"/>
      <c r="W258" s="490"/>
      <c r="X258" s="490"/>
      <c r="Y258" s="490"/>
      <c r="Z258" s="490"/>
      <c r="AA258" s="261">
        <f>[1]UnObr2!D232</f>
        <v>0</v>
      </c>
      <c r="AB258" s="261"/>
      <c r="AC258" s="261"/>
      <c r="AD258" s="261"/>
      <c r="AE258" s="261"/>
      <c r="AF258" s="261"/>
      <c r="AG258" s="261"/>
      <c r="AH258" s="261"/>
      <c r="AI258" s="261"/>
      <c r="AJ258" s="261">
        <f>[1]UnObr2!E232</f>
        <v>0</v>
      </c>
      <c r="AK258" s="261"/>
      <c r="AL258" s="261"/>
      <c r="AM258" s="261"/>
      <c r="AN258" s="261"/>
      <c r="AO258" s="261"/>
      <c r="AP258" s="261"/>
      <c r="AQ258" s="261"/>
      <c r="AR258" s="262"/>
    </row>
    <row r="259" spans="1:47" ht="12.75">
      <c r="A259" s="487">
        <v>2231</v>
      </c>
      <c r="B259" s="488"/>
      <c r="C259" s="488"/>
      <c r="D259" s="489">
        <v>442500</v>
      </c>
      <c r="E259" s="489"/>
      <c r="F259" s="489"/>
      <c r="G259" s="489"/>
      <c r="H259" s="490" t="s">
        <v>659</v>
      </c>
      <c r="I259" s="490"/>
      <c r="J259" s="490"/>
      <c r="K259" s="490"/>
      <c r="L259" s="490"/>
      <c r="M259" s="490"/>
      <c r="N259" s="490"/>
      <c r="O259" s="490"/>
      <c r="P259" s="490"/>
      <c r="Q259" s="490"/>
      <c r="R259" s="490"/>
      <c r="S259" s="490"/>
      <c r="T259" s="490"/>
      <c r="U259" s="490"/>
      <c r="V259" s="490"/>
      <c r="W259" s="490"/>
      <c r="X259" s="490"/>
      <c r="Y259" s="490"/>
      <c r="Z259" s="490"/>
      <c r="AA259" s="261">
        <f>[1]UnObr2!D233</f>
        <v>0</v>
      </c>
      <c r="AB259" s="261"/>
      <c r="AC259" s="261"/>
      <c r="AD259" s="261"/>
      <c r="AE259" s="261"/>
      <c r="AF259" s="261"/>
      <c r="AG259" s="261"/>
      <c r="AH259" s="261"/>
      <c r="AI259" s="261"/>
      <c r="AJ259" s="261">
        <f>[1]UnObr2!E233</f>
        <v>0</v>
      </c>
      <c r="AK259" s="261"/>
      <c r="AL259" s="261"/>
      <c r="AM259" s="261"/>
      <c r="AN259" s="261"/>
      <c r="AO259" s="261"/>
      <c r="AP259" s="261"/>
      <c r="AQ259" s="261"/>
      <c r="AR259" s="262"/>
    </row>
    <row r="260" spans="1:47" ht="12.75">
      <c r="A260" s="487">
        <v>2232</v>
      </c>
      <c r="B260" s="488"/>
      <c r="C260" s="488"/>
      <c r="D260" s="489">
        <v>442600</v>
      </c>
      <c r="E260" s="489"/>
      <c r="F260" s="489"/>
      <c r="G260" s="489"/>
      <c r="H260" s="490" t="s">
        <v>660</v>
      </c>
      <c r="I260" s="490"/>
      <c r="J260" s="490"/>
      <c r="K260" s="490"/>
      <c r="L260" s="490"/>
      <c r="M260" s="490"/>
      <c r="N260" s="490"/>
      <c r="O260" s="490"/>
      <c r="P260" s="490"/>
      <c r="Q260" s="490"/>
      <c r="R260" s="490"/>
      <c r="S260" s="490"/>
      <c r="T260" s="490"/>
      <c r="U260" s="490"/>
      <c r="V260" s="490"/>
      <c r="W260" s="490"/>
      <c r="X260" s="490"/>
      <c r="Y260" s="490"/>
      <c r="Z260" s="490"/>
      <c r="AA260" s="261">
        <f>[1]UnObr2!D234</f>
        <v>0</v>
      </c>
      <c r="AB260" s="261"/>
      <c r="AC260" s="261"/>
      <c r="AD260" s="261"/>
      <c r="AE260" s="261"/>
      <c r="AF260" s="261"/>
      <c r="AG260" s="261"/>
      <c r="AH260" s="261"/>
      <c r="AI260" s="261"/>
      <c r="AJ260" s="261">
        <f>[1]UnObr2!E234</f>
        <v>0</v>
      </c>
      <c r="AK260" s="261"/>
      <c r="AL260" s="261"/>
      <c r="AM260" s="261"/>
      <c r="AN260" s="261"/>
      <c r="AO260" s="261"/>
      <c r="AP260" s="261"/>
      <c r="AQ260" s="261"/>
      <c r="AR260" s="262"/>
    </row>
    <row r="261" spans="1:47" ht="12.75">
      <c r="A261" s="493">
        <v>2233</v>
      </c>
      <c r="B261" s="494"/>
      <c r="C261" s="494"/>
      <c r="D261" s="485">
        <v>443000</v>
      </c>
      <c r="E261" s="485"/>
      <c r="F261" s="485"/>
      <c r="G261" s="485"/>
      <c r="H261" s="486" t="s">
        <v>661</v>
      </c>
      <c r="I261" s="486"/>
      <c r="J261" s="486"/>
      <c r="K261" s="486"/>
      <c r="L261" s="486"/>
      <c r="M261" s="486"/>
      <c r="N261" s="486"/>
      <c r="O261" s="486"/>
      <c r="P261" s="486"/>
      <c r="Q261" s="486"/>
      <c r="R261" s="486"/>
      <c r="S261" s="486"/>
      <c r="T261" s="486"/>
      <c r="U261" s="486"/>
      <c r="V261" s="486"/>
      <c r="W261" s="486"/>
      <c r="X261" s="486"/>
      <c r="Y261" s="486"/>
      <c r="Z261" s="486"/>
      <c r="AA261" s="261">
        <f>[1]UnObr2!D235</f>
        <v>0</v>
      </c>
      <c r="AB261" s="261"/>
      <c r="AC261" s="261"/>
      <c r="AD261" s="261"/>
      <c r="AE261" s="261"/>
      <c r="AF261" s="261"/>
      <c r="AG261" s="261"/>
      <c r="AH261" s="261"/>
      <c r="AI261" s="261"/>
      <c r="AJ261" s="261">
        <f>[1]UnObr2!E235</f>
        <v>0</v>
      </c>
      <c r="AK261" s="261"/>
      <c r="AL261" s="261"/>
      <c r="AM261" s="261"/>
      <c r="AN261" s="261"/>
      <c r="AO261" s="261"/>
      <c r="AP261" s="261"/>
      <c r="AQ261" s="261"/>
      <c r="AR261" s="262"/>
      <c r="AU261" s="27"/>
    </row>
    <row r="262" spans="1:47" ht="12.75">
      <c r="A262" s="487">
        <v>2234</v>
      </c>
      <c r="B262" s="488"/>
      <c r="C262" s="488"/>
      <c r="D262" s="489">
        <v>443100</v>
      </c>
      <c r="E262" s="489"/>
      <c r="F262" s="489"/>
      <c r="G262" s="489"/>
      <c r="H262" s="490" t="s">
        <v>662</v>
      </c>
      <c r="I262" s="490"/>
      <c r="J262" s="490"/>
      <c r="K262" s="490"/>
      <c r="L262" s="490"/>
      <c r="M262" s="490"/>
      <c r="N262" s="490"/>
      <c r="O262" s="490"/>
      <c r="P262" s="490"/>
      <c r="Q262" s="490"/>
      <c r="R262" s="490"/>
      <c r="S262" s="490"/>
      <c r="T262" s="490"/>
      <c r="U262" s="490"/>
      <c r="V262" s="490"/>
      <c r="W262" s="490"/>
      <c r="X262" s="490"/>
      <c r="Y262" s="490"/>
      <c r="Z262" s="490"/>
      <c r="AA262" s="261">
        <f>[1]UnObr2!D236</f>
        <v>0</v>
      </c>
      <c r="AB262" s="261"/>
      <c r="AC262" s="261"/>
      <c r="AD262" s="261"/>
      <c r="AE262" s="261"/>
      <c r="AF262" s="261"/>
      <c r="AG262" s="261"/>
      <c r="AH262" s="261"/>
      <c r="AI262" s="261"/>
      <c r="AJ262" s="261">
        <f>[1]UnObr2!E236</f>
        <v>0</v>
      </c>
      <c r="AK262" s="261"/>
      <c r="AL262" s="261"/>
      <c r="AM262" s="261"/>
      <c r="AN262" s="261"/>
      <c r="AO262" s="261"/>
      <c r="AP262" s="261"/>
      <c r="AQ262" s="261"/>
      <c r="AR262" s="262"/>
    </row>
    <row r="263" spans="1:47" ht="23.1" customHeight="1">
      <c r="A263" s="493">
        <v>2235</v>
      </c>
      <c r="B263" s="494"/>
      <c r="C263" s="494"/>
      <c r="D263" s="485">
        <v>444000</v>
      </c>
      <c r="E263" s="485"/>
      <c r="F263" s="485"/>
      <c r="G263" s="485"/>
      <c r="H263" s="486" t="s">
        <v>822</v>
      </c>
      <c r="I263" s="486"/>
      <c r="J263" s="486"/>
      <c r="K263" s="486"/>
      <c r="L263" s="486"/>
      <c r="M263" s="486"/>
      <c r="N263" s="486"/>
      <c r="O263" s="486"/>
      <c r="P263" s="486"/>
      <c r="Q263" s="486"/>
      <c r="R263" s="486"/>
      <c r="S263" s="486"/>
      <c r="T263" s="486"/>
      <c r="U263" s="486"/>
      <c r="V263" s="486"/>
      <c r="W263" s="486"/>
      <c r="X263" s="486"/>
      <c r="Y263" s="486"/>
      <c r="Z263" s="486"/>
      <c r="AA263" s="261">
        <f>[1]UnObr2!D237</f>
        <v>0</v>
      </c>
      <c r="AB263" s="261"/>
      <c r="AC263" s="261"/>
      <c r="AD263" s="261"/>
      <c r="AE263" s="261"/>
      <c r="AF263" s="261"/>
      <c r="AG263" s="261"/>
      <c r="AH263" s="261"/>
      <c r="AI263" s="261"/>
      <c r="AJ263" s="261">
        <f>[1]UnObr2!E237</f>
        <v>0</v>
      </c>
      <c r="AK263" s="261"/>
      <c r="AL263" s="261"/>
      <c r="AM263" s="261"/>
      <c r="AN263" s="261"/>
      <c r="AO263" s="261"/>
      <c r="AP263" s="261"/>
      <c r="AQ263" s="261"/>
      <c r="AR263" s="262"/>
      <c r="AU263" s="27"/>
    </row>
    <row r="264" spans="1:47" ht="12.75">
      <c r="A264" s="487">
        <v>2236</v>
      </c>
      <c r="B264" s="488"/>
      <c r="C264" s="488"/>
      <c r="D264" s="489">
        <v>444100</v>
      </c>
      <c r="E264" s="489"/>
      <c r="F264" s="489"/>
      <c r="G264" s="489"/>
      <c r="H264" s="490" t="s">
        <v>664</v>
      </c>
      <c r="I264" s="490"/>
      <c r="J264" s="490"/>
      <c r="K264" s="490"/>
      <c r="L264" s="490"/>
      <c r="M264" s="490"/>
      <c r="N264" s="490"/>
      <c r="O264" s="490"/>
      <c r="P264" s="490"/>
      <c r="Q264" s="490"/>
      <c r="R264" s="490"/>
      <c r="S264" s="490"/>
      <c r="T264" s="490"/>
      <c r="U264" s="490"/>
      <c r="V264" s="490"/>
      <c r="W264" s="490"/>
      <c r="X264" s="490"/>
      <c r="Y264" s="490"/>
      <c r="Z264" s="490"/>
      <c r="AA264" s="261">
        <f>[1]UnObr2!D238</f>
        <v>0</v>
      </c>
      <c r="AB264" s="261"/>
      <c r="AC264" s="261"/>
      <c r="AD264" s="261"/>
      <c r="AE264" s="261"/>
      <c r="AF264" s="261"/>
      <c r="AG264" s="261"/>
      <c r="AH264" s="261"/>
      <c r="AI264" s="261"/>
      <c r="AJ264" s="261">
        <f>[1]UnObr2!E238</f>
        <v>0</v>
      </c>
      <c r="AK264" s="261"/>
      <c r="AL264" s="261"/>
      <c r="AM264" s="261"/>
      <c r="AN264" s="261"/>
      <c r="AO264" s="261"/>
      <c r="AP264" s="261"/>
      <c r="AQ264" s="261"/>
      <c r="AR264" s="262"/>
    </row>
    <row r="265" spans="1:47" ht="12.75">
      <c r="A265" s="487">
        <v>2237</v>
      </c>
      <c r="B265" s="488"/>
      <c r="C265" s="488"/>
      <c r="D265" s="489">
        <v>444200</v>
      </c>
      <c r="E265" s="489"/>
      <c r="F265" s="489"/>
      <c r="G265" s="489"/>
      <c r="H265" s="490" t="s">
        <v>665</v>
      </c>
      <c r="I265" s="490"/>
      <c r="J265" s="490"/>
      <c r="K265" s="490"/>
      <c r="L265" s="490"/>
      <c r="M265" s="490"/>
      <c r="N265" s="490"/>
      <c r="O265" s="490"/>
      <c r="P265" s="490"/>
      <c r="Q265" s="490"/>
      <c r="R265" s="490"/>
      <c r="S265" s="490"/>
      <c r="T265" s="490"/>
      <c r="U265" s="490"/>
      <c r="V265" s="490"/>
      <c r="W265" s="490"/>
      <c r="X265" s="490"/>
      <c r="Y265" s="490"/>
      <c r="Z265" s="490"/>
      <c r="AA265" s="261">
        <f>[1]UnObr2!D239</f>
        <v>0</v>
      </c>
      <c r="AB265" s="261"/>
      <c r="AC265" s="261"/>
      <c r="AD265" s="261"/>
      <c r="AE265" s="261"/>
      <c r="AF265" s="261"/>
      <c r="AG265" s="261"/>
      <c r="AH265" s="261"/>
      <c r="AI265" s="261"/>
      <c r="AJ265" s="261">
        <f>[1]UnObr2!E239</f>
        <v>0</v>
      </c>
      <c r="AK265" s="261"/>
      <c r="AL265" s="261"/>
      <c r="AM265" s="261"/>
      <c r="AN265" s="261"/>
      <c r="AO265" s="261"/>
      <c r="AP265" s="261"/>
      <c r="AQ265" s="261"/>
      <c r="AR265" s="262"/>
    </row>
    <row r="266" spans="1:47" ht="12.75">
      <c r="A266" s="487">
        <v>2238</v>
      </c>
      <c r="B266" s="488"/>
      <c r="C266" s="488"/>
      <c r="D266" s="489">
        <v>444300</v>
      </c>
      <c r="E266" s="489"/>
      <c r="F266" s="489"/>
      <c r="G266" s="489"/>
      <c r="H266" s="490" t="s">
        <v>666</v>
      </c>
      <c r="I266" s="490"/>
      <c r="J266" s="490"/>
      <c r="K266" s="490"/>
      <c r="L266" s="490"/>
      <c r="M266" s="490"/>
      <c r="N266" s="490"/>
      <c r="O266" s="490"/>
      <c r="P266" s="490"/>
      <c r="Q266" s="490"/>
      <c r="R266" s="490"/>
      <c r="S266" s="490"/>
      <c r="T266" s="490"/>
      <c r="U266" s="490"/>
      <c r="V266" s="490"/>
      <c r="W266" s="490"/>
      <c r="X266" s="490"/>
      <c r="Y266" s="490"/>
      <c r="Z266" s="490"/>
      <c r="AA266" s="261">
        <f>[1]UnObr2!D240</f>
        <v>0</v>
      </c>
      <c r="AB266" s="261"/>
      <c r="AC266" s="261"/>
      <c r="AD266" s="261"/>
      <c r="AE266" s="261"/>
      <c r="AF266" s="261"/>
      <c r="AG266" s="261"/>
      <c r="AH266" s="261"/>
      <c r="AI266" s="261"/>
      <c r="AJ266" s="261">
        <f>[1]UnObr2!E240</f>
        <v>0</v>
      </c>
      <c r="AK266" s="261"/>
      <c r="AL266" s="261"/>
      <c r="AM266" s="261"/>
      <c r="AN266" s="261"/>
      <c r="AO266" s="261"/>
      <c r="AP266" s="261"/>
      <c r="AQ266" s="261"/>
      <c r="AR266" s="262"/>
    </row>
    <row r="267" spans="1:47" ht="12.75">
      <c r="A267" s="493">
        <v>2239</v>
      </c>
      <c r="B267" s="494"/>
      <c r="C267" s="494"/>
      <c r="D267" s="485">
        <v>450000</v>
      </c>
      <c r="E267" s="485"/>
      <c r="F267" s="485"/>
      <c r="G267" s="485"/>
      <c r="H267" s="486" t="s">
        <v>667</v>
      </c>
      <c r="I267" s="486"/>
      <c r="J267" s="486"/>
      <c r="K267" s="486"/>
      <c r="L267" s="486"/>
      <c r="M267" s="486"/>
      <c r="N267" s="486"/>
      <c r="O267" s="486"/>
      <c r="P267" s="486"/>
      <c r="Q267" s="486"/>
      <c r="R267" s="486"/>
      <c r="S267" s="486"/>
      <c r="T267" s="486"/>
      <c r="U267" s="486"/>
      <c r="V267" s="486"/>
      <c r="W267" s="486"/>
      <c r="X267" s="486"/>
      <c r="Y267" s="486"/>
      <c r="Z267" s="486"/>
      <c r="AA267" s="261">
        <f>[1]UnObr2!D241</f>
        <v>0</v>
      </c>
      <c r="AB267" s="261"/>
      <c r="AC267" s="261"/>
      <c r="AD267" s="261"/>
      <c r="AE267" s="261"/>
      <c r="AF267" s="261"/>
      <c r="AG267" s="261"/>
      <c r="AH267" s="261"/>
      <c r="AI267" s="261"/>
      <c r="AJ267" s="261">
        <f>[1]UnObr2!E241</f>
        <v>0</v>
      </c>
      <c r="AK267" s="261"/>
      <c r="AL267" s="261"/>
      <c r="AM267" s="261"/>
      <c r="AN267" s="261"/>
      <c r="AO267" s="261"/>
      <c r="AP267" s="261"/>
      <c r="AQ267" s="261"/>
      <c r="AR267" s="262"/>
      <c r="AU267" s="27"/>
    </row>
    <row r="268" spans="1:47" ht="30.75" customHeight="1">
      <c r="A268" s="493">
        <v>2240</v>
      </c>
      <c r="B268" s="494"/>
      <c r="C268" s="494"/>
      <c r="D268" s="485">
        <v>451000</v>
      </c>
      <c r="E268" s="485"/>
      <c r="F268" s="485"/>
      <c r="G268" s="485"/>
      <c r="H268" s="486" t="s">
        <v>668</v>
      </c>
      <c r="I268" s="486"/>
      <c r="J268" s="486"/>
      <c r="K268" s="486"/>
      <c r="L268" s="486"/>
      <c r="M268" s="486"/>
      <c r="N268" s="486"/>
      <c r="O268" s="486"/>
      <c r="P268" s="486"/>
      <c r="Q268" s="486"/>
      <c r="R268" s="486"/>
      <c r="S268" s="486"/>
      <c r="T268" s="486"/>
      <c r="U268" s="486"/>
      <c r="V268" s="486"/>
      <c r="W268" s="486"/>
      <c r="X268" s="486"/>
      <c r="Y268" s="486"/>
      <c r="Z268" s="486"/>
      <c r="AA268" s="261">
        <f>[1]UnObr2!D242</f>
        <v>0</v>
      </c>
      <c r="AB268" s="261"/>
      <c r="AC268" s="261"/>
      <c r="AD268" s="261"/>
      <c r="AE268" s="261"/>
      <c r="AF268" s="261"/>
      <c r="AG268" s="261"/>
      <c r="AH268" s="261"/>
      <c r="AI268" s="261"/>
      <c r="AJ268" s="261">
        <f>[1]UnObr2!E242</f>
        <v>0</v>
      </c>
      <c r="AK268" s="261"/>
      <c r="AL268" s="261"/>
      <c r="AM268" s="261"/>
      <c r="AN268" s="261"/>
      <c r="AO268" s="261"/>
      <c r="AP268" s="261"/>
      <c r="AQ268" s="261"/>
      <c r="AR268" s="262"/>
      <c r="AU268" s="27"/>
    </row>
    <row r="269" spans="1:47" ht="23.1" customHeight="1">
      <c r="A269" s="487">
        <v>2241</v>
      </c>
      <c r="B269" s="488"/>
      <c r="C269" s="488"/>
      <c r="D269" s="489">
        <v>451100</v>
      </c>
      <c r="E269" s="489"/>
      <c r="F269" s="489"/>
      <c r="G269" s="489"/>
      <c r="H269" s="490" t="s">
        <v>823</v>
      </c>
      <c r="I269" s="490"/>
      <c r="J269" s="490"/>
      <c r="K269" s="490"/>
      <c r="L269" s="490"/>
      <c r="M269" s="490"/>
      <c r="N269" s="490"/>
      <c r="O269" s="490"/>
      <c r="P269" s="490"/>
      <c r="Q269" s="490"/>
      <c r="R269" s="490"/>
      <c r="S269" s="490"/>
      <c r="T269" s="490"/>
      <c r="U269" s="490"/>
      <c r="V269" s="490"/>
      <c r="W269" s="490"/>
      <c r="X269" s="490"/>
      <c r="Y269" s="490"/>
      <c r="Z269" s="490"/>
      <c r="AA269" s="261">
        <f>[1]UnObr2!D243</f>
        <v>0</v>
      </c>
      <c r="AB269" s="261"/>
      <c r="AC269" s="261"/>
      <c r="AD269" s="261"/>
      <c r="AE269" s="261"/>
      <c r="AF269" s="261"/>
      <c r="AG269" s="261"/>
      <c r="AH269" s="261"/>
      <c r="AI269" s="261"/>
      <c r="AJ269" s="261">
        <f>[1]UnObr2!E243</f>
        <v>0</v>
      </c>
      <c r="AK269" s="261"/>
      <c r="AL269" s="261"/>
      <c r="AM269" s="261"/>
      <c r="AN269" s="261"/>
      <c r="AO269" s="261"/>
      <c r="AP269" s="261"/>
      <c r="AQ269" s="261"/>
      <c r="AR269" s="262"/>
    </row>
    <row r="270" spans="1:47" ht="23.1" customHeight="1">
      <c r="A270" s="487">
        <v>2242</v>
      </c>
      <c r="B270" s="488"/>
      <c r="C270" s="488"/>
      <c r="D270" s="489">
        <v>451200</v>
      </c>
      <c r="E270" s="489"/>
      <c r="F270" s="489"/>
      <c r="G270" s="489"/>
      <c r="H270" s="490" t="s">
        <v>824</v>
      </c>
      <c r="I270" s="490"/>
      <c r="J270" s="490"/>
      <c r="K270" s="490"/>
      <c r="L270" s="490"/>
      <c r="M270" s="490"/>
      <c r="N270" s="490"/>
      <c r="O270" s="490"/>
      <c r="P270" s="490"/>
      <c r="Q270" s="490"/>
      <c r="R270" s="490"/>
      <c r="S270" s="490"/>
      <c r="T270" s="490"/>
      <c r="U270" s="490"/>
      <c r="V270" s="490"/>
      <c r="W270" s="490"/>
      <c r="X270" s="490"/>
      <c r="Y270" s="490"/>
      <c r="Z270" s="490"/>
      <c r="AA270" s="261">
        <f>[1]UnObr2!D244</f>
        <v>0</v>
      </c>
      <c r="AB270" s="261"/>
      <c r="AC270" s="261"/>
      <c r="AD270" s="261"/>
      <c r="AE270" s="261"/>
      <c r="AF270" s="261"/>
      <c r="AG270" s="261"/>
      <c r="AH270" s="261"/>
      <c r="AI270" s="261"/>
      <c r="AJ270" s="261">
        <f>[1]UnObr2!E244</f>
        <v>0</v>
      </c>
      <c r="AK270" s="261"/>
      <c r="AL270" s="261"/>
      <c r="AM270" s="261"/>
      <c r="AN270" s="261"/>
      <c r="AO270" s="261"/>
      <c r="AP270" s="261"/>
      <c r="AQ270" s="261"/>
      <c r="AR270" s="262"/>
    </row>
    <row r="271" spans="1:47" ht="23.1" customHeight="1">
      <c r="A271" s="493">
        <v>2243</v>
      </c>
      <c r="B271" s="494"/>
      <c r="C271" s="494"/>
      <c r="D271" s="485">
        <v>452000</v>
      </c>
      <c r="E271" s="485"/>
      <c r="F271" s="485"/>
      <c r="G271" s="485"/>
      <c r="H271" s="486" t="s">
        <v>671</v>
      </c>
      <c r="I271" s="486"/>
      <c r="J271" s="486"/>
      <c r="K271" s="486"/>
      <c r="L271" s="486"/>
      <c r="M271" s="486"/>
      <c r="N271" s="486"/>
      <c r="O271" s="486"/>
      <c r="P271" s="486"/>
      <c r="Q271" s="486"/>
      <c r="R271" s="486"/>
      <c r="S271" s="486"/>
      <c r="T271" s="486"/>
      <c r="U271" s="486"/>
      <c r="V271" s="486"/>
      <c r="W271" s="486"/>
      <c r="X271" s="486"/>
      <c r="Y271" s="486"/>
      <c r="Z271" s="486"/>
      <c r="AA271" s="261">
        <f>[1]UnObr2!D245</f>
        <v>0</v>
      </c>
      <c r="AB271" s="261"/>
      <c r="AC271" s="261"/>
      <c r="AD271" s="261"/>
      <c r="AE271" s="261"/>
      <c r="AF271" s="261"/>
      <c r="AG271" s="261"/>
      <c r="AH271" s="261"/>
      <c r="AI271" s="261"/>
      <c r="AJ271" s="261">
        <f>[1]UnObr2!E245</f>
        <v>0</v>
      </c>
      <c r="AK271" s="261"/>
      <c r="AL271" s="261"/>
      <c r="AM271" s="261"/>
      <c r="AN271" s="261"/>
      <c r="AO271" s="261"/>
      <c r="AP271" s="261"/>
      <c r="AQ271" s="261"/>
      <c r="AR271" s="262"/>
      <c r="AU271" s="27"/>
    </row>
    <row r="272" spans="1:47" ht="23.1" customHeight="1">
      <c r="A272" s="487">
        <v>2244</v>
      </c>
      <c r="B272" s="488"/>
      <c r="C272" s="488"/>
      <c r="D272" s="489">
        <v>452100</v>
      </c>
      <c r="E272" s="489"/>
      <c r="F272" s="489"/>
      <c r="G272" s="489"/>
      <c r="H272" s="490" t="s">
        <v>825</v>
      </c>
      <c r="I272" s="490"/>
      <c r="J272" s="490"/>
      <c r="K272" s="490"/>
      <c r="L272" s="490"/>
      <c r="M272" s="490"/>
      <c r="N272" s="490"/>
      <c r="O272" s="490"/>
      <c r="P272" s="490"/>
      <c r="Q272" s="490"/>
      <c r="R272" s="490"/>
      <c r="S272" s="490"/>
      <c r="T272" s="490"/>
      <c r="U272" s="490"/>
      <c r="V272" s="490"/>
      <c r="W272" s="490"/>
      <c r="X272" s="490"/>
      <c r="Y272" s="490"/>
      <c r="Z272" s="490"/>
      <c r="AA272" s="261">
        <f>[1]UnObr2!D246</f>
        <v>0</v>
      </c>
      <c r="AB272" s="261"/>
      <c r="AC272" s="261"/>
      <c r="AD272" s="261"/>
      <c r="AE272" s="261"/>
      <c r="AF272" s="261"/>
      <c r="AG272" s="261"/>
      <c r="AH272" s="261"/>
      <c r="AI272" s="261"/>
      <c r="AJ272" s="261">
        <f>[1]UnObr2!E246</f>
        <v>0</v>
      </c>
      <c r="AK272" s="261"/>
      <c r="AL272" s="261"/>
      <c r="AM272" s="261"/>
      <c r="AN272" s="261"/>
      <c r="AO272" s="261"/>
      <c r="AP272" s="261"/>
      <c r="AQ272" s="261"/>
      <c r="AR272" s="262"/>
    </row>
    <row r="273" spans="1:47" ht="23.1" customHeight="1">
      <c r="A273" s="487">
        <v>2245</v>
      </c>
      <c r="B273" s="488"/>
      <c r="C273" s="488"/>
      <c r="D273" s="489">
        <v>452200</v>
      </c>
      <c r="E273" s="489"/>
      <c r="F273" s="489"/>
      <c r="G273" s="489"/>
      <c r="H273" s="490" t="s">
        <v>673</v>
      </c>
      <c r="I273" s="490"/>
      <c r="J273" s="490"/>
      <c r="K273" s="490"/>
      <c r="L273" s="490"/>
      <c r="M273" s="490"/>
      <c r="N273" s="490"/>
      <c r="O273" s="490"/>
      <c r="P273" s="490"/>
      <c r="Q273" s="490"/>
      <c r="R273" s="490"/>
      <c r="S273" s="490"/>
      <c r="T273" s="490"/>
      <c r="U273" s="490"/>
      <c r="V273" s="490"/>
      <c r="W273" s="490"/>
      <c r="X273" s="490"/>
      <c r="Y273" s="490"/>
      <c r="Z273" s="490"/>
      <c r="AA273" s="261">
        <f>[1]UnObr2!D247</f>
        <v>0</v>
      </c>
      <c r="AB273" s="261"/>
      <c r="AC273" s="261"/>
      <c r="AD273" s="261"/>
      <c r="AE273" s="261"/>
      <c r="AF273" s="261"/>
      <c r="AG273" s="261"/>
      <c r="AH273" s="261"/>
      <c r="AI273" s="261"/>
      <c r="AJ273" s="261">
        <f>[1]UnObr2!E247</f>
        <v>0</v>
      </c>
      <c r="AK273" s="261"/>
      <c r="AL273" s="261"/>
      <c r="AM273" s="261"/>
      <c r="AN273" s="261"/>
      <c r="AO273" s="261"/>
      <c r="AP273" s="261"/>
      <c r="AQ273" s="261"/>
      <c r="AR273" s="262"/>
    </row>
    <row r="274" spans="1:47" ht="23.1" customHeight="1">
      <c r="A274" s="493">
        <v>2246</v>
      </c>
      <c r="B274" s="494"/>
      <c r="C274" s="494"/>
      <c r="D274" s="485">
        <v>453000</v>
      </c>
      <c r="E274" s="485"/>
      <c r="F274" s="485"/>
      <c r="G274" s="485"/>
      <c r="H274" s="486" t="s">
        <v>674</v>
      </c>
      <c r="I274" s="486"/>
      <c r="J274" s="486"/>
      <c r="K274" s="486"/>
      <c r="L274" s="486"/>
      <c r="M274" s="486"/>
      <c r="N274" s="486"/>
      <c r="O274" s="486"/>
      <c r="P274" s="486"/>
      <c r="Q274" s="486"/>
      <c r="R274" s="486"/>
      <c r="S274" s="486"/>
      <c r="T274" s="486"/>
      <c r="U274" s="486"/>
      <c r="V274" s="486"/>
      <c r="W274" s="486"/>
      <c r="X274" s="486"/>
      <c r="Y274" s="486"/>
      <c r="Z274" s="486"/>
      <c r="AA274" s="261">
        <f>[1]UnObr2!D248</f>
        <v>0</v>
      </c>
      <c r="AB274" s="261"/>
      <c r="AC274" s="261"/>
      <c r="AD274" s="261"/>
      <c r="AE274" s="261"/>
      <c r="AF274" s="261"/>
      <c r="AG274" s="261"/>
      <c r="AH274" s="261"/>
      <c r="AI274" s="261"/>
      <c r="AJ274" s="261">
        <f>[1]UnObr2!E248</f>
        <v>0</v>
      </c>
      <c r="AK274" s="261"/>
      <c r="AL274" s="261"/>
      <c r="AM274" s="261"/>
      <c r="AN274" s="261"/>
      <c r="AO274" s="261"/>
      <c r="AP274" s="261"/>
      <c r="AQ274" s="261"/>
      <c r="AR274" s="262"/>
      <c r="AU274" s="27"/>
    </row>
    <row r="275" spans="1:47" ht="12.75">
      <c r="A275" s="487">
        <v>2247</v>
      </c>
      <c r="B275" s="488"/>
      <c r="C275" s="488"/>
      <c r="D275" s="489">
        <v>453100</v>
      </c>
      <c r="E275" s="489"/>
      <c r="F275" s="489"/>
      <c r="G275" s="489"/>
      <c r="H275" s="490" t="s">
        <v>675</v>
      </c>
      <c r="I275" s="490"/>
      <c r="J275" s="490"/>
      <c r="K275" s="490"/>
      <c r="L275" s="490"/>
      <c r="M275" s="490"/>
      <c r="N275" s="490"/>
      <c r="O275" s="490"/>
      <c r="P275" s="490"/>
      <c r="Q275" s="490"/>
      <c r="R275" s="490"/>
      <c r="S275" s="490"/>
      <c r="T275" s="490"/>
      <c r="U275" s="490"/>
      <c r="V275" s="490"/>
      <c r="W275" s="490"/>
      <c r="X275" s="490"/>
      <c r="Y275" s="490"/>
      <c r="Z275" s="490"/>
      <c r="AA275" s="261">
        <f>[1]UnObr2!D249</f>
        <v>0</v>
      </c>
      <c r="AB275" s="261"/>
      <c r="AC275" s="261"/>
      <c r="AD275" s="261"/>
      <c r="AE275" s="261"/>
      <c r="AF275" s="261"/>
      <c r="AG275" s="261"/>
      <c r="AH275" s="261"/>
      <c r="AI275" s="261"/>
      <c r="AJ275" s="261">
        <f>[1]UnObr2!E249</f>
        <v>0</v>
      </c>
      <c r="AK275" s="261"/>
      <c r="AL275" s="261"/>
      <c r="AM275" s="261"/>
      <c r="AN275" s="261"/>
      <c r="AO275" s="261"/>
      <c r="AP275" s="261"/>
      <c r="AQ275" s="261"/>
      <c r="AR275" s="262"/>
    </row>
    <row r="276" spans="1:47" ht="23.1" customHeight="1">
      <c r="A276" s="487">
        <v>2248</v>
      </c>
      <c r="B276" s="488"/>
      <c r="C276" s="488"/>
      <c r="D276" s="489">
        <v>453200</v>
      </c>
      <c r="E276" s="489"/>
      <c r="F276" s="489"/>
      <c r="G276" s="489"/>
      <c r="H276" s="490" t="s">
        <v>826</v>
      </c>
      <c r="I276" s="490"/>
      <c r="J276" s="490"/>
      <c r="K276" s="490"/>
      <c r="L276" s="490"/>
      <c r="M276" s="490"/>
      <c r="N276" s="490"/>
      <c r="O276" s="490"/>
      <c r="P276" s="490"/>
      <c r="Q276" s="490"/>
      <c r="R276" s="490"/>
      <c r="S276" s="490"/>
      <c r="T276" s="490"/>
      <c r="U276" s="490"/>
      <c r="V276" s="490"/>
      <c r="W276" s="490"/>
      <c r="X276" s="490"/>
      <c r="Y276" s="490"/>
      <c r="Z276" s="490"/>
      <c r="AA276" s="261">
        <f>[1]UnObr2!D250</f>
        <v>0</v>
      </c>
      <c r="AB276" s="261"/>
      <c r="AC276" s="261"/>
      <c r="AD276" s="261"/>
      <c r="AE276" s="261"/>
      <c r="AF276" s="261"/>
      <c r="AG276" s="261"/>
      <c r="AH276" s="261"/>
      <c r="AI276" s="261"/>
      <c r="AJ276" s="261">
        <f>[1]UnObr2!E250</f>
        <v>0</v>
      </c>
      <c r="AK276" s="261"/>
      <c r="AL276" s="261"/>
      <c r="AM276" s="261"/>
      <c r="AN276" s="261"/>
      <c r="AO276" s="261"/>
      <c r="AP276" s="261"/>
      <c r="AQ276" s="261"/>
      <c r="AR276" s="262"/>
    </row>
    <row r="277" spans="1:47" ht="23.1" customHeight="1">
      <c r="A277" s="493">
        <v>2249</v>
      </c>
      <c r="B277" s="494"/>
      <c r="C277" s="494"/>
      <c r="D277" s="485">
        <v>454000</v>
      </c>
      <c r="E277" s="485"/>
      <c r="F277" s="485"/>
      <c r="G277" s="485"/>
      <c r="H277" s="486" t="s">
        <v>677</v>
      </c>
      <c r="I277" s="486"/>
      <c r="J277" s="486"/>
      <c r="K277" s="486"/>
      <c r="L277" s="486"/>
      <c r="M277" s="486"/>
      <c r="N277" s="486"/>
      <c r="O277" s="486"/>
      <c r="P277" s="486"/>
      <c r="Q277" s="486"/>
      <c r="R277" s="486"/>
      <c r="S277" s="486"/>
      <c r="T277" s="486"/>
      <c r="U277" s="486"/>
      <c r="V277" s="486"/>
      <c r="W277" s="486"/>
      <c r="X277" s="486"/>
      <c r="Y277" s="486"/>
      <c r="Z277" s="486"/>
      <c r="AA277" s="261">
        <f>[1]UnObr2!D251</f>
        <v>0</v>
      </c>
      <c r="AB277" s="261"/>
      <c r="AC277" s="261"/>
      <c r="AD277" s="261"/>
      <c r="AE277" s="261"/>
      <c r="AF277" s="261"/>
      <c r="AG277" s="261"/>
      <c r="AH277" s="261"/>
      <c r="AI277" s="261"/>
      <c r="AJ277" s="261">
        <f>[1]UnObr2!E251</f>
        <v>0</v>
      </c>
      <c r="AK277" s="261"/>
      <c r="AL277" s="261"/>
      <c r="AM277" s="261"/>
      <c r="AN277" s="261"/>
      <c r="AO277" s="261"/>
      <c r="AP277" s="261"/>
      <c r="AQ277" s="261"/>
      <c r="AR277" s="262"/>
      <c r="AU277" s="27"/>
    </row>
    <row r="278" spans="1:47" ht="12.75">
      <c r="A278" s="487">
        <v>2250</v>
      </c>
      <c r="B278" s="488"/>
      <c r="C278" s="488"/>
      <c r="D278" s="489">
        <v>454100</v>
      </c>
      <c r="E278" s="489"/>
      <c r="F278" s="489"/>
      <c r="G278" s="489"/>
      <c r="H278" s="490" t="s">
        <v>678</v>
      </c>
      <c r="I278" s="490"/>
      <c r="J278" s="490"/>
      <c r="K278" s="490"/>
      <c r="L278" s="490"/>
      <c r="M278" s="490"/>
      <c r="N278" s="490"/>
      <c r="O278" s="490"/>
      <c r="P278" s="490"/>
      <c r="Q278" s="490"/>
      <c r="R278" s="490"/>
      <c r="S278" s="490"/>
      <c r="T278" s="490"/>
      <c r="U278" s="490"/>
      <c r="V278" s="490"/>
      <c r="W278" s="490"/>
      <c r="X278" s="490"/>
      <c r="Y278" s="490"/>
      <c r="Z278" s="490"/>
      <c r="AA278" s="261">
        <f>[1]UnObr2!D252</f>
        <v>0</v>
      </c>
      <c r="AB278" s="261"/>
      <c r="AC278" s="261"/>
      <c r="AD278" s="261"/>
      <c r="AE278" s="261"/>
      <c r="AF278" s="261"/>
      <c r="AG278" s="261"/>
      <c r="AH278" s="261"/>
      <c r="AI278" s="261"/>
      <c r="AJ278" s="261">
        <f>[1]UnObr2!E252</f>
        <v>0</v>
      </c>
      <c r="AK278" s="261"/>
      <c r="AL278" s="261"/>
      <c r="AM278" s="261"/>
      <c r="AN278" s="261"/>
      <c r="AO278" s="261"/>
      <c r="AP278" s="261"/>
      <c r="AQ278" s="261"/>
      <c r="AR278" s="262"/>
    </row>
    <row r="279" spans="1:47" ht="12.75">
      <c r="A279" s="487">
        <v>2251</v>
      </c>
      <c r="B279" s="488"/>
      <c r="C279" s="488"/>
      <c r="D279" s="489">
        <v>454200</v>
      </c>
      <c r="E279" s="489"/>
      <c r="F279" s="489"/>
      <c r="G279" s="489"/>
      <c r="H279" s="490" t="s">
        <v>679</v>
      </c>
      <c r="I279" s="490"/>
      <c r="J279" s="490"/>
      <c r="K279" s="490"/>
      <c r="L279" s="490"/>
      <c r="M279" s="490"/>
      <c r="N279" s="490"/>
      <c r="O279" s="490"/>
      <c r="P279" s="490"/>
      <c r="Q279" s="490"/>
      <c r="R279" s="490"/>
      <c r="S279" s="490"/>
      <c r="T279" s="490"/>
      <c r="U279" s="490"/>
      <c r="V279" s="490"/>
      <c r="W279" s="490"/>
      <c r="X279" s="490"/>
      <c r="Y279" s="490"/>
      <c r="Z279" s="490"/>
      <c r="AA279" s="261">
        <f>[1]UnObr2!D253</f>
        <v>0</v>
      </c>
      <c r="AB279" s="261"/>
      <c r="AC279" s="261"/>
      <c r="AD279" s="261"/>
      <c r="AE279" s="261"/>
      <c r="AF279" s="261"/>
      <c r="AG279" s="261"/>
      <c r="AH279" s="261"/>
      <c r="AI279" s="261"/>
      <c r="AJ279" s="261">
        <f>[1]UnObr2!E253</f>
        <v>0</v>
      </c>
      <c r="AK279" s="261"/>
      <c r="AL279" s="261"/>
      <c r="AM279" s="261"/>
      <c r="AN279" s="261"/>
      <c r="AO279" s="261"/>
      <c r="AP279" s="261"/>
      <c r="AQ279" s="261"/>
      <c r="AR279" s="262"/>
    </row>
    <row r="280" spans="1:47" ht="23.1" customHeight="1">
      <c r="A280" s="493">
        <v>2252</v>
      </c>
      <c r="B280" s="494"/>
      <c r="C280" s="494"/>
      <c r="D280" s="485">
        <v>460000</v>
      </c>
      <c r="E280" s="485"/>
      <c r="F280" s="485"/>
      <c r="G280" s="485"/>
      <c r="H280" s="486" t="s">
        <v>680</v>
      </c>
      <c r="I280" s="486"/>
      <c r="J280" s="486"/>
      <c r="K280" s="486"/>
      <c r="L280" s="486"/>
      <c r="M280" s="486"/>
      <c r="N280" s="486"/>
      <c r="O280" s="486"/>
      <c r="P280" s="486"/>
      <c r="Q280" s="486"/>
      <c r="R280" s="486"/>
      <c r="S280" s="486"/>
      <c r="T280" s="486"/>
      <c r="U280" s="486"/>
      <c r="V280" s="486"/>
      <c r="W280" s="486"/>
      <c r="X280" s="486"/>
      <c r="Y280" s="486"/>
      <c r="Z280" s="486"/>
      <c r="AA280" s="261">
        <f>[1]UnObr2!D254</f>
        <v>0</v>
      </c>
      <c r="AB280" s="261"/>
      <c r="AC280" s="261"/>
      <c r="AD280" s="261"/>
      <c r="AE280" s="261"/>
      <c r="AF280" s="261"/>
      <c r="AG280" s="261"/>
      <c r="AH280" s="261"/>
      <c r="AI280" s="261"/>
      <c r="AJ280" s="261">
        <f>[1]UnObr2!E254</f>
        <v>0</v>
      </c>
      <c r="AK280" s="261"/>
      <c r="AL280" s="261"/>
      <c r="AM280" s="261"/>
      <c r="AN280" s="261"/>
      <c r="AO280" s="261"/>
      <c r="AP280" s="261"/>
      <c r="AQ280" s="261"/>
      <c r="AR280" s="262"/>
      <c r="AU280" s="27"/>
    </row>
    <row r="281" spans="1:47" ht="12.75">
      <c r="A281" s="487">
        <v>2253</v>
      </c>
      <c r="B281" s="488"/>
      <c r="C281" s="488"/>
      <c r="D281" s="485">
        <v>461000</v>
      </c>
      <c r="E281" s="485"/>
      <c r="F281" s="485"/>
      <c r="G281" s="485"/>
      <c r="H281" s="486" t="s">
        <v>681</v>
      </c>
      <c r="I281" s="486"/>
      <c r="J281" s="486"/>
      <c r="K281" s="486"/>
      <c r="L281" s="486"/>
      <c r="M281" s="486"/>
      <c r="N281" s="486"/>
      <c r="O281" s="486"/>
      <c r="P281" s="486"/>
      <c r="Q281" s="486"/>
      <c r="R281" s="486"/>
      <c r="S281" s="486"/>
      <c r="T281" s="486"/>
      <c r="U281" s="486"/>
      <c r="V281" s="486"/>
      <c r="W281" s="486"/>
      <c r="X281" s="486"/>
      <c r="Y281" s="486"/>
      <c r="Z281" s="486"/>
      <c r="AA281" s="261">
        <f>[1]UnObr2!D255</f>
        <v>0</v>
      </c>
      <c r="AB281" s="261"/>
      <c r="AC281" s="261"/>
      <c r="AD281" s="261"/>
      <c r="AE281" s="261"/>
      <c r="AF281" s="261"/>
      <c r="AG281" s="261"/>
      <c r="AH281" s="261"/>
      <c r="AI281" s="261"/>
      <c r="AJ281" s="261">
        <f>[1]UnObr2!E255</f>
        <v>0</v>
      </c>
      <c r="AK281" s="261"/>
      <c r="AL281" s="261"/>
      <c r="AM281" s="261"/>
      <c r="AN281" s="261"/>
      <c r="AO281" s="261"/>
      <c r="AP281" s="261"/>
      <c r="AQ281" s="261"/>
      <c r="AR281" s="262"/>
      <c r="AU281" s="27"/>
    </row>
    <row r="282" spans="1:47" ht="12.75">
      <c r="A282" s="487">
        <v>2254</v>
      </c>
      <c r="B282" s="488"/>
      <c r="C282" s="488"/>
      <c r="D282" s="489">
        <v>461100</v>
      </c>
      <c r="E282" s="489"/>
      <c r="F282" s="489"/>
      <c r="G282" s="489"/>
      <c r="H282" s="490" t="s">
        <v>682</v>
      </c>
      <c r="I282" s="490"/>
      <c r="J282" s="490"/>
      <c r="K282" s="490"/>
      <c r="L282" s="490"/>
      <c r="M282" s="490"/>
      <c r="N282" s="490"/>
      <c r="O282" s="490"/>
      <c r="P282" s="490"/>
      <c r="Q282" s="490"/>
      <c r="R282" s="490"/>
      <c r="S282" s="490"/>
      <c r="T282" s="490"/>
      <c r="U282" s="490"/>
      <c r="V282" s="490"/>
      <c r="W282" s="490"/>
      <c r="X282" s="490"/>
      <c r="Y282" s="490"/>
      <c r="Z282" s="490"/>
      <c r="AA282" s="261">
        <f>[1]UnObr2!D256</f>
        <v>0</v>
      </c>
      <c r="AB282" s="261"/>
      <c r="AC282" s="261"/>
      <c r="AD282" s="261"/>
      <c r="AE282" s="261"/>
      <c r="AF282" s="261"/>
      <c r="AG282" s="261"/>
      <c r="AH282" s="261"/>
      <c r="AI282" s="261"/>
      <c r="AJ282" s="261">
        <f>[1]UnObr2!E256</f>
        <v>0</v>
      </c>
      <c r="AK282" s="261"/>
      <c r="AL282" s="261"/>
      <c r="AM282" s="261"/>
      <c r="AN282" s="261"/>
      <c r="AO282" s="261"/>
      <c r="AP282" s="261"/>
      <c r="AQ282" s="261"/>
      <c r="AR282" s="262"/>
    </row>
    <row r="283" spans="1:47" ht="12.75">
      <c r="A283" s="487">
        <v>2255</v>
      </c>
      <c r="B283" s="488"/>
      <c r="C283" s="488"/>
      <c r="D283" s="489">
        <v>461200</v>
      </c>
      <c r="E283" s="489"/>
      <c r="F283" s="489"/>
      <c r="G283" s="489"/>
      <c r="H283" s="490" t="s">
        <v>683</v>
      </c>
      <c r="I283" s="490"/>
      <c r="J283" s="490"/>
      <c r="K283" s="490"/>
      <c r="L283" s="490"/>
      <c r="M283" s="490"/>
      <c r="N283" s="490"/>
      <c r="O283" s="490"/>
      <c r="P283" s="490"/>
      <c r="Q283" s="490"/>
      <c r="R283" s="490"/>
      <c r="S283" s="490"/>
      <c r="T283" s="490"/>
      <c r="U283" s="490"/>
      <c r="V283" s="490"/>
      <c r="W283" s="490"/>
      <c r="X283" s="490"/>
      <c r="Y283" s="490"/>
      <c r="Z283" s="490"/>
      <c r="AA283" s="261">
        <f>[1]UnObr2!D257</f>
        <v>0</v>
      </c>
      <c r="AB283" s="261"/>
      <c r="AC283" s="261"/>
      <c r="AD283" s="261"/>
      <c r="AE283" s="261"/>
      <c r="AF283" s="261"/>
      <c r="AG283" s="261"/>
      <c r="AH283" s="261"/>
      <c r="AI283" s="261"/>
      <c r="AJ283" s="261">
        <f>[1]UnObr2!E257</f>
        <v>0</v>
      </c>
      <c r="AK283" s="261"/>
      <c r="AL283" s="261"/>
      <c r="AM283" s="261"/>
      <c r="AN283" s="261"/>
      <c r="AO283" s="261"/>
      <c r="AP283" s="261"/>
      <c r="AQ283" s="261"/>
      <c r="AR283" s="262"/>
    </row>
    <row r="284" spans="1:47" ht="23.1" customHeight="1">
      <c r="A284" s="493">
        <v>2256</v>
      </c>
      <c r="B284" s="494"/>
      <c r="C284" s="494"/>
      <c r="D284" s="485">
        <v>462000</v>
      </c>
      <c r="E284" s="485"/>
      <c r="F284" s="485"/>
      <c r="G284" s="485"/>
      <c r="H284" s="486" t="s">
        <v>827</v>
      </c>
      <c r="I284" s="486"/>
      <c r="J284" s="486"/>
      <c r="K284" s="486"/>
      <c r="L284" s="486"/>
      <c r="M284" s="486"/>
      <c r="N284" s="486"/>
      <c r="O284" s="486"/>
      <c r="P284" s="486"/>
      <c r="Q284" s="486"/>
      <c r="R284" s="486"/>
      <c r="S284" s="486"/>
      <c r="T284" s="486"/>
      <c r="U284" s="486"/>
      <c r="V284" s="486"/>
      <c r="W284" s="486"/>
      <c r="X284" s="486"/>
      <c r="Y284" s="486"/>
      <c r="Z284" s="486"/>
      <c r="AA284" s="261">
        <f>[1]UnObr2!D258</f>
        <v>0</v>
      </c>
      <c r="AB284" s="261"/>
      <c r="AC284" s="261"/>
      <c r="AD284" s="261"/>
      <c r="AE284" s="261"/>
      <c r="AF284" s="261"/>
      <c r="AG284" s="261"/>
      <c r="AH284" s="261"/>
      <c r="AI284" s="261"/>
      <c r="AJ284" s="261">
        <f>[1]UnObr2!E258</f>
        <v>0</v>
      </c>
      <c r="AK284" s="261"/>
      <c r="AL284" s="261"/>
      <c r="AM284" s="261"/>
      <c r="AN284" s="261"/>
      <c r="AO284" s="261"/>
      <c r="AP284" s="261"/>
      <c r="AQ284" s="261"/>
      <c r="AR284" s="262"/>
      <c r="AU284" s="27"/>
    </row>
    <row r="285" spans="1:47" ht="12.75">
      <c r="A285" s="487">
        <v>2257</v>
      </c>
      <c r="B285" s="488"/>
      <c r="C285" s="488"/>
      <c r="D285" s="489">
        <v>462100</v>
      </c>
      <c r="E285" s="489"/>
      <c r="F285" s="489"/>
      <c r="G285" s="489"/>
      <c r="H285" s="490" t="s">
        <v>685</v>
      </c>
      <c r="I285" s="490"/>
      <c r="J285" s="490"/>
      <c r="K285" s="490"/>
      <c r="L285" s="490"/>
      <c r="M285" s="490"/>
      <c r="N285" s="490"/>
      <c r="O285" s="490"/>
      <c r="P285" s="490"/>
      <c r="Q285" s="490"/>
      <c r="R285" s="490"/>
      <c r="S285" s="490"/>
      <c r="T285" s="490"/>
      <c r="U285" s="490"/>
      <c r="V285" s="490"/>
      <c r="W285" s="490"/>
      <c r="X285" s="490"/>
      <c r="Y285" s="490"/>
      <c r="Z285" s="490"/>
      <c r="AA285" s="261">
        <f>[1]UnObr2!D259</f>
        <v>0</v>
      </c>
      <c r="AB285" s="261"/>
      <c r="AC285" s="261"/>
      <c r="AD285" s="261"/>
      <c r="AE285" s="261"/>
      <c r="AF285" s="261"/>
      <c r="AG285" s="261"/>
      <c r="AH285" s="261"/>
      <c r="AI285" s="261"/>
      <c r="AJ285" s="261">
        <f>[1]UnObr2!E259</f>
        <v>0</v>
      </c>
      <c r="AK285" s="261"/>
      <c r="AL285" s="261"/>
      <c r="AM285" s="261"/>
      <c r="AN285" s="261"/>
      <c r="AO285" s="261"/>
      <c r="AP285" s="261"/>
      <c r="AQ285" s="261"/>
      <c r="AR285" s="262"/>
    </row>
    <row r="286" spans="1:47" ht="12.75">
      <c r="A286" s="487">
        <v>2258</v>
      </c>
      <c r="B286" s="488"/>
      <c r="C286" s="488"/>
      <c r="D286" s="489">
        <v>462200</v>
      </c>
      <c r="E286" s="489"/>
      <c r="F286" s="489"/>
      <c r="G286" s="489"/>
      <c r="H286" s="490" t="s">
        <v>686</v>
      </c>
      <c r="I286" s="490"/>
      <c r="J286" s="490"/>
      <c r="K286" s="490"/>
      <c r="L286" s="490"/>
      <c r="M286" s="490"/>
      <c r="N286" s="490"/>
      <c r="O286" s="490"/>
      <c r="P286" s="490"/>
      <c r="Q286" s="490"/>
      <c r="R286" s="490"/>
      <c r="S286" s="490"/>
      <c r="T286" s="490"/>
      <c r="U286" s="490"/>
      <c r="V286" s="490"/>
      <c r="W286" s="490"/>
      <c r="X286" s="490"/>
      <c r="Y286" s="490"/>
      <c r="Z286" s="490"/>
      <c r="AA286" s="261">
        <f>[1]UnObr2!D260</f>
        <v>0</v>
      </c>
      <c r="AB286" s="261"/>
      <c r="AC286" s="261"/>
      <c r="AD286" s="261"/>
      <c r="AE286" s="261"/>
      <c r="AF286" s="261"/>
      <c r="AG286" s="261"/>
      <c r="AH286" s="261"/>
      <c r="AI286" s="261"/>
      <c r="AJ286" s="261">
        <f>[1]UnObr2!E260</f>
        <v>0</v>
      </c>
      <c r="AK286" s="261"/>
      <c r="AL286" s="261"/>
      <c r="AM286" s="261"/>
      <c r="AN286" s="261"/>
      <c r="AO286" s="261"/>
      <c r="AP286" s="261"/>
      <c r="AQ286" s="261"/>
      <c r="AR286" s="262"/>
    </row>
    <row r="287" spans="1:47" ht="23.1" customHeight="1">
      <c r="A287" s="493">
        <v>2259</v>
      </c>
      <c r="B287" s="494"/>
      <c r="C287" s="494"/>
      <c r="D287" s="485">
        <v>463000</v>
      </c>
      <c r="E287" s="485"/>
      <c r="F287" s="485"/>
      <c r="G287" s="485"/>
      <c r="H287" s="486" t="s">
        <v>687</v>
      </c>
      <c r="I287" s="486"/>
      <c r="J287" s="486"/>
      <c r="K287" s="486"/>
      <c r="L287" s="486"/>
      <c r="M287" s="486"/>
      <c r="N287" s="486"/>
      <c r="O287" s="486"/>
      <c r="P287" s="486"/>
      <c r="Q287" s="486"/>
      <c r="R287" s="486"/>
      <c r="S287" s="486"/>
      <c r="T287" s="486"/>
      <c r="U287" s="486"/>
      <c r="V287" s="486"/>
      <c r="W287" s="486"/>
      <c r="X287" s="486"/>
      <c r="Y287" s="486"/>
      <c r="Z287" s="486"/>
      <c r="AA287" s="261">
        <f>[1]UnObr2!D261</f>
        <v>0</v>
      </c>
      <c r="AB287" s="261"/>
      <c r="AC287" s="261"/>
      <c r="AD287" s="261"/>
      <c r="AE287" s="261"/>
      <c r="AF287" s="261"/>
      <c r="AG287" s="261"/>
      <c r="AH287" s="261"/>
      <c r="AI287" s="261"/>
      <c r="AJ287" s="261">
        <f>[1]UnObr2!E261</f>
        <v>0</v>
      </c>
      <c r="AK287" s="261"/>
      <c r="AL287" s="261"/>
      <c r="AM287" s="261"/>
      <c r="AN287" s="261"/>
      <c r="AO287" s="261"/>
      <c r="AP287" s="261"/>
      <c r="AQ287" s="261"/>
      <c r="AR287" s="262"/>
      <c r="AU287" s="27"/>
    </row>
    <row r="288" spans="1:47" ht="12.75">
      <c r="A288" s="487">
        <v>2260</v>
      </c>
      <c r="B288" s="488"/>
      <c r="C288" s="488"/>
      <c r="D288" s="489">
        <v>463100</v>
      </c>
      <c r="E288" s="489"/>
      <c r="F288" s="489"/>
      <c r="G288" s="489"/>
      <c r="H288" s="490" t="s">
        <v>688</v>
      </c>
      <c r="I288" s="490"/>
      <c r="J288" s="490"/>
      <c r="K288" s="490"/>
      <c r="L288" s="490"/>
      <c r="M288" s="490"/>
      <c r="N288" s="490"/>
      <c r="O288" s="490"/>
      <c r="P288" s="490"/>
      <c r="Q288" s="490"/>
      <c r="R288" s="490"/>
      <c r="S288" s="490"/>
      <c r="T288" s="490"/>
      <c r="U288" s="490"/>
      <c r="V288" s="490"/>
      <c r="W288" s="490"/>
      <c r="X288" s="490"/>
      <c r="Y288" s="490"/>
      <c r="Z288" s="490"/>
      <c r="AA288" s="261">
        <f>[1]UnObr2!D262</f>
        <v>0</v>
      </c>
      <c r="AB288" s="261"/>
      <c r="AC288" s="261"/>
      <c r="AD288" s="261"/>
      <c r="AE288" s="261"/>
      <c r="AF288" s="261"/>
      <c r="AG288" s="261"/>
      <c r="AH288" s="261"/>
      <c r="AI288" s="261"/>
      <c r="AJ288" s="261">
        <f>[1]UnObr2!E262</f>
        <v>0</v>
      </c>
      <c r="AK288" s="261"/>
      <c r="AL288" s="261"/>
      <c r="AM288" s="261"/>
      <c r="AN288" s="261"/>
      <c r="AO288" s="261"/>
      <c r="AP288" s="261"/>
      <c r="AQ288" s="261"/>
      <c r="AR288" s="262"/>
    </row>
    <row r="289" spans="1:47" ht="12.75">
      <c r="A289" s="487">
        <v>2261</v>
      </c>
      <c r="B289" s="488"/>
      <c r="C289" s="488"/>
      <c r="D289" s="489">
        <v>463200</v>
      </c>
      <c r="E289" s="489"/>
      <c r="F289" s="489"/>
      <c r="G289" s="489"/>
      <c r="H289" s="490" t="s">
        <v>689</v>
      </c>
      <c r="I289" s="490"/>
      <c r="J289" s="490"/>
      <c r="K289" s="490"/>
      <c r="L289" s="490"/>
      <c r="M289" s="490"/>
      <c r="N289" s="490"/>
      <c r="O289" s="490"/>
      <c r="P289" s="490"/>
      <c r="Q289" s="490"/>
      <c r="R289" s="490"/>
      <c r="S289" s="490"/>
      <c r="T289" s="490"/>
      <c r="U289" s="490"/>
      <c r="V289" s="490"/>
      <c r="W289" s="490"/>
      <c r="X289" s="490"/>
      <c r="Y289" s="490"/>
      <c r="Z289" s="490"/>
      <c r="AA289" s="261">
        <f>[1]UnObr2!D263</f>
        <v>0</v>
      </c>
      <c r="AB289" s="261"/>
      <c r="AC289" s="261"/>
      <c r="AD289" s="261"/>
      <c r="AE289" s="261"/>
      <c r="AF289" s="261"/>
      <c r="AG289" s="261"/>
      <c r="AH289" s="261"/>
      <c r="AI289" s="261"/>
      <c r="AJ289" s="261">
        <f>[1]UnObr2!E263</f>
        <v>0</v>
      </c>
      <c r="AK289" s="261"/>
      <c r="AL289" s="261"/>
      <c r="AM289" s="261"/>
      <c r="AN289" s="261"/>
      <c r="AO289" s="261"/>
      <c r="AP289" s="261"/>
      <c r="AQ289" s="261"/>
      <c r="AR289" s="262"/>
    </row>
    <row r="290" spans="1:47" ht="23.1" customHeight="1">
      <c r="A290" s="493">
        <v>2262</v>
      </c>
      <c r="B290" s="494"/>
      <c r="C290" s="494"/>
      <c r="D290" s="485">
        <v>464000</v>
      </c>
      <c r="E290" s="485"/>
      <c r="F290" s="485"/>
      <c r="G290" s="485"/>
      <c r="H290" s="486" t="s">
        <v>690</v>
      </c>
      <c r="I290" s="486"/>
      <c r="J290" s="486"/>
      <c r="K290" s="486"/>
      <c r="L290" s="486"/>
      <c r="M290" s="486"/>
      <c r="N290" s="486"/>
      <c r="O290" s="486"/>
      <c r="P290" s="486"/>
      <c r="Q290" s="486"/>
      <c r="R290" s="486"/>
      <c r="S290" s="486"/>
      <c r="T290" s="486"/>
      <c r="U290" s="486"/>
      <c r="V290" s="486"/>
      <c r="W290" s="486"/>
      <c r="X290" s="486"/>
      <c r="Y290" s="486"/>
      <c r="Z290" s="486"/>
      <c r="AA290" s="261">
        <f>[1]UnObr2!D264</f>
        <v>0</v>
      </c>
      <c r="AB290" s="261"/>
      <c r="AC290" s="261"/>
      <c r="AD290" s="261"/>
      <c r="AE290" s="261"/>
      <c r="AF290" s="261"/>
      <c r="AG290" s="261"/>
      <c r="AH290" s="261"/>
      <c r="AI290" s="261"/>
      <c r="AJ290" s="261">
        <f>[1]UnObr2!E264</f>
        <v>0</v>
      </c>
      <c r="AK290" s="261"/>
      <c r="AL290" s="261"/>
      <c r="AM290" s="261"/>
      <c r="AN290" s="261"/>
      <c r="AO290" s="261"/>
      <c r="AP290" s="261"/>
      <c r="AQ290" s="261"/>
      <c r="AR290" s="262"/>
      <c r="AU290" s="27"/>
    </row>
    <row r="291" spans="1:47" ht="23.1" customHeight="1">
      <c r="A291" s="487">
        <v>2263</v>
      </c>
      <c r="B291" s="488"/>
      <c r="C291" s="488"/>
      <c r="D291" s="489">
        <v>464100</v>
      </c>
      <c r="E291" s="489"/>
      <c r="F291" s="489"/>
      <c r="G291" s="489"/>
      <c r="H291" s="490" t="s">
        <v>691</v>
      </c>
      <c r="I291" s="490"/>
      <c r="J291" s="490"/>
      <c r="K291" s="490"/>
      <c r="L291" s="490"/>
      <c r="M291" s="490"/>
      <c r="N291" s="490"/>
      <c r="O291" s="490"/>
      <c r="P291" s="490"/>
      <c r="Q291" s="490"/>
      <c r="R291" s="490"/>
      <c r="S291" s="490"/>
      <c r="T291" s="490"/>
      <c r="U291" s="490"/>
      <c r="V291" s="490"/>
      <c r="W291" s="490"/>
      <c r="X291" s="490"/>
      <c r="Y291" s="490"/>
      <c r="Z291" s="490"/>
      <c r="AA291" s="261">
        <f>[1]UnObr2!D265</f>
        <v>0</v>
      </c>
      <c r="AB291" s="261"/>
      <c r="AC291" s="261"/>
      <c r="AD291" s="261"/>
      <c r="AE291" s="261"/>
      <c r="AF291" s="261"/>
      <c r="AG291" s="261"/>
      <c r="AH291" s="261"/>
      <c r="AI291" s="261"/>
      <c r="AJ291" s="261">
        <f>[1]UnObr2!E265</f>
        <v>0</v>
      </c>
      <c r="AK291" s="261"/>
      <c r="AL291" s="261"/>
      <c r="AM291" s="261"/>
      <c r="AN291" s="261"/>
      <c r="AO291" s="261"/>
      <c r="AP291" s="261"/>
      <c r="AQ291" s="261"/>
      <c r="AR291" s="262"/>
    </row>
    <row r="292" spans="1:47" ht="23.1" customHeight="1">
      <c r="A292" s="487">
        <v>2264</v>
      </c>
      <c r="B292" s="488"/>
      <c r="C292" s="488"/>
      <c r="D292" s="489">
        <v>464200</v>
      </c>
      <c r="E292" s="489"/>
      <c r="F292" s="489"/>
      <c r="G292" s="489"/>
      <c r="H292" s="490" t="s">
        <v>828</v>
      </c>
      <c r="I292" s="490"/>
      <c r="J292" s="490"/>
      <c r="K292" s="490"/>
      <c r="L292" s="490"/>
      <c r="M292" s="490"/>
      <c r="N292" s="490"/>
      <c r="O292" s="490"/>
      <c r="P292" s="490"/>
      <c r="Q292" s="490"/>
      <c r="R292" s="490"/>
      <c r="S292" s="490"/>
      <c r="T292" s="490"/>
      <c r="U292" s="490"/>
      <c r="V292" s="490"/>
      <c r="W292" s="490"/>
      <c r="X292" s="490"/>
      <c r="Y292" s="490"/>
      <c r="Z292" s="490"/>
      <c r="AA292" s="261">
        <f>[1]UnObr2!D266</f>
        <v>0</v>
      </c>
      <c r="AB292" s="261"/>
      <c r="AC292" s="261"/>
      <c r="AD292" s="261"/>
      <c r="AE292" s="261"/>
      <c r="AF292" s="261"/>
      <c r="AG292" s="261"/>
      <c r="AH292" s="261"/>
      <c r="AI292" s="261"/>
      <c r="AJ292" s="261">
        <f>[1]UnObr2!E266</f>
        <v>0</v>
      </c>
      <c r="AK292" s="261"/>
      <c r="AL292" s="261"/>
      <c r="AM292" s="261"/>
      <c r="AN292" s="261"/>
      <c r="AO292" s="261"/>
      <c r="AP292" s="261"/>
      <c r="AQ292" s="261"/>
      <c r="AR292" s="262"/>
    </row>
    <row r="293" spans="1:47" ht="12.75">
      <c r="A293" s="493">
        <v>2265</v>
      </c>
      <c r="B293" s="494"/>
      <c r="C293" s="494"/>
      <c r="D293" s="485">
        <v>465000</v>
      </c>
      <c r="E293" s="485"/>
      <c r="F293" s="485"/>
      <c r="G293" s="485"/>
      <c r="H293" s="486" t="s">
        <v>693</v>
      </c>
      <c r="I293" s="486"/>
      <c r="J293" s="486"/>
      <c r="K293" s="486"/>
      <c r="L293" s="486"/>
      <c r="M293" s="486"/>
      <c r="N293" s="486"/>
      <c r="O293" s="486"/>
      <c r="P293" s="486"/>
      <c r="Q293" s="486"/>
      <c r="R293" s="486"/>
      <c r="S293" s="486"/>
      <c r="T293" s="486"/>
      <c r="U293" s="486"/>
      <c r="V293" s="486"/>
      <c r="W293" s="486"/>
      <c r="X293" s="486"/>
      <c r="Y293" s="486"/>
      <c r="Z293" s="486"/>
      <c r="AA293" s="261">
        <f>[1]UnObr2!D267</f>
        <v>0</v>
      </c>
      <c r="AB293" s="261"/>
      <c r="AC293" s="261"/>
      <c r="AD293" s="261"/>
      <c r="AE293" s="261"/>
      <c r="AF293" s="261"/>
      <c r="AG293" s="261"/>
      <c r="AH293" s="261"/>
      <c r="AI293" s="261"/>
      <c r="AJ293" s="261">
        <f>[1]UnObr2!E267</f>
        <v>0</v>
      </c>
      <c r="AK293" s="261"/>
      <c r="AL293" s="261"/>
      <c r="AM293" s="261"/>
      <c r="AN293" s="261"/>
      <c r="AO293" s="261"/>
      <c r="AP293" s="261"/>
      <c r="AQ293" s="261"/>
      <c r="AR293" s="262"/>
      <c r="AU293" s="27"/>
    </row>
    <row r="294" spans="1:47" ht="12.75">
      <c r="A294" s="487">
        <v>2266</v>
      </c>
      <c r="B294" s="488"/>
      <c r="C294" s="488"/>
      <c r="D294" s="489">
        <v>465100</v>
      </c>
      <c r="E294" s="489"/>
      <c r="F294" s="489"/>
      <c r="G294" s="489"/>
      <c r="H294" s="490" t="s">
        <v>694</v>
      </c>
      <c r="I294" s="490"/>
      <c r="J294" s="490"/>
      <c r="K294" s="490"/>
      <c r="L294" s="490"/>
      <c r="M294" s="490"/>
      <c r="N294" s="490"/>
      <c r="O294" s="490"/>
      <c r="P294" s="490"/>
      <c r="Q294" s="490"/>
      <c r="R294" s="490"/>
      <c r="S294" s="490"/>
      <c r="T294" s="490"/>
      <c r="U294" s="490"/>
      <c r="V294" s="490"/>
      <c r="W294" s="490"/>
      <c r="X294" s="490"/>
      <c r="Y294" s="490"/>
      <c r="Z294" s="490"/>
      <c r="AA294" s="261">
        <f>[1]UnObr2!D268</f>
        <v>0</v>
      </c>
      <c r="AB294" s="261"/>
      <c r="AC294" s="261"/>
      <c r="AD294" s="261"/>
      <c r="AE294" s="261"/>
      <c r="AF294" s="261"/>
      <c r="AG294" s="261"/>
      <c r="AH294" s="261"/>
      <c r="AI294" s="261"/>
      <c r="AJ294" s="261">
        <f>[1]UnObr2!E268</f>
        <v>0</v>
      </c>
      <c r="AK294" s="261"/>
      <c r="AL294" s="261"/>
      <c r="AM294" s="261"/>
      <c r="AN294" s="261"/>
      <c r="AO294" s="261"/>
      <c r="AP294" s="261"/>
      <c r="AQ294" s="261"/>
      <c r="AR294" s="262"/>
    </row>
    <row r="295" spans="1:47" ht="12.75">
      <c r="A295" s="487">
        <v>2267</v>
      </c>
      <c r="B295" s="488"/>
      <c r="C295" s="488"/>
      <c r="D295" s="489">
        <v>465200</v>
      </c>
      <c r="E295" s="489"/>
      <c r="F295" s="489"/>
      <c r="G295" s="489"/>
      <c r="H295" s="490" t="s">
        <v>695</v>
      </c>
      <c r="I295" s="490"/>
      <c r="J295" s="490"/>
      <c r="K295" s="490"/>
      <c r="L295" s="490"/>
      <c r="M295" s="490"/>
      <c r="N295" s="490"/>
      <c r="O295" s="490"/>
      <c r="P295" s="490"/>
      <c r="Q295" s="490"/>
      <c r="R295" s="490"/>
      <c r="S295" s="490"/>
      <c r="T295" s="490"/>
      <c r="U295" s="490"/>
      <c r="V295" s="490"/>
      <c r="W295" s="490"/>
      <c r="X295" s="490"/>
      <c r="Y295" s="490"/>
      <c r="Z295" s="490"/>
      <c r="AA295" s="261">
        <f>[1]UnObr2!D269</f>
        <v>0</v>
      </c>
      <c r="AB295" s="261"/>
      <c r="AC295" s="261"/>
      <c r="AD295" s="261"/>
      <c r="AE295" s="261"/>
      <c r="AF295" s="261"/>
      <c r="AG295" s="261"/>
      <c r="AH295" s="261"/>
      <c r="AI295" s="261"/>
      <c r="AJ295" s="261">
        <f>[1]UnObr2!E269</f>
        <v>0</v>
      </c>
      <c r="AK295" s="261"/>
      <c r="AL295" s="261"/>
      <c r="AM295" s="261"/>
      <c r="AN295" s="261"/>
      <c r="AO295" s="261"/>
      <c r="AP295" s="261"/>
      <c r="AQ295" s="261"/>
      <c r="AR295" s="262"/>
    </row>
    <row r="296" spans="1:47" ht="23.1" customHeight="1">
      <c r="A296" s="493">
        <v>2268</v>
      </c>
      <c r="B296" s="494"/>
      <c r="C296" s="494"/>
      <c r="D296" s="485">
        <v>470000</v>
      </c>
      <c r="E296" s="485"/>
      <c r="F296" s="485"/>
      <c r="G296" s="485"/>
      <c r="H296" s="486" t="s">
        <v>829</v>
      </c>
      <c r="I296" s="486"/>
      <c r="J296" s="486"/>
      <c r="K296" s="486"/>
      <c r="L296" s="486"/>
      <c r="M296" s="486"/>
      <c r="N296" s="486"/>
      <c r="O296" s="486"/>
      <c r="P296" s="486"/>
      <c r="Q296" s="486"/>
      <c r="R296" s="486"/>
      <c r="S296" s="486"/>
      <c r="T296" s="486"/>
      <c r="U296" s="486"/>
      <c r="V296" s="486"/>
      <c r="W296" s="486"/>
      <c r="X296" s="486"/>
      <c r="Y296" s="486"/>
      <c r="Z296" s="486"/>
      <c r="AA296" s="261">
        <f>[1]UnObr2!D270</f>
        <v>0</v>
      </c>
      <c r="AB296" s="261"/>
      <c r="AC296" s="261"/>
      <c r="AD296" s="261"/>
      <c r="AE296" s="261"/>
      <c r="AF296" s="261"/>
      <c r="AG296" s="261"/>
      <c r="AH296" s="261"/>
      <c r="AI296" s="261"/>
      <c r="AJ296" s="261">
        <f>[1]UnObr2!E270</f>
        <v>0</v>
      </c>
      <c r="AK296" s="261"/>
      <c r="AL296" s="261"/>
      <c r="AM296" s="261"/>
      <c r="AN296" s="261"/>
      <c r="AO296" s="261"/>
      <c r="AP296" s="261"/>
      <c r="AQ296" s="261"/>
      <c r="AR296" s="262"/>
      <c r="AU296" s="27"/>
    </row>
    <row r="297" spans="1:47" ht="32.1" customHeight="1">
      <c r="A297" s="493">
        <v>2269</v>
      </c>
      <c r="B297" s="494"/>
      <c r="C297" s="494"/>
      <c r="D297" s="485">
        <v>471000</v>
      </c>
      <c r="E297" s="485"/>
      <c r="F297" s="485"/>
      <c r="G297" s="485"/>
      <c r="H297" s="486" t="s">
        <v>697</v>
      </c>
      <c r="I297" s="486"/>
      <c r="J297" s="486"/>
      <c r="K297" s="486"/>
      <c r="L297" s="486"/>
      <c r="M297" s="486"/>
      <c r="N297" s="486"/>
      <c r="O297" s="486"/>
      <c r="P297" s="486"/>
      <c r="Q297" s="486"/>
      <c r="R297" s="486"/>
      <c r="S297" s="486"/>
      <c r="T297" s="486"/>
      <c r="U297" s="486"/>
      <c r="V297" s="486"/>
      <c r="W297" s="486"/>
      <c r="X297" s="486"/>
      <c r="Y297" s="486"/>
      <c r="Z297" s="486"/>
      <c r="AA297" s="261">
        <f>[1]UnObr2!D271</f>
        <v>0</v>
      </c>
      <c r="AB297" s="261"/>
      <c r="AC297" s="261"/>
      <c r="AD297" s="261"/>
      <c r="AE297" s="261"/>
      <c r="AF297" s="261"/>
      <c r="AG297" s="261"/>
      <c r="AH297" s="261"/>
      <c r="AI297" s="261"/>
      <c r="AJ297" s="261">
        <f>[1]UnObr2!E271</f>
        <v>0</v>
      </c>
      <c r="AK297" s="261"/>
      <c r="AL297" s="261"/>
      <c r="AM297" s="261"/>
      <c r="AN297" s="261"/>
      <c r="AO297" s="261"/>
      <c r="AP297" s="261"/>
      <c r="AQ297" s="261"/>
      <c r="AR297" s="262"/>
      <c r="AU297" s="27"/>
    </row>
    <row r="298" spans="1:47" ht="23.1" customHeight="1">
      <c r="A298" s="487">
        <v>2270</v>
      </c>
      <c r="B298" s="488"/>
      <c r="C298" s="488"/>
      <c r="D298" s="489">
        <v>471100</v>
      </c>
      <c r="E298" s="489"/>
      <c r="F298" s="489"/>
      <c r="G298" s="489"/>
      <c r="H298" s="490" t="s">
        <v>830</v>
      </c>
      <c r="I298" s="490"/>
      <c r="J298" s="490"/>
      <c r="K298" s="490"/>
      <c r="L298" s="490"/>
      <c r="M298" s="490"/>
      <c r="N298" s="490"/>
      <c r="O298" s="490"/>
      <c r="P298" s="490"/>
      <c r="Q298" s="490"/>
      <c r="R298" s="490"/>
      <c r="S298" s="490"/>
      <c r="T298" s="490"/>
      <c r="U298" s="490"/>
      <c r="V298" s="490"/>
      <c r="W298" s="490"/>
      <c r="X298" s="490"/>
      <c r="Y298" s="490"/>
      <c r="Z298" s="490"/>
      <c r="AA298" s="261">
        <f>[1]UnObr2!D272</f>
        <v>0</v>
      </c>
      <c r="AB298" s="261"/>
      <c r="AC298" s="261"/>
      <c r="AD298" s="261"/>
      <c r="AE298" s="261"/>
      <c r="AF298" s="261"/>
      <c r="AG298" s="261"/>
      <c r="AH298" s="261"/>
      <c r="AI298" s="261"/>
      <c r="AJ298" s="261">
        <f>[1]UnObr2!E272</f>
        <v>0</v>
      </c>
      <c r="AK298" s="261"/>
      <c r="AL298" s="261"/>
      <c r="AM298" s="261"/>
      <c r="AN298" s="261"/>
      <c r="AO298" s="261"/>
      <c r="AP298" s="261"/>
      <c r="AQ298" s="261"/>
      <c r="AR298" s="262"/>
    </row>
    <row r="299" spans="1:47" ht="23.1" customHeight="1">
      <c r="A299" s="487">
        <v>2271</v>
      </c>
      <c r="B299" s="488"/>
      <c r="C299" s="488"/>
      <c r="D299" s="489">
        <v>471200</v>
      </c>
      <c r="E299" s="489"/>
      <c r="F299" s="489"/>
      <c r="G299" s="489"/>
      <c r="H299" s="490" t="s">
        <v>831</v>
      </c>
      <c r="I299" s="490"/>
      <c r="J299" s="490"/>
      <c r="K299" s="490"/>
      <c r="L299" s="490"/>
      <c r="M299" s="490"/>
      <c r="N299" s="490"/>
      <c r="O299" s="490"/>
      <c r="P299" s="490"/>
      <c r="Q299" s="490"/>
      <c r="R299" s="490"/>
      <c r="S299" s="490"/>
      <c r="T299" s="490"/>
      <c r="U299" s="490"/>
      <c r="V299" s="490"/>
      <c r="W299" s="490"/>
      <c r="X299" s="490"/>
      <c r="Y299" s="490"/>
      <c r="Z299" s="490"/>
      <c r="AA299" s="261">
        <f>[1]UnObr2!D273</f>
        <v>0</v>
      </c>
      <c r="AB299" s="261"/>
      <c r="AC299" s="261"/>
      <c r="AD299" s="261"/>
      <c r="AE299" s="261"/>
      <c r="AF299" s="261"/>
      <c r="AG299" s="261"/>
      <c r="AH299" s="261"/>
      <c r="AI299" s="261"/>
      <c r="AJ299" s="261">
        <f>[1]UnObr2!E273</f>
        <v>0</v>
      </c>
      <c r="AK299" s="261"/>
      <c r="AL299" s="261"/>
      <c r="AM299" s="261"/>
      <c r="AN299" s="261"/>
      <c r="AO299" s="261"/>
      <c r="AP299" s="261"/>
      <c r="AQ299" s="261"/>
      <c r="AR299" s="262"/>
    </row>
    <row r="300" spans="1:47" ht="23.1" customHeight="1">
      <c r="A300" s="487">
        <v>2272</v>
      </c>
      <c r="B300" s="488"/>
      <c r="C300" s="488"/>
      <c r="D300" s="489">
        <v>471900</v>
      </c>
      <c r="E300" s="489"/>
      <c r="F300" s="489"/>
      <c r="G300" s="489"/>
      <c r="H300" s="490" t="s">
        <v>832</v>
      </c>
      <c r="I300" s="490"/>
      <c r="J300" s="490"/>
      <c r="K300" s="490"/>
      <c r="L300" s="490"/>
      <c r="M300" s="490"/>
      <c r="N300" s="490"/>
      <c r="O300" s="490"/>
      <c r="P300" s="490"/>
      <c r="Q300" s="490"/>
      <c r="R300" s="490"/>
      <c r="S300" s="490"/>
      <c r="T300" s="490"/>
      <c r="U300" s="490"/>
      <c r="V300" s="490"/>
      <c r="W300" s="490"/>
      <c r="X300" s="490"/>
      <c r="Y300" s="490"/>
      <c r="Z300" s="490"/>
      <c r="AA300" s="261">
        <f>[1]UnObr2!D274</f>
        <v>0</v>
      </c>
      <c r="AB300" s="261"/>
      <c r="AC300" s="261"/>
      <c r="AD300" s="261"/>
      <c r="AE300" s="261"/>
      <c r="AF300" s="261"/>
      <c r="AG300" s="261"/>
      <c r="AH300" s="261"/>
      <c r="AI300" s="261"/>
      <c r="AJ300" s="261">
        <f>[1]UnObr2!E274</f>
        <v>0</v>
      </c>
      <c r="AK300" s="261"/>
      <c r="AL300" s="261"/>
      <c r="AM300" s="261"/>
      <c r="AN300" s="261"/>
      <c r="AO300" s="261"/>
      <c r="AP300" s="261"/>
      <c r="AQ300" s="261"/>
      <c r="AR300" s="262"/>
    </row>
    <row r="301" spans="1:47" ht="23.1" customHeight="1">
      <c r="A301" s="493">
        <v>2273</v>
      </c>
      <c r="B301" s="494"/>
      <c r="C301" s="494"/>
      <c r="D301" s="485">
        <v>472000</v>
      </c>
      <c r="E301" s="485"/>
      <c r="F301" s="485"/>
      <c r="G301" s="485"/>
      <c r="H301" s="486" t="s">
        <v>833</v>
      </c>
      <c r="I301" s="486"/>
      <c r="J301" s="486"/>
      <c r="K301" s="486"/>
      <c r="L301" s="486"/>
      <c r="M301" s="486"/>
      <c r="N301" s="486"/>
      <c r="O301" s="486"/>
      <c r="P301" s="486"/>
      <c r="Q301" s="486"/>
      <c r="R301" s="486"/>
      <c r="S301" s="486"/>
      <c r="T301" s="486"/>
      <c r="U301" s="486"/>
      <c r="V301" s="486"/>
      <c r="W301" s="486"/>
      <c r="X301" s="486"/>
      <c r="Y301" s="486"/>
      <c r="Z301" s="486"/>
      <c r="AA301" s="261">
        <f>[1]UnObr2!D275</f>
        <v>0</v>
      </c>
      <c r="AB301" s="261"/>
      <c r="AC301" s="261"/>
      <c r="AD301" s="261"/>
      <c r="AE301" s="261"/>
      <c r="AF301" s="261"/>
      <c r="AG301" s="261"/>
      <c r="AH301" s="261"/>
      <c r="AI301" s="261"/>
      <c r="AJ301" s="261">
        <f>[1]UnObr2!E275</f>
        <v>0</v>
      </c>
      <c r="AK301" s="261"/>
      <c r="AL301" s="261"/>
      <c r="AM301" s="261"/>
      <c r="AN301" s="261"/>
      <c r="AO301" s="261"/>
      <c r="AP301" s="261"/>
      <c r="AQ301" s="261"/>
      <c r="AR301" s="262"/>
      <c r="AU301" s="27"/>
    </row>
    <row r="302" spans="1:47" ht="12.75">
      <c r="A302" s="487">
        <v>2274</v>
      </c>
      <c r="B302" s="488"/>
      <c r="C302" s="488"/>
      <c r="D302" s="489">
        <v>472100</v>
      </c>
      <c r="E302" s="489"/>
      <c r="F302" s="489"/>
      <c r="G302" s="489"/>
      <c r="H302" s="490" t="s">
        <v>702</v>
      </c>
      <c r="I302" s="490"/>
      <c r="J302" s="490"/>
      <c r="K302" s="490"/>
      <c r="L302" s="490"/>
      <c r="M302" s="490"/>
      <c r="N302" s="490"/>
      <c r="O302" s="490"/>
      <c r="P302" s="490"/>
      <c r="Q302" s="490"/>
      <c r="R302" s="490"/>
      <c r="S302" s="490"/>
      <c r="T302" s="490"/>
      <c r="U302" s="490"/>
      <c r="V302" s="490"/>
      <c r="W302" s="490"/>
      <c r="X302" s="490"/>
      <c r="Y302" s="490"/>
      <c r="Z302" s="490"/>
      <c r="AA302" s="261">
        <f>[1]UnObr2!D276</f>
        <v>0</v>
      </c>
      <c r="AB302" s="261"/>
      <c r="AC302" s="261"/>
      <c r="AD302" s="261"/>
      <c r="AE302" s="261"/>
      <c r="AF302" s="261"/>
      <c r="AG302" s="261"/>
      <c r="AH302" s="261"/>
      <c r="AI302" s="261"/>
      <c r="AJ302" s="261">
        <f>[1]UnObr2!E276</f>
        <v>0</v>
      </c>
      <c r="AK302" s="261"/>
      <c r="AL302" s="261"/>
      <c r="AM302" s="261"/>
      <c r="AN302" s="261"/>
      <c r="AO302" s="261"/>
      <c r="AP302" s="261"/>
      <c r="AQ302" s="261"/>
      <c r="AR302" s="262"/>
    </row>
    <row r="303" spans="1:47" ht="12.75">
      <c r="A303" s="487">
        <v>2275</v>
      </c>
      <c r="B303" s="488"/>
      <c r="C303" s="488"/>
      <c r="D303" s="489">
        <v>472200</v>
      </c>
      <c r="E303" s="489"/>
      <c r="F303" s="489"/>
      <c r="G303" s="489"/>
      <c r="H303" s="490" t="s">
        <v>703</v>
      </c>
      <c r="I303" s="490"/>
      <c r="J303" s="490"/>
      <c r="K303" s="490"/>
      <c r="L303" s="490"/>
      <c r="M303" s="490"/>
      <c r="N303" s="490"/>
      <c r="O303" s="490"/>
      <c r="P303" s="490"/>
      <c r="Q303" s="490"/>
      <c r="R303" s="490"/>
      <c r="S303" s="490"/>
      <c r="T303" s="490"/>
      <c r="U303" s="490"/>
      <c r="V303" s="490"/>
      <c r="W303" s="490"/>
      <c r="X303" s="490"/>
      <c r="Y303" s="490"/>
      <c r="Z303" s="490"/>
      <c r="AA303" s="261">
        <f>[1]UnObr2!D277</f>
        <v>0</v>
      </c>
      <c r="AB303" s="261"/>
      <c r="AC303" s="261"/>
      <c r="AD303" s="261"/>
      <c r="AE303" s="261"/>
      <c r="AF303" s="261"/>
      <c r="AG303" s="261"/>
      <c r="AH303" s="261"/>
      <c r="AI303" s="261"/>
      <c r="AJ303" s="261">
        <f>[1]UnObr2!E277</f>
        <v>0</v>
      </c>
      <c r="AK303" s="261"/>
      <c r="AL303" s="261"/>
      <c r="AM303" s="261"/>
      <c r="AN303" s="261"/>
      <c r="AO303" s="261"/>
      <c r="AP303" s="261"/>
      <c r="AQ303" s="261"/>
      <c r="AR303" s="262"/>
    </row>
    <row r="304" spans="1:47" ht="12.75">
      <c r="A304" s="487">
        <v>2276</v>
      </c>
      <c r="B304" s="488"/>
      <c r="C304" s="488"/>
      <c r="D304" s="489">
        <v>472300</v>
      </c>
      <c r="E304" s="489"/>
      <c r="F304" s="489"/>
      <c r="G304" s="489"/>
      <c r="H304" s="490" t="s">
        <v>704</v>
      </c>
      <c r="I304" s="490"/>
      <c r="J304" s="490"/>
      <c r="K304" s="490"/>
      <c r="L304" s="490"/>
      <c r="M304" s="490"/>
      <c r="N304" s="490"/>
      <c r="O304" s="490"/>
      <c r="P304" s="490"/>
      <c r="Q304" s="490"/>
      <c r="R304" s="490"/>
      <c r="S304" s="490"/>
      <c r="T304" s="490"/>
      <c r="U304" s="490"/>
      <c r="V304" s="490"/>
      <c r="W304" s="490"/>
      <c r="X304" s="490"/>
      <c r="Y304" s="490"/>
      <c r="Z304" s="490"/>
      <c r="AA304" s="261">
        <f>[1]UnObr2!D278</f>
        <v>0</v>
      </c>
      <c r="AB304" s="261"/>
      <c r="AC304" s="261"/>
      <c r="AD304" s="261"/>
      <c r="AE304" s="261"/>
      <c r="AF304" s="261"/>
      <c r="AG304" s="261"/>
      <c r="AH304" s="261"/>
      <c r="AI304" s="261"/>
      <c r="AJ304" s="261">
        <f>[1]UnObr2!E278</f>
        <v>0</v>
      </c>
      <c r="AK304" s="261"/>
      <c r="AL304" s="261"/>
      <c r="AM304" s="261"/>
      <c r="AN304" s="261"/>
      <c r="AO304" s="261"/>
      <c r="AP304" s="261"/>
      <c r="AQ304" s="261"/>
      <c r="AR304" s="262"/>
    </row>
    <row r="305" spans="1:47" ht="12.75">
      <c r="A305" s="487">
        <v>2277</v>
      </c>
      <c r="B305" s="488"/>
      <c r="C305" s="488"/>
      <c r="D305" s="489">
        <v>472400</v>
      </c>
      <c r="E305" s="489"/>
      <c r="F305" s="489"/>
      <c r="G305" s="489"/>
      <c r="H305" s="490" t="s">
        <v>705</v>
      </c>
      <c r="I305" s="490"/>
      <c r="J305" s="490"/>
      <c r="K305" s="490"/>
      <c r="L305" s="490"/>
      <c r="M305" s="490"/>
      <c r="N305" s="490"/>
      <c r="O305" s="490"/>
      <c r="P305" s="490"/>
      <c r="Q305" s="490"/>
      <c r="R305" s="490"/>
      <c r="S305" s="490"/>
      <c r="T305" s="490"/>
      <c r="U305" s="490"/>
      <c r="V305" s="490"/>
      <c r="W305" s="490"/>
      <c r="X305" s="490"/>
      <c r="Y305" s="490"/>
      <c r="Z305" s="490"/>
      <c r="AA305" s="261">
        <f>[1]UnObr2!D279</f>
        <v>0</v>
      </c>
      <c r="AB305" s="261"/>
      <c r="AC305" s="261"/>
      <c r="AD305" s="261"/>
      <c r="AE305" s="261"/>
      <c r="AF305" s="261"/>
      <c r="AG305" s="261"/>
      <c r="AH305" s="261"/>
      <c r="AI305" s="261"/>
      <c r="AJ305" s="261">
        <f>[1]UnObr2!E279</f>
        <v>0</v>
      </c>
      <c r="AK305" s="261"/>
      <c r="AL305" s="261"/>
      <c r="AM305" s="261"/>
      <c r="AN305" s="261"/>
      <c r="AO305" s="261"/>
      <c r="AP305" s="261"/>
      <c r="AQ305" s="261"/>
      <c r="AR305" s="262"/>
    </row>
    <row r="306" spans="1:47" ht="12.75">
      <c r="A306" s="487">
        <v>2278</v>
      </c>
      <c r="B306" s="488"/>
      <c r="C306" s="488"/>
      <c r="D306" s="489">
        <v>472500</v>
      </c>
      <c r="E306" s="489"/>
      <c r="F306" s="489"/>
      <c r="G306" s="489"/>
      <c r="H306" s="490" t="s">
        <v>706</v>
      </c>
      <c r="I306" s="490"/>
      <c r="J306" s="490"/>
      <c r="K306" s="490"/>
      <c r="L306" s="490"/>
      <c r="M306" s="490"/>
      <c r="N306" s="490"/>
      <c r="O306" s="490"/>
      <c r="P306" s="490"/>
      <c r="Q306" s="490"/>
      <c r="R306" s="490"/>
      <c r="S306" s="490"/>
      <c r="T306" s="490"/>
      <c r="U306" s="490"/>
      <c r="V306" s="490"/>
      <c r="W306" s="490"/>
      <c r="X306" s="490"/>
      <c r="Y306" s="490"/>
      <c r="Z306" s="490"/>
      <c r="AA306" s="261">
        <f>[1]UnObr2!D280</f>
        <v>0</v>
      </c>
      <c r="AB306" s="261"/>
      <c r="AC306" s="261"/>
      <c r="AD306" s="261"/>
      <c r="AE306" s="261"/>
      <c r="AF306" s="261"/>
      <c r="AG306" s="261"/>
      <c r="AH306" s="261"/>
      <c r="AI306" s="261"/>
      <c r="AJ306" s="261">
        <f>[1]UnObr2!E280</f>
        <v>0</v>
      </c>
      <c r="AK306" s="261"/>
      <c r="AL306" s="261"/>
      <c r="AM306" s="261"/>
      <c r="AN306" s="261"/>
      <c r="AO306" s="261"/>
      <c r="AP306" s="261"/>
      <c r="AQ306" s="261"/>
      <c r="AR306" s="262"/>
    </row>
    <row r="307" spans="1:47" ht="12.75">
      <c r="A307" s="487">
        <v>2279</v>
      </c>
      <c r="B307" s="488"/>
      <c r="C307" s="488"/>
      <c r="D307" s="489">
        <v>472600</v>
      </c>
      <c r="E307" s="489"/>
      <c r="F307" s="489"/>
      <c r="G307" s="489"/>
      <c r="H307" s="490" t="s">
        <v>707</v>
      </c>
      <c r="I307" s="490"/>
      <c r="J307" s="490"/>
      <c r="K307" s="490"/>
      <c r="L307" s="490"/>
      <c r="M307" s="490"/>
      <c r="N307" s="490"/>
      <c r="O307" s="490"/>
      <c r="P307" s="490"/>
      <c r="Q307" s="490"/>
      <c r="R307" s="490"/>
      <c r="S307" s="490"/>
      <c r="T307" s="490"/>
      <c r="U307" s="490"/>
      <c r="V307" s="490"/>
      <c r="W307" s="490"/>
      <c r="X307" s="490"/>
      <c r="Y307" s="490"/>
      <c r="Z307" s="490"/>
      <c r="AA307" s="261">
        <f>[1]UnObr2!D281</f>
        <v>0</v>
      </c>
      <c r="AB307" s="261"/>
      <c r="AC307" s="261"/>
      <c r="AD307" s="261"/>
      <c r="AE307" s="261"/>
      <c r="AF307" s="261"/>
      <c r="AG307" s="261"/>
      <c r="AH307" s="261"/>
      <c r="AI307" s="261"/>
      <c r="AJ307" s="261">
        <f>[1]UnObr2!E281</f>
        <v>0</v>
      </c>
      <c r="AK307" s="261"/>
      <c r="AL307" s="261"/>
      <c r="AM307" s="261"/>
      <c r="AN307" s="261"/>
      <c r="AO307" s="261"/>
      <c r="AP307" s="261"/>
      <c r="AQ307" s="261"/>
      <c r="AR307" s="262"/>
    </row>
    <row r="308" spans="1:47" ht="23.1" customHeight="1">
      <c r="A308" s="487">
        <v>2280</v>
      </c>
      <c r="B308" s="488"/>
      <c r="C308" s="488"/>
      <c r="D308" s="489">
        <v>472700</v>
      </c>
      <c r="E308" s="489"/>
      <c r="F308" s="489"/>
      <c r="G308" s="489"/>
      <c r="H308" s="490" t="s">
        <v>834</v>
      </c>
      <c r="I308" s="490"/>
      <c r="J308" s="490"/>
      <c r="K308" s="490"/>
      <c r="L308" s="490"/>
      <c r="M308" s="490"/>
      <c r="N308" s="490"/>
      <c r="O308" s="490"/>
      <c r="P308" s="490"/>
      <c r="Q308" s="490"/>
      <c r="R308" s="490"/>
      <c r="S308" s="490"/>
      <c r="T308" s="490"/>
      <c r="U308" s="490"/>
      <c r="V308" s="490"/>
      <c r="W308" s="490"/>
      <c r="X308" s="490"/>
      <c r="Y308" s="490"/>
      <c r="Z308" s="490"/>
      <c r="AA308" s="261">
        <f>[1]UnObr2!D282</f>
        <v>0</v>
      </c>
      <c r="AB308" s="261"/>
      <c r="AC308" s="261"/>
      <c r="AD308" s="261"/>
      <c r="AE308" s="261"/>
      <c r="AF308" s="261"/>
      <c r="AG308" s="261"/>
      <c r="AH308" s="261"/>
      <c r="AI308" s="261"/>
      <c r="AJ308" s="261">
        <f>[1]UnObr2!E282</f>
        <v>0</v>
      </c>
      <c r="AK308" s="261"/>
      <c r="AL308" s="261"/>
      <c r="AM308" s="261"/>
      <c r="AN308" s="261"/>
      <c r="AO308" s="261"/>
      <c r="AP308" s="261"/>
      <c r="AQ308" s="261"/>
      <c r="AR308" s="262"/>
    </row>
    <row r="309" spans="1:47" ht="12.75">
      <c r="A309" s="487">
        <v>2281</v>
      </c>
      <c r="B309" s="488"/>
      <c r="C309" s="488"/>
      <c r="D309" s="489">
        <v>472800</v>
      </c>
      <c r="E309" s="489"/>
      <c r="F309" s="489"/>
      <c r="G309" s="489"/>
      <c r="H309" s="490" t="s">
        <v>709</v>
      </c>
      <c r="I309" s="490"/>
      <c r="J309" s="490"/>
      <c r="K309" s="490"/>
      <c r="L309" s="490"/>
      <c r="M309" s="490"/>
      <c r="N309" s="490"/>
      <c r="O309" s="490"/>
      <c r="P309" s="490"/>
      <c r="Q309" s="490"/>
      <c r="R309" s="490"/>
      <c r="S309" s="490"/>
      <c r="T309" s="490"/>
      <c r="U309" s="490"/>
      <c r="V309" s="490"/>
      <c r="W309" s="490"/>
      <c r="X309" s="490"/>
      <c r="Y309" s="490"/>
      <c r="Z309" s="490"/>
      <c r="AA309" s="261">
        <f>[1]UnObr2!D283</f>
        <v>0</v>
      </c>
      <c r="AB309" s="261"/>
      <c r="AC309" s="261"/>
      <c r="AD309" s="261"/>
      <c r="AE309" s="261"/>
      <c r="AF309" s="261"/>
      <c r="AG309" s="261"/>
      <c r="AH309" s="261"/>
      <c r="AI309" s="261"/>
      <c r="AJ309" s="261">
        <f>[1]UnObr2!E283</f>
        <v>0</v>
      </c>
      <c r="AK309" s="261"/>
      <c r="AL309" s="261"/>
      <c r="AM309" s="261"/>
      <c r="AN309" s="261"/>
      <c r="AO309" s="261"/>
      <c r="AP309" s="261"/>
      <c r="AQ309" s="261"/>
      <c r="AR309" s="262"/>
    </row>
    <row r="310" spans="1:47" ht="12.75">
      <c r="A310" s="487">
        <v>2282</v>
      </c>
      <c r="B310" s="488"/>
      <c r="C310" s="488"/>
      <c r="D310" s="489">
        <v>472900</v>
      </c>
      <c r="E310" s="489"/>
      <c r="F310" s="489"/>
      <c r="G310" s="489"/>
      <c r="H310" s="490" t="s">
        <v>710</v>
      </c>
      <c r="I310" s="490"/>
      <c r="J310" s="490"/>
      <c r="K310" s="490"/>
      <c r="L310" s="490"/>
      <c r="M310" s="490"/>
      <c r="N310" s="490"/>
      <c r="O310" s="490"/>
      <c r="P310" s="490"/>
      <c r="Q310" s="490"/>
      <c r="R310" s="490"/>
      <c r="S310" s="490"/>
      <c r="T310" s="490"/>
      <c r="U310" s="490"/>
      <c r="V310" s="490"/>
      <c r="W310" s="490"/>
      <c r="X310" s="490"/>
      <c r="Y310" s="490"/>
      <c r="Z310" s="490"/>
      <c r="AA310" s="261">
        <f>[1]UnObr2!D284</f>
        <v>0</v>
      </c>
      <c r="AB310" s="261"/>
      <c r="AC310" s="261"/>
      <c r="AD310" s="261"/>
      <c r="AE310" s="261"/>
      <c r="AF310" s="261"/>
      <c r="AG310" s="261"/>
      <c r="AH310" s="261"/>
      <c r="AI310" s="261"/>
      <c r="AJ310" s="261">
        <f>[1]UnObr2!E284</f>
        <v>0</v>
      </c>
      <c r="AK310" s="261"/>
      <c r="AL310" s="261"/>
      <c r="AM310" s="261"/>
      <c r="AN310" s="261"/>
      <c r="AO310" s="261"/>
      <c r="AP310" s="261"/>
      <c r="AQ310" s="261"/>
      <c r="AR310" s="262"/>
    </row>
    <row r="311" spans="1:47" ht="23.1" customHeight="1">
      <c r="A311" s="493">
        <v>2283</v>
      </c>
      <c r="B311" s="494"/>
      <c r="C311" s="494"/>
      <c r="D311" s="485">
        <v>480000</v>
      </c>
      <c r="E311" s="485"/>
      <c r="F311" s="485"/>
      <c r="G311" s="485"/>
      <c r="H311" s="486" t="s">
        <v>835</v>
      </c>
      <c r="I311" s="486"/>
      <c r="J311" s="486"/>
      <c r="K311" s="486"/>
      <c r="L311" s="486"/>
      <c r="M311" s="486"/>
      <c r="N311" s="486"/>
      <c r="O311" s="486"/>
      <c r="P311" s="486"/>
      <c r="Q311" s="486"/>
      <c r="R311" s="486"/>
      <c r="S311" s="486"/>
      <c r="T311" s="486"/>
      <c r="U311" s="486"/>
      <c r="V311" s="486"/>
      <c r="W311" s="486"/>
      <c r="X311" s="486"/>
      <c r="Y311" s="486"/>
      <c r="Z311" s="486"/>
      <c r="AA311" s="261">
        <f>[1]UnObr2!D285</f>
        <v>0</v>
      </c>
      <c r="AB311" s="261"/>
      <c r="AC311" s="261"/>
      <c r="AD311" s="261"/>
      <c r="AE311" s="261"/>
      <c r="AF311" s="261"/>
      <c r="AG311" s="261"/>
      <c r="AH311" s="261"/>
      <c r="AI311" s="261"/>
      <c r="AJ311" s="261">
        <f>[1]UnObr2!E285</f>
        <v>0</v>
      </c>
      <c r="AK311" s="261"/>
      <c r="AL311" s="261"/>
      <c r="AM311" s="261"/>
      <c r="AN311" s="261"/>
      <c r="AO311" s="261"/>
      <c r="AP311" s="261"/>
      <c r="AQ311" s="261"/>
      <c r="AR311" s="262"/>
      <c r="AU311" s="27"/>
    </row>
    <row r="312" spans="1:47" ht="23.1" customHeight="1">
      <c r="A312" s="493">
        <v>2284</v>
      </c>
      <c r="B312" s="494"/>
      <c r="C312" s="494"/>
      <c r="D312" s="485">
        <v>481000</v>
      </c>
      <c r="E312" s="485"/>
      <c r="F312" s="485"/>
      <c r="G312" s="485"/>
      <c r="H312" s="486" t="s">
        <v>712</v>
      </c>
      <c r="I312" s="486"/>
      <c r="J312" s="486"/>
      <c r="K312" s="486"/>
      <c r="L312" s="486"/>
      <c r="M312" s="486"/>
      <c r="N312" s="486"/>
      <c r="O312" s="486"/>
      <c r="P312" s="486"/>
      <c r="Q312" s="486"/>
      <c r="R312" s="486"/>
      <c r="S312" s="486"/>
      <c r="T312" s="486"/>
      <c r="U312" s="486"/>
      <c r="V312" s="486"/>
      <c r="W312" s="486"/>
      <c r="X312" s="486"/>
      <c r="Y312" s="486"/>
      <c r="Z312" s="486"/>
      <c r="AA312" s="261">
        <f>[1]UnObr2!D286</f>
        <v>0</v>
      </c>
      <c r="AB312" s="261"/>
      <c r="AC312" s="261"/>
      <c r="AD312" s="261"/>
      <c r="AE312" s="261"/>
      <c r="AF312" s="261"/>
      <c r="AG312" s="261"/>
      <c r="AH312" s="261"/>
      <c r="AI312" s="261"/>
      <c r="AJ312" s="261">
        <f>[1]UnObr2!E286</f>
        <v>0</v>
      </c>
      <c r="AK312" s="261"/>
      <c r="AL312" s="261"/>
      <c r="AM312" s="261"/>
      <c r="AN312" s="261"/>
      <c r="AO312" s="261"/>
      <c r="AP312" s="261"/>
      <c r="AQ312" s="261"/>
      <c r="AR312" s="262"/>
      <c r="AU312" s="27"/>
    </row>
    <row r="313" spans="1:47" ht="23.1" customHeight="1">
      <c r="A313" s="487">
        <v>2285</v>
      </c>
      <c r="B313" s="488"/>
      <c r="C313" s="488"/>
      <c r="D313" s="489">
        <v>481100</v>
      </c>
      <c r="E313" s="489"/>
      <c r="F313" s="489"/>
      <c r="G313" s="489"/>
      <c r="H313" s="490" t="s">
        <v>836</v>
      </c>
      <c r="I313" s="490"/>
      <c r="J313" s="490"/>
      <c r="K313" s="490"/>
      <c r="L313" s="490"/>
      <c r="M313" s="490"/>
      <c r="N313" s="490"/>
      <c r="O313" s="490"/>
      <c r="P313" s="490"/>
      <c r="Q313" s="490"/>
      <c r="R313" s="490"/>
      <c r="S313" s="490"/>
      <c r="T313" s="490"/>
      <c r="U313" s="490"/>
      <c r="V313" s="490"/>
      <c r="W313" s="490"/>
      <c r="X313" s="490"/>
      <c r="Y313" s="490"/>
      <c r="Z313" s="490"/>
      <c r="AA313" s="261">
        <f>[1]UnObr2!D287</f>
        <v>0</v>
      </c>
      <c r="AB313" s="261"/>
      <c r="AC313" s="261"/>
      <c r="AD313" s="261"/>
      <c r="AE313" s="261"/>
      <c r="AF313" s="261"/>
      <c r="AG313" s="261"/>
      <c r="AH313" s="261"/>
      <c r="AI313" s="261"/>
      <c r="AJ313" s="261">
        <f>[1]UnObr2!E287</f>
        <v>0</v>
      </c>
      <c r="AK313" s="261"/>
      <c r="AL313" s="261"/>
      <c r="AM313" s="261"/>
      <c r="AN313" s="261"/>
      <c r="AO313" s="261"/>
      <c r="AP313" s="261"/>
      <c r="AQ313" s="261"/>
      <c r="AR313" s="262"/>
    </row>
    <row r="314" spans="1:47" ht="12.75">
      <c r="A314" s="487">
        <v>2286</v>
      </c>
      <c r="B314" s="488"/>
      <c r="C314" s="488"/>
      <c r="D314" s="489">
        <v>481900</v>
      </c>
      <c r="E314" s="489"/>
      <c r="F314" s="489"/>
      <c r="G314" s="489"/>
      <c r="H314" s="490" t="s">
        <v>714</v>
      </c>
      <c r="I314" s="490"/>
      <c r="J314" s="490"/>
      <c r="K314" s="490"/>
      <c r="L314" s="490"/>
      <c r="M314" s="490"/>
      <c r="N314" s="490"/>
      <c r="O314" s="490"/>
      <c r="P314" s="490"/>
      <c r="Q314" s="490"/>
      <c r="R314" s="490"/>
      <c r="S314" s="490"/>
      <c r="T314" s="490"/>
      <c r="U314" s="490"/>
      <c r="V314" s="490"/>
      <c r="W314" s="490"/>
      <c r="X314" s="490"/>
      <c r="Y314" s="490"/>
      <c r="Z314" s="490"/>
      <c r="AA314" s="261">
        <f>[1]UnObr2!D288</f>
        <v>0</v>
      </c>
      <c r="AB314" s="261"/>
      <c r="AC314" s="261"/>
      <c r="AD314" s="261"/>
      <c r="AE314" s="261"/>
      <c r="AF314" s="261"/>
      <c r="AG314" s="261"/>
      <c r="AH314" s="261"/>
      <c r="AI314" s="261"/>
      <c r="AJ314" s="261">
        <f>[1]UnObr2!E288</f>
        <v>0</v>
      </c>
      <c r="AK314" s="261"/>
      <c r="AL314" s="261"/>
      <c r="AM314" s="261"/>
      <c r="AN314" s="261"/>
      <c r="AO314" s="261"/>
      <c r="AP314" s="261"/>
      <c r="AQ314" s="261"/>
      <c r="AR314" s="262"/>
    </row>
    <row r="315" spans="1:47" ht="23.1" customHeight="1">
      <c r="A315" s="493">
        <v>2287</v>
      </c>
      <c r="B315" s="494"/>
      <c r="C315" s="494"/>
      <c r="D315" s="485">
        <v>482000</v>
      </c>
      <c r="E315" s="485"/>
      <c r="F315" s="485"/>
      <c r="G315" s="485"/>
      <c r="H315" s="486" t="s">
        <v>715</v>
      </c>
      <c r="I315" s="486"/>
      <c r="J315" s="486"/>
      <c r="K315" s="486"/>
      <c r="L315" s="486"/>
      <c r="M315" s="486"/>
      <c r="N315" s="486"/>
      <c r="O315" s="486"/>
      <c r="P315" s="486"/>
      <c r="Q315" s="486"/>
      <c r="R315" s="486"/>
      <c r="S315" s="486"/>
      <c r="T315" s="486"/>
      <c r="U315" s="486"/>
      <c r="V315" s="486"/>
      <c r="W315" s="486"/>
      <c r="X315" s="486"/>
      <c r="Y315" s="486"/>
      <c r="Z315" s="486"/>
      <c r="AA315" s="261">
        <f>[1]UnObr2!D289</f>
        <v>0</v>
      </c>
      <c r="AB315" s="261"/>
      <c r="AC315" s="261"/>
      <c r="AD315" s="261"/>
      <c r="AE315" s="261"/>
      <c r="AF315" s="261"/>
      <c r="AG315" s="261"/>
      <c r="AH315" s="261"/>
      <c r="AI315" s="261"/>
      <c r="AJ315" s="261">
        <f>[1]UnObr2!E289</f>
        <v>0</v>
      </c>
      <c r="AK315" s="261"/>
      <c r="AL315" s="261"/>
      <c r="AM315" s="261"/>
      <c r="AN315" s="261"/>
      <c r="AO315" s="261"/>
      <c r="AP315" s="261"/>
      <c r="AQ315" s="261"/>
      <c r="AR315" s="262"/>
      <c r="AU315" s="27"/>
    </row>
    <row r="316" spans="1:47" ht="12.75">
      <c r="A316" s="487">
        <v>2288</v>
      </c>
      <c r="B316" s="488"/>
      <c r="C316" s="488"/>
      <c r="D316" s="489">
        <v>482100</v>
      </c>
      <c r="E316" s="489"/>
      <c r="F316" s="489"/>
      <c r="G316" s="489"/>
      <c r="H316" s="490" t="s">
        <v>716</v>
      </c>
      <c r="I316" s="490"/>
      <c r="J316" s="490"/>
      <c r="K316" s="490"/>
      <c r="L316" s="490"/>
      <c r="M316" s="490"/>
      <c r="N316" s="490"/>
      <c r="O316" s="490"/>
      <c r="P316" s="490"/>
      <c r="Q316" s="490"/>
      <c r="R316" s="490"/>
      <c r="S316" s="490"/>
      <c r="T316" s="490"/>
      <c r="U316" s="490"/>
      <c r="V316" s="490"/>
      <c r="W316" s="490"/>
      <c r="X316" s="490"/>
      <c r="Y316" s="490"/>
      <c r="Z316" s="490"/>
      <c r="AA316" s="261">
        <f>[1]UnObr2!D290</f>
        <v>0</v>
      </c>
      <c r="AB316" s="261"/>
      <c r="AC316" s="261"/>
      <c r="AD316" s="261"/>
      <c r="AE316" s="261"/>
      <c r="AF316" s="261"/>
      <c r="AG316" s="261"/>
      <c r="AH316" s="261"/>
      <c r="AI316" s="261"/>
      <c r="AJ316" s="261">
        <f>[1]UnObr2!E290</f>
        <v>0</v>
      </c>
      <c r="AK316" s="261"/>
      <c r="AL316" s="261"/>
      <c r="AM316" s="261"/>
      <c r="AN316" s="261"/>
      <c r="AO316" s="261"/>
      <c r="AP316" s="261"/>
      <c r="AQ316" s="261"/>
      <c r="AR316" s="262"/>
    </row>
    <row r="317" spans="1:47" ht="12.75">
      <c r="A317" s="487">
        <v>2289</v>
      </c>
      <c r="B317" s="488"/>
      <c r="C317" s="488"/>
      <c r="D317" s="489">
        <v>482200</v>
      </c>
      <c r="E317" s="489"/>
      <c r="F317" s="489"/>
      <c r="G317" s="489"/>
      <c r="H317" s="490" t="s">
        <v>717</v>
      </c>
      <c r="I317" s="490"/>
      <c r="J317" s="490"/>
      <c r="K317" s="490"/>
      <c r="L317" s="490"/>
      <c r="M317" s="490"/>
      <c r="N317" s="490"/>
      <c r="O317" s="490"/>
      <c r="P317" s="490"/>
      <c r="Q317" s="490"/>
      <c r="R317" s="490"/>
      <c r="S317" s="490"/>
      <c r="T317" s="490"/>
      <c r="U317" s="490"/>
      <c r="V317" s="490"/>
      <c r="W317" s="490"/>
      <c r="X317" s="490"/>
      <c r="Y317" s="490"/>
      <c r="Z317" s="490"/>
      <c r="AA317" s="261">
        <f>[1]UnObr2!D291</f>
        <v>0</v>
      </c>
      <c r="AB317" s="261"/>
      <c r="AC317" s="261"/>
      <c r="AD317" s="261"/>
      <c r="AE317" s="261"/>
      <c r="AF317" s="261"/>
      <c r="AG317" s="261"/>
      <c r="AH317" s="261"/>
      <c r="AI317" s="261"/>
      <c r="AJ317" s="261">
        <f>[1]UnObr2!E291</f>
        <v>0</v>
      </c>
      <c r="AK317" s="261"/>
      <c r="AL317" s="261"/>
      <c r="AM317" s="261"/>
      <c r="AN317" s="261"/>
      <c r="AO317" s="261"/>
      <c r="AP317" s="261"/>
      <c r="AQ317" s="261"/>
      <c r="AR317" s="262"/>
    </row>
    <row r="318" spans="1:47" ht="12.75">
      <c r="A318" s="487">
        <v>2290</v>
      </c>
      <c r="B318" s="488"/>
      <c r="C318" s="488"/>
      <c r="D318" s="489">
        <v>482300</v>
      </c>
      <c r="E318" s="489"/>
      <c r="F318" s="489"/>
      <c r="G318" s="489"/>
      <c r="H318" s="490" t="s">
        <v>718</v>
      </c>
      <c r="I318" s="490"/>
      <c r="J318" s="490"/>
      <c r="K318" s="490"/>
      <c r="L318" s="490"/>
      <c r="M318" s="490"/>
      <c r="N318" s="490"/>
      <c r="O318" s="490"/>
      <c r="P318" s="490"/>
      <c r="Q318" s="490"/>
      <c r="R318" s="490"/>
      <c r="S318" s="490"/>
      <c r="T318" s="490"/>
      <c r="U318" s="490"/>
      <c r="V318" s="490"/>
      <c r="W318" s="490"/>
      <c r="X318" s="490"/>
      <c r="Y318" s="490"/>
      <c r="Z318" s="490"/>
      <c r="AA318" s="261">
        <f>[1]UnObr2!D292</f>
        <v>0</v>
      </c>
      <c r="AB318" s="261"/>
      <c r="AC318" s="261"/>
      <c r="AD318" s="261"/>
      <c r="AE318" s="261"/>
      <c r="AF318" s="261"/>
      <c r="AG318" s="261"/>
      <c r="AH318" s="261"/>
      <c r="AI318" s="261"/>
      <c r="AJ318" s="261">
        <f>[1]UnObr2!E292</f>
        <v>0</v>
      </c>
      <c r="AK318" s="261"/>
      <c r="AL318" s="261"/>
      <c r="AM318" s="261"/>
      <c r="AN318" s="261"/>
      <c r="AO318" s="261"/>
      <c r="AP318" s="261"/>
      <c r="AQ318" s="261"/>
      <c r="AR318" s="262"/>
    </row>
    <row r="319" spans="1:47" ht="23.1" customHeight="1">
      <c r="A319" s="493">
        <v>2291</v>
      </c>
      <c r="B319" s="494"/>
      <c r="C319" s="494"/>
      <c r="D319" s="485">
        <v>483000</v>
      </c>
      <c r="E319" s="485"/>
      <c r="F319" s="485"/>
      <c r="G319" s="485"/>
      <c r="H319" s="486" t="s">
        <v>837</v>
      </c>
      <c r="I319" s="486"/>
      <c r="J319" s="486"/>
      <c r="K319" s="486"/>
      <c r="L319" s="486"/>
      <c r="M319" s="486"/>
      <c r="N319" s="486"/>
      <c r="O319" s="486"/>
      <c r="P319" s="486"/>
      <c r="Q319" s="486"/>
      <c r="R319" s="486"/>
      <c r="S319" s="486"/>
      <c r="T319" s="486"/>
      <c r="U319" s="486"/>
      <c r="V319" s="486"/>
      <c r="W319" s="486"/>
      <c r="X319" s="486"/>
      <c r="Y319" s="486"/>
      <c r="Z319" s="486"/>
      <c r="AA319" s="261">
        <f>[1]UnObr2!D293</f>
        <v>0</v>
      </c>
      <c r="AB319" s="261"/>
      <c r="AC319" s="261"/>
      <c r="AD319" s="261"/>
      <c r="AE319" s="261"/>
      <c r="AF319" s="261"/>
      <c r="AG319" s="261"/>
      <c r="AH319" s="261"/>
      <c r="AI319" s="261"/>
      <c r="AJ319" s="261">
        <f>[1]UnObr2!E293</f>
        <v>0</v>
      </c>
      <c r="AK319" s="261"/>
      <c r="AL319" s="261"/>
      <c r="AM319" s="261"/>
      <c r="AN319" s="261"/>
      <c r="AO319" s="261"/>
      <c r="AP319" s="261"/>
      <c r="AQ319" s="261"/>
      <c r="AR319" s="262"/>
      <c r="AU319" s="27"/>
    </row>
    <row r="320" spans="1:47" ht="12.75">
      <c r="A320" s="487">
        <v>2292</v>
      </c>
      <c r="B320" s="488"/>
      <c r="C320" s="488"/>
      <c r="D320" s="489">
        <v>483100</v>
      </c>
      <c r="E320" s="489"/>
      <c r="F320" s="489"/>
      <c r="G320" s="489"/>
      <c r="H320" s="490" t="s">
        <v>720</v>
      </c>
      <c r="I320" s="490"/>
      <c r="J320" s="490"/>
      <c r="K320" s="490"/>
      <c r="L320" s="490"/>
      <c r="M320" s="490"/>
      <c r="N320" s="490"/>
      <c r="O320" s="490"/>
      <c r="P320" s="490"/>
      <c r="Q320" s="490"/>
      <c r="R320" s="490"/>
      <c r="S320" s="490"/>
      <c r="T320" s="490"/>
      <c r="U320" s="490"/>
      <c r="V320" s="490"/>
      <c r="W320" s="490"/>
      <c r="X320" s="490"/>
      <c r="Y320" s="490"/>
      <c r="Z320" s="490"/>
      <c r="AA320" s="261">
        <f>[1]UnObr2!D294</f>
        <v>0</v>
      </c>
      <c r="AB320" s="261"/>
      <c r="AC320" s="261"/>
      <c r="AD320" s="261"/>
      <c r="AE320" s="261"/>
      <c r="AF320" s="261"/>
      <c r="AG320" s="261"/>
      <c r="AH320" s="261"/>
      <c r="AI320" s="261"/>
      <c r="AJ320" s="261">
        <f>[1]UnObr2!E294</f>
        <v>0</v>
      </c>
      <c r="AK320" s="261"/>
      <c r="AL320" s="261"/>
      <c r="AM320" s="261"/>
      <c r="AN320" s="261"/>
      <c r="AO320" s="261"/>
      <c r="AP320" s="261"/>
      <c r="AQ320" s="261"/>
      <c r="AR320" s="262"/>
    </row>
    <row r="321" spans="1:50" ht="32.1" customHeight="1">
      <c r="A321" s="493">
        <v>2293</v>
      </c>
      <c r="B321" s="494"/>
      <c r="C321" s="494"/>
      <c r="D321" s="485">
        <v>484000</v>
      </c>
      <c r="E321" s="485"/>
      <c r="F321" s="485"/>
      <c r="G321" s="485"/>
      <c r="H321" s="486" t="s">
        <v>721</v>
      </c>
      <c r="I321" s="486"/>
      <c r="J321" s="486"/>
      <c r="K321" s="486"/>
      <c r="L321" s="486"/>
      <c r="M321" s="486"/>
      <c r="N321" s="486"/>
      <c r="O321" s="486"/>
      <c r="P321" s="486"/>
      <c r="Q321" s="486"/>
      <c r="R321" s="486"/>
      <c r="S321" s="486"/>
      <c r="T321" s="486"/>
      <c r="U321" s="486"/>
      <c r="V321" s="486"/>
      <c r="W321" s="486"/>
      <c r="X321" s="486"/>
      <c r="Y321" s="486"/>
      <c r="Z321" s="486"/>
      <c r="AA321" s="261">
        <f>[1]UnObr2!D295</f>
        <v>0</v>
      </c>
      <c r="AB321" s="261"/>
      <c r="AC321" s="261"/>
      <c r="AD321" s="261"/>
      <c r="AE321" s="261"/>
      <c r="AF321" s="261"/>
      <c r="AG321" s="261"/>
      <c r="AH321" s="261"/>
      <c r="AI321" s="261"/>
      <c r="AJ321" s="261">
        <f>[1]UnObr2!E295</f>
        <v>0</v>
      </c>
      <c r="AK321" s="261"/>
      <c r="AL321" s="261"/>
      <c r="AM321" s="261"/>
      <c r="AN321" s="261"/>
      <c r="AO321" s="261"/>
      <c r="AP321" s="261"/>
      <c r="AQ321" s="261"/>
      <c r="AR321" s="262"/>
      <c r="AU321" s="27"/>
    </row>
    <row r="322" spans="1:50" ht="23.1" customHeight="1">
      <c r="A322" s="487">
        <v>2294</v>
      </c>
      <c r="B322" s="488"/>
      <c r="C322" s="488"/>
      <c r="D322" s="489">
        <v>484100</v>
      </c>
      <c r="E322" s="489"/>
      <c r="F322" s="489"/>
      <c r="G322" s="489"/>
      <c r="H322" s="490" t="s">
        <v>838</v>
      </c>
      <c r="I322" s="490"/>
      <c r="J322" s="490"/>
      <c r="K322" s="490"/>
      <c r="L322" s="490"/>
      <c r="M322" s="490"/>
      <c r="N322" s="490"/>
      <c r="O322" s="490"/>
      <c r="P322" s="490"/>
      <c r="Q322" s="490"/>
      <c r="R322" s="490"/>
      <c r="S322" s="490"/>
      <c r="T322" s="490"/>
      <c r="U322" s="490"/>
      <c r="V322" s="490"/>
      <c r="W322" s="490"/>
      <c r="X322" s="490"/>
      <c r="Y322" s="490"/>
      <c r="Z322" s="490"/>
      <c r="AA322" s="261">
        <f>[1]UnObr2!D296</f>
        <v>0</v>
      </c>
      <c r="AB322" s="261"/>
      <c r="AC322" s="261"/>
      <c r="AD322" s="261"/>
      <c r="AE322" s="261"/>
      <c r="AF322" s="261"/>
      <c r="AG322" s="261"/>
      <c r="AH322" s="261"/>
      <c r="AI322" s="261"/>
      <c r="AJ322" s="261">
        <f>[1]UnObr2!E296</f>
        <v>0</v>
      </c>
      <c r="AK322" s="261"/>
      <c r="AL322" s="261"/>
      <c r="AM322" s="261"/>
      <c r="AN322" s="261"/>
      <c r="AO322" s="261"/>
      <c r="AP322" s="261"/>
      <c r="AQ322" s="261"/>
      <c r="AR322" s="262"/>
    </row>
    <row r="323" spans="1:50" ht="12.75">
      <c r="A323" s="487">
        <v>2295</v>
      </c>
      <c r="B323" s="488"/>
      <c r="C323" s="488"/>
      <c r="D323" s="489">
        <v>484200</v>
      </c>
      <c r="E323" s="489"/>
      <c r="F323" s="489"/>
      <c r="G323" s="489"/>
      <c r="H323" s="490" t="s">
        <v>723</v>
      </c>
      <c r="I323" s="490"/>
      <c r="J323" s="490"/>
      <c r="K323" s="490"/>
      <c r="L323" s="490"/>
      <c r="M323" s="490"/>
      <c r="N323" s="490"/>
      <c r="O323" s="490"/>
      <c r="P323" s="490"/>
      <c r="Q323" s="490"/>
      <c r="R323" s="490"/>
      <c r="S323" s="490"/>
      <c r="T323" s="490"/>
      <c r="U323" s="490"/>
      <c r="V323" s="490"/>
      <c r="W323" s="490"/>
      <c r="X323" s="490"/>
      <c r="Y323" s="490"/>
      <c r="Z323" s="490"/>
      <c r="AA323" s="261">
        <f>[1]UnObr2!D297</f>
        <v>0</v>
      </c>
      <c r="AB323" s="261"/>
      <c r="AC323" s="261"/>
      <c r="AD323" s="261"/>
      <c r="AE323" s="261"/>
      <c r="AF323" s="261"/>
      <c r="AG323" s="261"/>
      <c r="AH323" s="261"/>
      <c r="AI323" s="261"/>
      <c r="AJ323" s="261">
        <f>[1]UnObr2!E297</f>
        <v>0</v>
      </c>
      <c r="AK323" s="261"/>
      <c r="AL323" s="261"/>
      <c r="AM323" s="261"/>
      <c r="AN323" s="261"/>
      <c r="AO323" s="261"/>
      <c r="AP323" s="261"/>
      <c r="AQ323" s="261"/>
      <c r="AR323" s="262"/>
    </row>
    <row r="324" spans="1:50" ht="23.1" customHeight="1">
      <c r="A324" s="493">
        <v>2296</v>
      </c>
      <c r="B324" s="494"/>
      <c r="C324" s="494"/>
      <c r="D324" s="485">
        <v>485000</v>
      </c>
      <c r="E324" s="485"/>
      <c r="F324" s="485"/>
      <c r="G324" s="485"/>
      <c r="H324" s="486" t="s">
        <v>839</v>
      </c>
      <c r="I324" s="486"/>
      <c r="J324" s="486"/>
      <c r="K324" s="486"/>
      <c r="L324" s="486"/>
      <c r="M324" s="486"/>
      <c r="N324" s="486"/>
      <c r="O324" s="486"/>
      <c r="P324" s="486"/>
      <c r="Q324" s="486"/>
      <c r="R324" s="486"/>
      <c r="S324" s="486"/>
      <c r="T324" s="486"/>
      <c r="U324" s="486"/>
      <c r="V324" s="486"/>
      <c r="W324" s="486"/>
      <c r="X324" s="486"/>
      <c r="Y324" s="486"/>
      <c r="Z324" s="486"/>
      <c r="AA324" s="261">
        <f>[1]UnObr2!D298</f>
        <v>0</v>
      </c>
      <c r="AB324" s="261"/>
      <c r="AC324" s="261"/>
      <c r="AD324" s="261"/>
      <c r="AE324" s="261"/>
      <c r="AF324" s="261"/>
      <c r="AG324" s="261"/>
      <c r="AH324" s="261"/>
      <c r="AI324" s="261"/>
      <c r="AJ324" s="261">
        <f>[1]UnObr2!E298</f>
        <v>0</v>
      </c>
      <c r="AK324" s="261"/>
      <c r="AL324" s="261"/>
      <c r="AM324" s="261"/>
      <c r="AN324" s="261"/>
      <c r="AO324" s="261"/>
      <c r="AP324" s="261"/>
      <c r="AQ324" s="261"/>
      <c r="AR324" s="262"/>
      <c r="AU324" s="27"/>
    </row>
    <row r="325" spans="1:50" ht="23.1" customHeight="1">
      <c r="A325" s="487">
        <v>2297</v>
      </c>
      <c r="B325" s="488"/>
      <c r="C325" s="488"/>
      <c r="D325" s="489">
        <v>485100</v>
      </c>
      <c r="E325" s="489"/>
      <c r="F325" s="489"/>
      <c r="G325" s="489"/>
      <c r="H325" s="490" t="s">
        <v>725</v>
      </c>
      <c r="I325" s="490"/>
      <c r="J325" s="490"/>
      <c r="K325" s="490"/>
      <c r="L325" s="490"/>
      <c r="M325" s="490"/>
      <c r="N325" s="490"/>
      <c r="O325" s="490"/>
      <c r="P325" s="490"/>
      <c r="Q325" s="490"/>
      <c r="R325" s="490"/>
      <c r="S325" s="490"/>
      <c r="T325" s="490"/>
      <c r="U325" s="490"/>
      <c r="V325" s="490"/>
      <c r="W325" s="490"/>
      <c r="X325" s="490"/>
      <c r="Y325" s="490"/>
      <c r="Z325" s="490"/>
      <c r="AA325" s="261">
        <f>[1]UnObr2!D299</f>
        <v>0</v>
      </c>
      <c r="AB325" s="261"/>
      <c r="AC325" s="261"/>
      <c r="AD325" s="261"/>
      <c r="AE325" s="261"/>
      <c r="AF325" s="261"/>
      <c r="AG325" s="261"/>
      <c r="AH325" s="261"/>
      <c r="AI325" s="261"/>
      <c r="AJ325" s="261">
        <f>[1]UnObr2!E299</f>
        <v>0</v>
      </c>
      <c r="AK325" s="261"/>
      <c r="AL325" s="261"/>
      <c r="AM325" s="261"/>
      <c r="AN325" s="261"/>
      <c r="AO325" s="261"/>
      <c r="AP325" s="261"/>
      <c r="AQ325" s="261"/>
      <c r="AR325" s="262"/>
      <c r="AU325" s="27"/>
    </row>
    <row r="326" spans="1:50" ht="32.1" customHeight="1">
      <c r="A326" s="493">
        <v>2298</v>
      </c>
      <c r="B326" s="494"/>
      <c r="C326" s="494"/>
      <c r="D326" s="485">
        <v>489000</v>
      </c>
      <c r="E326" s="485"/>
      <c r="F326" s="485"/>
      <c r="G326" s="485"/>
      <c r="H326" s="486" t="s">
        <v>840</v>
      </c>
      <c r="I326" s="486"/>
      <c r="J326" s="486"/>
      <c r="K326" s="486"/>
      <c r="L326" s="486"/>
      <c r="M326" s="486"/>
      <c r="N326" s="486"/>
      <c r="O326" s="486"/>
      <c r="P326" s="486"/>
      <c r="Q326" s="486"/>
      <c r="R326" s="486"/>
      <c r="S326" s="486"/>
      <c r="T326" s="486"/>
      <c r="U326" s="486"/>
      <c r="V326" s="486"/>
      <c r="W326" s="486"/>
      <c r="X326" s="486"/>
      <c r="Y326" s="486"/>
      <c r="Z326" s="486"/>
      <c r="AA326" s="261">
        <f>[1]UnObr2!D300</f>
        <v>0</v>
      </c>
      <c r="AB326" s="261"/>
      <c r="AC326" s="261"/>
      <c r="AD326" s="261"/>
      <c r="AE326" s="261"/>
      <c r="AF326" s="261"/>
      <c r="AG326" s="261"/>
      <c r="AH326" s="261"/>
      <c r="AI326" s="261"/>
      <c r="AJ326" s="261">
        <f>[1]UnObr2!E300</f>
        <v>0</v>
      </c>
      <c r="AK326" s="261"/>
      <c r="AL326" s="261"/>
      <c r="AM326" s="261"/>
      <c r="AN326" s="261"/>
      <c r="AO326" s="261"/>
      <c r="AP326" s="261"/>
      <c r="AQ326" s="261"/>
      <c r="AR326" s="262"/>
      <c r="AX326" s="27"/>
    </row>
    <row r="327" spans="1:50" ht="23.1" customHeight="1">
      <c r="A327" s="487">
        <v>2299</v>
      </c>
      <c r="B327" s="488"/>
      <c r="C327" s="488"/>
      <c r="D327" s="489">
        <v>489100</v>
      </c>
      <c r="E327" s="489"/>
      <c r="F327" s="489"/>
      <c r="G327" s="489"/>
      <c r="H327" s="490" t="s">
        <v>841</v>
      </c>
      <c r="I327" s="490"/>
      <c r="J327" s="490"/>
      <c r="K327" s="490"/>
      <c r="L327" s="490"/>
      <c r="M327" s="490"/>
      <c r="N327" s="490"/>
      <c r="O327" s="490"/>
      <c r="P327" s="490"/>
      <c r="Q327" s="490"/>
      <c r="R327" s="490"/>
      <c r="S327" s="490"/>
      <c r="T327" s="490"/>
      <c r="U327" s="490"/>
      <c r="V327" s="490"/>
      <c r="W327" s="490"/>
      <c r="X327" s="490"/>
      <c r="Y327" s="490"/>
      <c r="Z327" s="490"/>
      <c r="AA327" s="261">
        <f>[1]UnObr2!D301</f>
        <v>0</v>
      </c>
      <c r="AB327" s="261"/>
      <c r="AC327" s="261"/>
      <c r="AD327" s="261"/>
      <c r="AE327" s="261"/>
      <c r="AF327" s="261"/>
      <c r="AG327" s="261"/>
      <c r="AH327" s="261"/>
      <c r="AI327" s="261"/>
      <c r="AJ327" s="261">
        <f>[1]UnObr2!E301</f>
        <v>0</v>
      </c>
      <c r="AK327" s="261"/>
      <c r="AL327" s="261"/>
      <c r="AM327" s="261"/>
      <c r="AN327" s="261"/>
      <c r="AO327" s="261"/>
      <c r="AP327" s="261"/>
      <c r="AQ327" s="261"/>
      <c r="AR327" s="262"/>
    </row>
    <row r="328" spans="1:50" ht="23.1" customHeight="1">
      <c r="A328" s="493">
        <v>2300</v>
      </c>
      <c r="B328" s="494"/>
      <c r="C328" s="494"/>
      <c r="D328" s="485">
        <v>500000</v>
      </c>
      <c r="E328" s="485"/>
      <c r="F328" s="485"/>
      <c r="G328" s="485"/>
      <c r="H328" s="486" t="s">
        <v>842</v>
      </c>
      <c r="I328" s="486"/>
      <c r="J328" s="486"/>
      <c r="K328" s="486"/>
      <c r="L328" s="486"/>
      <c r="M328" s="486"/>
      <c r="N328" s="486"/>
      <c r="O328" s="486"/>
      <c r="P328" s="486"/>
      <c r="Q328" s="486"/>
      <c r="R328" s="486"/>
      <c r="S328" s="486"/>
      <c r="T328" s="486"/>
      <c r="U328" s="486"/>
      <c r="V328" s="486"/>
      <c r="W328" s="486"/>
      <c r="X328" s="486"/>
      <c r="Y328" s="486"/>
      <c r="Z328" s="486"/>
      <c r="AA328" s="261">
        <f>[1]UnObr2!D302</f>
        <v>588</v>
      </c>
      <c r="AB328" s="261"/>
      <c r="AC328" s="261"/>
      <c r="AD328" s="261"/>
      <c r="AE328" s="261"/>
      <c r="AF328" s="261"/>
      <c r="AG328" s="261"/>
      <c r="AH328" s="261"/>
      <c r="AI328" s="261"/>
      <c r="AJ328" s="261">
        <f>[1]UnObr2!E302</f>
        <v>1400</v>
      </c>
      <c r="AK328" s="261"/>
      <c r="AL328" s="261"/>
      <c r="AM328" s="261"/>
      <c r="AN328" s="261"/>
      <c r="AO328" s="261"/>
      <c r="AP328" s="261"/>
      <c r="AQ328" s="261"/>
      <c r="AR328" s="262"/>
      <c r="AU328" s="27"/>
    </row>
    <row r="329" spans="1:50" ht="23.1" customHeight="1">
      <c r="A329" s="493">
        <v>2301</v>
      </c>
      <c r="B329" s="494"/>
      <c r="C329" s="494"/>
      <c r="D329" s="485">
        <v>510000</v>
      </c>
      <c r="E329" s="485"/>
      <c r="F329" s="485"/>
      <c r="G329" s="485"/>
      <c r="H329" s="486" t="s">
        <v>843</v>
      </c>
      <c r="I329" s="486"/>
      <c r="J329" s="486"/>
      <c r="K329" s="486"/>
      <c r="L329" s="486"/>
      <c r="M329" s="486"/>
      <c r="N329" s="486"/>
      <c r="O329" s="486"/>
      <c r="P329" s="486"/>
      <c r="Q329" s="486"/>
      <c r="R329" s="486"/>
      <c r="S329" s="486"/>
      <c r="T329" s="486"/>
      <c r="U329" s="486"/>
      <c r="V329" s="486"/>
      <c r="W329" s="486"/>
      <c r="X329" s="486"/>
      <c r="Y329" s="486"/>
      <c r="Z329" s="486"/>
      <c r="AA329" s="261">
        <f>[1]UnObr2!D303</f>
        <v>588</v>
      </c>
      <c r="AB329" s="261"/>
      <c r="AC329" s="261"/>
      <c r="AD329" s="261"/>
      <c r="AE329" s="261"/>
      <c r="AF329" s="261"/>
      <c r="AG329" s="261"/>
      <c r="AH329" s="261"/>
      <c r="AI329" s="261"/>
      <c r="AJ329" s="261">
        <f>[1]UnObr2!E303</f>
        <v>1400</v>
      </c>
      <c r="AK329" s="261"/>
      <c r="AL329" s="261"/>
      <c r="AM329" s="261"/>
      <c r="AN329" s="261"/>
      <c r="AO329" s="261"/>
      <c r="AP329" s="261"/>
      <c r="AQ329" s="261"/>
      <c r="AR329" s="262"/>
      <c r="AU329" s="27"/>
    </row>
    <row r="330" spans="1:50" ht="19.5" customHeight="1">
      <c r="A330" s="493">
        <v>2302</v>
      </c>
      <c r="B330" s="494"/>
      <c r="C330" s="494"/>
      <c r="D330" s="485">
        <v>511000</v>
      </c>
      <c r="E330" s="485"/>
      <c r="F330" s="485"/>
      <c r="G330" s="485"/>
      <c r="H330" s="486" t="s">
        <v>730</v>
      </c>
      <c r="I330" s="486"/>
      <c r="J330" s="486"/>
      <c r="K330" s="486"/>
      <c r="L330" s="486"/>
      <c r="M330" s="486"/>
      <c r="N330" s="486"/>
      <c r="O330" s="486"/>
      <c r="P330" s="486"/>
      <c r="Q330" s="486"/>
      <c r="R330" s="486"/>
      <c r="S330" s="486"/>
      <c r="T330" s="486"/>
      <c r="U330" s="486"/>
      <c r="V330" s="486"/>
      <c r="W330" s="486"/>
      <c r="X330" s="486"/>
      <c r="Y330" s="486"/>
      <c r="Z330" s="486"/>
      <c r="AA330" s="261">
        <f>[1]UnObr2!D304</f>
        <v>0</v>
      </c>
      <c r="AB330" s="261"/>
      <c r="AC330" s="261"/>
      <c r="AD330" s="261"/>
      <c r="AE330" s="261"/>
      <c r="AF330" s="261"/>
      <c r="AG330" s="261"/>
      <c r="AH330" s="261"/>
      <c r="AI330" s="261"/>
      <c r="AJ330" s="261">
        <f>[1]UnObr2!E304</f>
        <v>0</v>
      </c>
      <c r="AK330" s="261"/>
      <c r="AL330" s="261"/>
      <c r="AM330" s="261"/>
      <c r="AN330" s="261"/>
      <c r="AO330" s="261"/>
      <c r="AP330" s="261"/>
      <c r="AQ330" s="261"/>
      <c r="AR330" s="262"/>
      <c r="AU330" s="27"/>
    </row>
    <row r="331" spans="1:50" ht="12.75">
      <c r="A331" s="487">
        <v>2303</v>
      </c>
      <c r="B331" s="488"/>
      <c r="C331" s="488"/>
      <c r="D331" s="489">
        <v>511100</v>
      </c>
      <c r="E331" s="489"/>
      <c r="F331" s="489"/>
      <c r="G331" s="489"/>
      <c r="H331" s="490" t="s">
        <v>731</v>
      </c>
      <c r="I331" s="490"/>
      <c r="J331" s="490"/>
      <c r="K331" s="490"/>
      <c r="L331" s="490"/>
      <c r="M331" s="490"/>
      <c r="N331" s="490"/>
      <c r="O331" s="490"/>
      <c r="P331" s="490"/>
      <c r="Q331" s="490"/>
      <c r="R331" s="490"/>
      <c r="S331" s="490"/>
      <c r="T331" s="490"/>
      <c r="U331" s="490"/>
      <c r="V331" s="490"/>
      <c r="W331" s="490"/>
      <c r="X331" s="490"/>
      <c r="Y331" s="490"/>
      <c r="Z331" s="490"/>
      <c r="AA331" s="261">
        <f>[1]UnObr2!D305</f>
        <v>0</v>
      </c>
      <c r="AB331" s="261"/>
      <c r="AC331" s="261"/>
      <c r="AD331" s="261"/>
      <c r="AE331" s="261"/>
      <c r="AF331" s="261"/>
      <c r="AG331" s="261"/>
      <c r="AH331" s="261"/>
      <c r="AI331" s="261"/>
      <c r="AJ331" s="261">
        <f>[1]UnObr2!E305</f>
        <v>0</v>
      </c>
      <c r="AK331" s="261"/>
      <c r="AL331" s="261"/>
      <c r="AM331" s="261"/>
      <c r="AN331" s="261"/>
      <c r="AO331" s="261"/>
      <c r="AP331" s="261"/>
      <c r="AQ331" s="261"/>
      <c r="AR331" s="262"/>
    </row>
    <row r="332" spans="1:50" ht="12.75">
      <c r="A332" s="487">
        <v>2304</v>
      </c>
      <c r="B332" s="488"/>
      <c r="C332" s="488"/>
      <c r="D332" s="489">
        <v>511200</v>
      </c>
      <c r="E332" s="489"/>
      <c r="F332" s="489"/>
      <c r="G332" s="489"/>
      <c r="H332" s="490" t="s">
        <v>732</v>
      </c>
      <c r="I332" s="490"/>
      <c r="J332" s="490"/>
      <c r="K332" s="490"/>
      <c r="L332" s="490"/>
      <c r="M332" s="490"/>
      <c r="N332" s="490"/>
      <c r="O332" s="490"/>
      <c r="P332" s="490"/>
      <c r="Q332" s="490"/>
      <c r="R332" s="490"/>
      <c r="S332" s="490"/>
      <c r="T332" s="490"/>
      <c r="U332" s="490"/>
      <c r="V332" s="490"/>
      <c r="W332" s="490"/>
      <c r="X332" s="490"/>
      <c r="Y332" s="490"/>
      <c r="Z332" s="490"/>
      <c r="AA332" s="261">
        <f>[1]UnObr2!D306</f>
        <v>0</v>
      </c>
      <c r="AB332" s="261"/>
      <c r="AC332" s="261"/>
      <c r="AD332" s="261"/>
      <c r="AE332" s="261"/>
      <c r="AF332" s="261"/>
      <c r="AG332" s="261"/>
      <c r="AH332" s="261"/>
      <c r="AI332" s="261"/>
      <c r="AJ332" s="261">
        <f>[1]UnObr2!E306</f>
        <v>0</v>
      </c>
      <c r="AK332" s="261"/>
      <c r="AL332" s="261"/>
      <c r="AM332" s="261"/>
      <c r="AN332" s="261"/>
      <c r="AO332" s="261"/>
      <c r="AP332" s="261"/>
      <c r="AQ332" s="261"/>
      <c r="AR332" s="262"/>
    </row>
    <row r="333" spans="1:50" ht="12.75">
      <c r="A333" s="487">
        <v>2305</v>
      </c>
      <c r="B333" s="488"/>
      <c r="C333" s="488"/>
      <c r="D333" s="489">
        <v>511300</v>
      </c>
      <c r="E333" s="489"/>
      <c r="F333" s="489"/>
      <c r="G333" s="489"/>
      <c r="H333" s="490" t="s">
        <v>733</v>
      </c>
      <c r="I333" s="490"/>
      <c r="J333" s="490"/>
      <c r="K333" s="490"/>
      <c r="L333" s="490"/>
      <c r="M333" s="490"/>
      <c r="N333" s="490"/>
      <c r="O333" s="490"/>
      <c r="P333" s="490"/>
      <c r="Q333" s="490"/>
      <c r="R333" s="490"/>
      <c r="S333" s="490"/>
      <c r="T333" s="490"/>
      <c r="U333" s="490"/>
      <c r="V333" s="490"/>
      <c r="W333" s="490"/>
      <c r="X333" s="490"/>
      <c r="Y333" s="490"/>
      <c r="Z333" s="490"/>
      <c r="AA333" s="261">
        <f>[1]UnObr2!D307</f>
        <v>0</v>
      </c>
      <c r="AB333" s="261"/>
      <c r="AC333" s="261"/>
      <c r="AD333" s="261"/>
      <c r="AE333" s="261"/>
      <c r="AF333" s="261"/>
      <c r="AG333" s="261"/>
      <c r="AH333" s="261"/>
      <c r="AI333" s="261"/>
      <c r="AJ333" s="261">
        <f>[1]UnObr2!E307</f>
        <v>0</v>
      </c>
      <c r="AK333" s="261"/>
      <c r="AL333" s="261"/>
      <c r="AM333" s="261"/>
      <c r="AN333" s="261"/>
      <c r="AO333" s="261"/>
      <c r="AP333" s="261"/>
      <c r="AQ333" s="261"/>
      <c r="AR333" s="262"/>
    </row>
    <row r="334" spans="1:50" ht="12.75">
      <c r="A334" s="487">
        <v>2306</v>
      </c>
      <c r="B334" s="488"/>
      <c r="C334" s="488"/>
      <c r="D334" s="489">
        <v>511400</v>
      </c>
      <c r="E334" s="489"/>
      <c r="F334" s="489"/>
      <c r="G334" s="489"/>
      <c r="H334" s="490" t="s">
        <v>734</v>
      </c>
      <c r="I334" s="490"/>
      <c r="J334" s="490"/>
      <c r="K334" s="490"/>
      <c r="L334" s="490"/>
      <c r="M334" s="490"/>
      <c r="N334" s="490"/>
      <c r="O334" s="490"/>
      <c r="P334" s="490"/>
      <c r="Q334" s="490"/>
      <c r="R334" s="490"/>
      <c r="S334" s="490"/>
      <c r="T334" s="490"/>
      <c r="U334" s="490"/>
      <c r="V334" s="490"/>
      <c r="W334" s="490"/>
      <c r="X334" s="490"/>
      <c r="Y334" s="490"/>
      <c r="Z334" s="490"/>
      <c r="AA334" s="261">
        <f>[1]UnObr2!D308</f>
        <v>0</v>
      </c>
      <c r="AB334" s="261"/>
      <c r="AC334" s="261"/>
      <c r="AD334" s="261"/>
      <c r="AE334" s="261"/>
      <c r="AF334" s="261"/>
      <c r="AG334" s="261"/>
      <c r="AH334" s="261"/>
      <c r="AI334" s="261"/>
      <c r="AJ334" s="261">
        <f>[1]UnObr2!E308</f>
        <v>0</v>
      </c>
      <c r="AK334" s="261"/>
      <c r="AL334" s="261"/>
      <c r="AM334" s="261"/>
      <c r="AN334" s="261"/>
      <c r="AO334" s="261"/>
      <c r="AP334" s="261"/>
      <c r="AQ334" s="261"/>
      <c r="AR334" s="262"/>
    </row>
    <row r="335" spans="1:50" ht="12.75">
      <c r="A335" s="493">
        <v>2307</v>
      </c>
      <c r="B335" s="494"/>
      <c r="C335" s="494"/>
      <c r="D335" s="485">
        <v>512000</v>
      </c>
      <c r="E335" s="485"/>
      <c r="F335" s="485"/>
      <c r="G335" s="485"/>
      <c r="H335" s="486" t="s">
        <v>735</v>
      </c>
      <c r="I335" s="486"/>
      <c r="J335" s="486"/>
      <c r="K335" s="486"/>
      <c r="L335" s="486"/>
      <c r="M335" s="486"/>
      <c r="N335" s="486"/>
      <c r="O335" s="486"/>
      <c r="P335" s="486"/>
      <c r="Q335" s="486"/>
      <c r="R335" s="486"/>
      <c r="S335" s="486"/>
      <c r="T335" s="486"/>
      <c r="U335" s="486"/>
      <c r="V335" s="486"/>
      <c r="W335" s="486"/>
      <c r="X335" s="486"/>
      <c r="Y335" s="486"/>
      <c r="Z335" s="486"/>
      <c r="AA335" s="261">
        <f>[1]UnObr2!D309</f>
        <v>547</v>
      </c>
      <c r="AB335" s="261"/>
      <c r="AC335" s="261"/>
      <c r="AD335" s="261"/>
      <c r="AE335" s="261"/>
      <c r="AF335" s="261"/>
      <c r="AG335" s="261"/>
      <c r="AH335" s="261"/>
      <c r="AI335" s="261"/>
      <c r="AJ335" s="261">
        <f>[1]UnObr2!E309</f>
        <v>1380</v>
      </c>
      <c r="AK335" s="261"/>
      <c r="AL335" s="261"/>
      <c r="AM335" s="261"/>
      <c r="AN335" s="261"/>
      <c r="AO335" s="261"/>
      <c r="AP335" s="261"/>
      <c r="AQ335" s="261"/>
      <c r="AR335" s="262"/>
      <c r="AU335" s="27"/>
    </row>
    <row r="336" spans="1:50" ht="12.75">
      <c r="A336" s="487">
        <v>2308</v>
      </c>
      <c r="B336" s="488"/>
      <c r="C336" s="488"/>
      <c r="D336" s="489">
        <v>512100</v>
      </c>
      <c r="E336" s="489"/>
      <c r="F336" s="489"/>
      <c r="G336" s="489"/>
      <c r="H336" s="490" t="s">
        <v>736</v>
      </c>
      <c r="I336" s="490"/>
      <c r="J336" s="490"/>
      <c r="K336" s="490"/>
      <c r="L336" s="490"/>
      <c r="M336" s="490"/>
      <c r="N336" s="490"/>
      <c r="O336" s="490"/>
      <c r="P336" s="490"/>
      <c r="Q336" s="490"/>
      <c r="R336" s="490"/>
      <c r="S336" s="490"/>
      <c r="T336" s="490"/>
      <c r="U336" s="490"/>
      <c r="V336" s="490"/>
      <c r="W336" s="490"/>
      <c r="X336" s="490"/>
      <c r="Y336" s="490"/>
      <c r="Z336" s="490"/>
      <c r="AA336" s="261">
        <f>[1]UnObr2!D310</f>
        <v>0</v>
      </c>
      <c r="AB336" s="261"/>
      <c r="AC336" s="261"/>
      <c r="AD336" s="261"/>
      <c r="AE336" s="261"/>
      <c r="AF336" s="261"/>
      <c r="AG336" s="261"/>
      <c r="AH336" s="261"/>
      <c r="AI336" s="261"/>
      <c r="AJ336" s="261">
        <f>[1]UnObr2!E310</f>
        <v>0</v>
      </c>
      <c r="AK336" s="261"/>
      <c r="AL336" s="261"/>
      <c r="AM336" s="261"/>
      <c r="AN336" s="261"/>
      <c r="AO336" s="261"/>
      <c r="AP336" s="261"/>
      <c r="AQ336" s="261"/>
      <c r="AR336" s="262"/>
    </row>
    <row r="337" spans="1:50" ht="12.75">
      <c r="A337" s="487">
        <v>2309</v>
      </c>
      <c r="B337" s="488"/>
      <c r="C337" s="488"/>
      <c r="D337" s="489">
        <v>512200</v>
      </c>
      <c r="E337" s="489"/>
      <c r="F337" s="489"/>
      <c r="G337" s="489"/>
      <c r="H337" s="490" t="s">
        <v>737</v>
      </c>
      <c r="I337" s="490"/>
      <c r="J337" s="490"/>
      <c r="K337" s="490"/>
      <c r="L337" s="490"/>
      <c r="M337" s="490"/>
      <c r="N337" s="490"/>
      <c r="O337" s="490"/>
      <c r="P337" s="490"/>
      <c r="Q337" s="490"/>
      <c r="R337" s="490"/>
      <c r="S337" s="490"/>
      <c r="T337" s="490"/>
      <c r="U337" s="490"/>
      <c r="V337" s="490"/>
      <c r="W337" s="490"/>
      <c r="X337" s="490"/>
      <c r="Y337" s="490"/>
      <c r="Z337" s="490"/>
      <c r="AA337" s="261">
        <f>[1]UnObr2!D311</f>
        <v>0</v>
      </c>
      <c r="AB337" s="261"/>
      <c r="AC337" s="261"/>
      <c r="AD337" s="261"/>
      <c r="AE337" s="261"/>
      <c r="AF337" s="261"/>
      <c r="AG337" s="261"/>
      <c r="AH337" s="261"/>
      <c r="AI337" s="261"/>
      <c r="AJ337" s="261">
        <f>[1]UnObr2!E311</f>
        <v>0</v>
      </c>
      <c r="AK337" s="261"/>
      <c r="AL337" s="261"/>
      <c r="AM337" s="261"/>
      <c r="AN337" s="261"/>
      <c r="AO337" s="261"/>
      <c r="AP337" s="261"/>
      <c r="AQ337" s="261"/>
      <c r="AR337" s="262"/>
    </row>
    <row r="338" spans="1:50" ht="12.75">
      <c r="A338" s="487">
        <v>2310</v>
      </c>
      <c r="B338" s="488"/>
      <c r="C338" s="488"/>
      <c r="D338" s="489">
        <v>512300</v>
      </c>
      <c r="E338" s="489"/>
      <c r="F338" s="489"/>
      <c r="G338" s="489"/>
      <c r="H338" s="490" t="s">
        <v>738</v>
      </c>
      <c r="I338" s="490"/>
      <c r="J338" s="490"/>
      <c r="K338" s="490"/>
      <c r="L338" s="490"/>
      <c r="M338" s="490"/>
      <c r="N338" s="490"/>
      <c r="O338" s="490"/>
      <c r="P338" s="490"/>
      <c r="Q338" s="490"/>
      <c r="R338" s="490"/>
      <c r="S338" s="490"/>
      <c r="T338" s="490"/>
      <c r="U338" s="490"/>
      <c r="V338" s="490"/>
      <c r="W338" s="490"/>
      <c r="X338" s="490"/>
      <c r="Y338" s="490"/>
      <c r="Z338" s="490"/>
      <c r="AA338" s="261">
        <f>[1]UnObr2!D312</f>
        <v>0</v>
      </c>
      <c r="AB338" s="261"/>
      <c r="AC338" s="261"/>
      <c r="AD338" s="261"/>
      <c r="AE338" s="261"/>
      <c r="AF338" s="261"/>
      <c r="AG338" s="261"/>
      <c r="AH338" s="261"/>
      <c r="AI338" s="261"/>
      <c r="AJ338" s="261">
        <f>[1]UnObr2!E312</f>
        <v>0</v>
      </c>
      <c r="AK338" s="261"/>
      <c r="AL338" s="261"/>
      <c r="AM338" s="261"/>
      <c r="AN338" s="261"/>
      <c r="AO338" s="261"/>
      <c r="AP338" s="261"/>
      <c r="AQ338" s="261"/>
      <c r="AR338" s="262"/>
    </row>
    <row r="339" spans="1:50" ht="12.75">
      <c r="A339" s="487">
        <v>2311</v>
      </c>
      <c r="B339" s="488"/>
      <c r="C339" s="488"/>
      <c r="D339" s="489">
        <v>512400</v>
      </c>
      <c r="E339" s="489"/>
      <c r="F339" s="489"/>
      <c r="G339" s="489"/>
      <c r="H339" s="490" t="s">
        <v>739</v>
      </c>
      <c r="I339" s="490"/>
      <c r="J339" s="490"/>
      <c r="K339" s="490"/>
      <c r="L339" s="490"/>
      <c r="M339" s="490"/>
      <c r="N339" s="490"/>
      <c r="O339" s="490"/>
      <c r="P339" s="490"/>
      <c r="Q339" s="490"/>
      <c r="R339" s="490"/>
      <c r="S339" s="490"/>
      <c r="T339" s="490"/>
      <c r="U339" s="490"/>
      <c r="V339" s="490"/>
      <c r="W339" s="490"/>
      <c r="X339" s="490"/>
      <c r="Y339" s="490"/>
      <c r="Z339" s="490"/>
      <c r="AA339" s="261">
        <f>[1]UnObr2!D313</f>
        <v>0</v>
      </c>
      <c r="AB339" s="261"/>
      <c r="AC339" s="261"/>
      <c r="AD339" s="261"/>
      <c r="AE339" s="261"/>
      <c r="AF339" s="261"/>
      <c r="AG339" s="261"/>
      <c r="AH339" s="261"/>
      <c r="AI339" s="261"/>
      <c r="AJ339" s="261">
        <f>[1]UnObr2!E313</f>
        <v>0</v>
      </c>
      <c r="AK339" s="261"/>
      <c r="AL339" s="261"/>
      <c r="AM339" s="261"/>
      <c r="AN339" s="261"/>
      <c r="AO339" s="261"/>
      <c r="AP339" s="261"/>
      <c r="AQ339" s="261"/>
      <c r="AR339" s="262"/>
    </row>
    <row r="340" spans="1:50" ht="12.75">
      <c r="A340" s="487">
        <v>2312</v>
      </c>
      <c r="B340" s="488"/>
      <c r="C340" s="488"/>
      <c r="D340" s="489">
        <v>512500</v>
      </c>
      <c r="E340" s="489"/>
      <c r="F340" s="489"/>
      <c r="G340" s="489"/>
      <c r="H340" s="490" t="s">
        <v>740</v>
      </c>
      <c r="I340" s="490"/>
      <c r="J340" s="490"/>
      <c r="K340" s="490"/>
      <c r="L340" s="490"/>
      <c r="M340" s="490"/>
      <c r="N340" s="490"/>
      <c r="O340" s="490"/>
      <c r="P340" s="490"/>
      <c r="Q340" s="490"/>
      <c r="R340" s="490"/>
      <c r="S340" s="490"/>
      <c r="T340" s="490"/>
      <c r="U340" s="490"/>
      <c r="V340" s="490"/>
      <c r="W340" s="490"/>
      <c r="X340" s="490"/>
      <c r="Y340" s="490"/>
      <c r="Z340" s="490"/>
      <c r="AA340" s="261">
        <f>[1]UnObr2!D314</f>
        <v>0</v>
      </c>
      <c r="AB340" s="261"/>
      <c r="AC340" s="261"/>
      <c r="AD340" s="261"/>
      <c r="AE340" s="261"/>
      <c r="AF340" s="261"/>
      <c r="AG340" s="261"/>
      <c r="AH340" s="261"/>
      <c r="AI340" s="261"/>
      <c r="AJ340" s="261">
        <f>[1]UnObr2!E314</f>
        <v>0</v>
      </c>
      <c r="AK340" s="261"/>
      <c r="AL340" s="261"/>
      <c r="AM340" s="261"/>
      <c r="AN340" s="261"/>
      <c r="AO340" s="261"/>
      <c r="AP340" s="261"/>
      <c r="AQ340" s="261"/>
      <c r="AR340" s="262"/>
    </row>
    <row r="341" spans="1:50" ht="12.75">
      <c r="A341" s="487">
        <v>2313</v>
      </c>
      <c r="B341" s="488"/>
      <c r="C341" s="488"/>
      <c r="D341" s="489">
        <v>512600</v>
      </c>
      <c r="E341" s="489"/>
      <c r="F341" s="489"/>
      <c r="G341" s="489"/>
      <c r="H341" s="490" t="s">
        <v>741</v>
      </c>
      <c r="I341" s="490"/>
      <c r="J341" s="490"/>
      <c r="K341" s="490"/>
      <c r="L341" s="490"/>
      <c r="M341" s="490"/>
      <c r="N341" s="490"/>
      <c r="O341" s="490"/>
      <c r="P341" s="490"/>
      <c r="Q341" s="490"/>
      <c r="R341" s="490"/>
      <c r="S341" s="490"/>
      <c r="T341" s="490"/>
      <c r="U341" s="490"/>
      <c r="V341" s="490"/>
      <c r="W341" s="490"/>
      <c r="X341" s="490"/>
      <c r="Y341" s="490"/>
      <c r="Z341" s="490"/>
      <c r="AA341" s="261">
        <f>[1]UnObr2!D315</f>
        <v>547</v>
      </c>
      <c r="AB341" s="261"/>
      <c r="AC341" s="261"/>
      <c r="AD341" s="261"/>
      <c r="AE341" s="261"/>
      <c r="AF341" s="261"/>
      <c r="AG341" s="261"/>
      <c r="AH341" s="261"/>
      <c r="AI341" s="261"/>
      <c r="AJ341" s="261">
        <f>[1]UnObr2!E315</f>
        <v>1380</v>
      </c>
      <c r="AK341" s="261"/>
      <c r="AL341" s="261"/>
      <c r="AM341" s="261"/>
      <c r="AN341" s="261"/>
      <c r="AO341" s="261"/>
      <c r="AP341" s="261"/>
      <c r="AQ341" s="261"/>
      <c r="AR341" s="262"/>
    </row>
    <row r="342" spans="1:50" ht="12.75">
      <c r="A342" s="487">
        <v>2314</v>
      </c>
      <c r="B342" s="488"/>
      <c r="C342" s="488"/>
      <c r="D342" s="489">
        <v>512700</v>
      </c>
      <c r="E342" s="489"/>
      <c r="F342" s="489"/>
      <c r="G342" s="489"/>
      <c r="H342" s="490" t="s">
        <v>742</v>
      </c>
      <c r="I342" s="490"/>
      <c r="J342" s="490"/>
      <c r="K342" s="490"/>
      <c r="L342" s="490"/>
      <c r="M342" s="490"/>
      <c r="N342" s="490"/>
      <c r="O342" s="490"/>
      <c r="P342" s="490"/>
      <c r="Q342" s="490"/>
      <c r="R342" s="490"/>
      <c r="S342" s="490"/>
      <c r="T342" s="490"/>
      <c r="U342" s="490"/>
      <c r="V342" s="490"/>
      <c r="W342" s="490"/>
      <c r="X342" s="490"/>
      <c r="Y342" s="490"/>
      <c r="Z342" s="490"/>
      <c r="AA342" s="261">
        <f>[1]UnObr2!D316</f>
        <v>0</v>
      </c>
      <c r="AB342" s="261"/>
      <c r="AC342" s="261"/>
      <c r="AD342" s="261"/>
      <c r="AE342" s="261"/>
      <c r="AF342" s="261"/>
      <c r="AG342" s="261"/>
      <c r="AH342" s="261"/>
      <c r="AI342" s="261"/>
      <c r="AJ342" s="261">
        <f>[1]UnObr2!E316</f>
        <v>0</v>
      </c>
      <c r="AK342" s="261"/>
      <c r="AL342" s="261"/>
      <c r="AM342" s="261"/>
      <c r="AN342" s="261"/>
      <c r="AO342" s="261"/>
      <c r="AP342" s="261"/>
      <c r="AQ342" s="261"/>
      <c r="AR342" s="262"/>
    </row>
    <row r="343" spans="1:50" ht="12.75">
      <c r="A343" s="487">
        <v>2315</v>
      </c>
      <c r="B343" s="488"/>
      <c r="C343" s="488"/>
      <c r="D343" s="489">
        <v>512800</v>
      </c>
      <c r="E343" s="489"/>
      <c r="F343" s="489"/>
      <c r="G343" s="489"/>
      <c r="H343" s="490" t="s">
        <v>743</v>
      </c>
      <c r="I343" s="490"/>
      <c r="J343" s="490"/>
      <c r="K343" s="490"/>
      <c r="L343" s="490"/>
      <c r="M343" s="490"/>
      <c r="N343" s="490"/>
      <c r="O343" s="490"/>
      <c r="P343" s="490"/>
      <c r="Q343" s="490"/>
      <c r="R343" s="490"/>
      <c r="S343" s="490"/>
      <c r="T343" s="490"/>
      <c r="U343" s="490"/>
      <c r="V343" s="490"/>
      <c r="W343" s="490"/>
      <c r="X343" s="490"/>
      <c r="Y343" s="490"/>
      <c r="Z343" s="490"/>
      <c r="AA343" s="261">
        <f>[1]UnObr2!D317</f>
        <v>0</v>
      </c>
      <c r="AB343" s="261"/>
      <c r="AC343" s="261"/>
      <c r="AD343" s="261"/>
      <c r="AE343" s="261"/>
      <c r="AF343" s="261"/>
      <c r="AG343" s="261"/>
      <c r="AH343" s="261"/>
      <c r="AI343" s="261"/>
      <c r="AJ343" s="261">
        <f>[1]UnObr2!E317</f>
        <v>0</v>
      </c>
      <c r="AK343" s="261"/>
      <c r="AL343" s="261"/>
      <c r="AM343" s="261"/>
      <c r="AN343" s="261"/>
      <c r="AO343" s="261"/>
      <c r="AP343" s="261"/>
      <c r="AQ343" s="261"/>
      <c r="AR343" s="262"/>
    </row>
    <row r="344" spans="1:50" ht="23.1" customHeight="1">
      <c r="A344" s="487">
        <v>2316</v>
      </c>
      <c r="B344" s="488"/>
      <c r="C344" s="488"/>
      <c r="D344" s="489">
        <v>512900</v>
      </c>
      <c r="E344" s="489"/>
      <c r="F344" s="489"/>
      <c r="G344" s="489"/>
      <c r="H344" s="490" t="s">
        <v>844</v>
      </c>
      <c r="I344" s="490"/>
      <c r="J344" s="490"/>
      <c r="K344" s="490"/>
      <c r="L344" s="490"/>
      <c r="M344" s="490"/>
      <c r="N344" s="490"/>
      <c r="O344" s="490"/>
      <c r="P344" s="490"/>
      <c r="Q344" s="490"/>
      <c r="R344" s="490"/>
      <c r="S344" s="490"/>
      <c r="T344" s="490"/>
      <c r="U344" s="490"/>
      <c r="V344" s="490"/>
      <c r="W344" s="490"/>
      <c r="X344" s="490"/>
      <c r="Y344" s="490"/>
      <c r="Z344" s="490"/>
      <c r="AA344" s="261">
        <f>[1]UnObr2!D318</f>
        <v>0</v>
      </c>
      <c r="AB344" s="261"/>
      <c r="AC344" s="261"/>
      <c r="AD344" s="261"/>
      <c r="AE344" s="261"/>
      <c r="AF344" s="261"/>
      <c r="AG344" s="261"/>
      <c r="AH344" s="261"/>
      <c r="AI344" s="261"/>
      <c r="AJ344" s="261">
        <f>[1]UnObr2!E318</f>
        <v>0</v>
      </c>
      <c r="AK344" s="261"/>
      <c r="AL344" s="261"/>
      <c r="AM344" s="261"/>
      <c r="AN344" s="261"/>
      <c r="AO344" s="261"/>
      <c r="AP344" s="261"/>
      <c r="AQ344" s="261"/>
      <c r="AR344" s="262"/>
    </row>
    <row r="345" spans="1:50" ht="12.75">
      <c r="A345" s="493">
        <v>2317</v>
      </c>
      <c r="B345" s="494"/>
      <c r="C345" s="494"/>
      <c r="D345" s="485">
        <v>513000</v>
      </c>
      <c r="E345" s="485"/>
      <c r="F345" s="485"/>
      <c r="G345" s="485"/>
      <c r="H345" s="486" t="s">
        <v>745</v>
      </c>
      <c r="I345" s="486"/>
      <c r="J345" s="486"/>
      <c r="K345" s="486"/>
      <c r="L345" s="486"/>
      <c r="M345" s="486"/>
      <c r="N345" s="486"/>
      <c r="O345" s="486"/>
      <c r="P345" s="486"/>
      <c r="Q345" s="486"/>
      <c r="R345" s="486"/>
      <c r="S345" s="486"/>
      <c r="T345" s="486"/>
      <c r="U345" s="486"/>
      <c r="V345" s="486"/>
      <c r="W345" s="486"/>
      <c r="X345" s="486"/>
      <c r="Y345" s="486"/>
      <c r="Z345" s="486"/>
      <c r="AA345" s="261">
        <f>[1]UnObr2!D319</f>
        <v>0</v>
      </c>
      <c r="AB345" s="261"/>
      <c r="AC345" s="261"/>
      <c r="AD345" s="261"/>
      <c r="AE345" s="261"/>
      <c r="AF345" s="261"/>
      <c r="AG345" s="261"/>
      <c r="AH345" s="261"/>
      <c r="AI345" s="261"/>
      <c r="AJ345" s="261">
        <f>[1]UnObr2!E319</f>
        <v>0</v>
      </c>
      <c r="AK345" s="261"/>
      <c r="AL345" s="261"/>
      <c r="AM345" s="261"/>
      <c r="AN345" s="261"/>
      <c r="AO345" s="261"/>
      <c r="AP345" s="261"/>
      <c r="AQ345" s="261"/>
      <c r="AR345" s="262"/>
      <c r="AU345" s="27"/>
    </row>
    <row r="346" spans="1:50" ht="12.75">
      <c r="A346" s="487">
        <v>2318</v>
      </c>
      <c r="B346" s="488"/>
      <c r="C346" s="488"/>
      <c r="D346" s="489">
        <v>513100</v>
      </c>
      <c r="E346" s="489"/>
      <c r="F346" s="489"/>
      <c r="G346" s="489"/>
      <c r="H346" s="490" t="s">
        <v>295</v>
      </c>
      <c r="I346" s="490"/>
      <c r="J346" s="490"/>
      <c r="K346" s="490"/>
      <c r="L346" s="490"/>
      <c r="M346" s="490"/>
      <c r="N346" s="490"/>
      <c r="O346" s="490"/>
      <c r="P346" s="490"/>
      <c r="Q346" s="490"/>
      <c r="R346" s="490"/>
      <c r="S346" s="490"/>
      <c r="T346" s="490"/>
      <c r="U346" s="490"/>
      <c r="V346" s="490"/>
      <c r="W346" s="490"/>
      <c r="X346" s="490"/>
      <c r="Y346" s="490"/>
      <c r="Z346" s="490"/>
      <c r="AA346" s="261">
        <f>[1]UnObr2!D320</f>
        <v>0</v>
      </c>
      <c r="AB346" s="261"/>
      <c r="AC346" s="261"/>
      <c r="AD346" s="261"/>
      <c r="AE346" s="261"/>
      <c r="AF346" s="261"/>
      <c r="AG346" s="261"/>
      <c r="AH346" s="261"/>
      <c r="AI346" s="261"/>
      <c r="AJ346" s="261">
        <f>[1]UnObr2!E320</f>
        <v>0</v>
      </c>
      <c r="AK346" s="261"/>
      <c r="AL346" s="261"/>
      <c r="AM346" s="261"/>
      <c r="AN346" s="261"/>
      <c r="AO346" s="261"/>
      <c r="AP346" s="261"/>
      <c r="AQ346" s="261"/>
      <c r="AR346" s="262"/>
    </row>
    <row r="347" spans="1:50" ht="12.75">
      <c r="A347" s="493">
        <v>2319</v>
      </c>
      <c r="B347" s="494"/>
      <c r="C347" s="494"/>
      <c r="D347" s="485">
        <v>514000</v>
      </c>
      <c r="E347" s="485"/>
      <c r="F347" s="485"/>
      <c r="G347" s="485"/>
      <c r="H347" s="486" t="s">
        <v>746</v>
      </c>
      <c r="I347" s="486"/>
      <c r="J347" s="486"/>
      <c r="K347" s="486"/>
      <c r="L347" s="486"/>
      <c r="M347" s="486"/>
      <c r="N347" s="486"/>
      <c r="O347" s="486"/>
      <c r="P347" s="486"/>
      <c r="Q347" s="486"/>
      <c r="R347" s="486"/>
      <c r="S347" s="486"/>
      <c r="T347" s="486"/>
      <c r="U347" s="486"/>
      <c r="V347" s="486"/>
      <c r="W347" s="486"/>
      <c r="X347" s="486"/>
      <c r="Y347" s="486"/>
      <c r="Z347" s="486"/>
      <c r="AA347" s="261">
        <f>[1]UnObr2!D321</f>
        <v>0</v>
      </c>
      <c r="AB347" s="261"/>
      <c r="AC347" s="261"/>
      <c r="AD347" s="261"/>
      <c r="AE347" s="261"/>
      <c r="AF347" s="261"/>
      <c r="AG347" s="261"/>
      <c r="AH347" s="261"/>
      <c r="AI347" s="261"/>
      <c r="AJ347" s="261">
        <f>[1]UnObr2!E321</f>
        <v>0</v>
      </c>
      <c r="AK347" s="261"/>
      <c r="AL347" s="261"/>
      <c r="AM347" s="261"/>
      <c r="AN347" s="261"/>
      <c r="AO347" s="261"/>
      <c r="AP347" s="261"/>
      <c r="AQ347" s="261"/>
      <c r="AR347" s="262"/>
      <c r="AU347" s="27"/>
    </row>
    <row r="348" spans="1:50" ht="12.75">
      <c r="A348" s="487">
        <v>2320</v>
      </c>
      <c r="B348" s="488"/>
      <c r="C348" s="488"/>
      <c r="D348" s="489">
        <v>514100</v>
      </c>
      <c r="E348" s="489"/>
      <c r="F348" s="489"/>
      <c r="G348" s="489"/>
      <c r="H348" s="490" t="s">
        <v>291</v>
      </c>
      <c r="I348" s="490"/>
      <c r="J348" s="490"/>
      <c r="K348" s="490"/>
      <c r="L348" s="490"/>
      <c r="M348" s="490"/>
      <c r="N348" s="490"/>
      <c r="O348" s="490"/>
      <c r="P348" s="490"/>
      <c r="Q348" s="490"/>
      <c r="R348" s="490"/>
      <c r="S348" s="490"/>
      <c r="T348" s="490"/>
      <c r="U348" s="490"/>
      <c r="V348" s="490"/>
      <c r="W348" s="490"/>
      <c r="X348" s="490"/>
      <c r="Y348" s="490"/>
      <c r="Z348" s="490"/>
      <c r="AA348" s="261">
        <f>[1]UnObr2!D322</f>
        <v>0</v>
      </c>
      <c r="AB348" s="261"/>
      <c r="AC348" s="261"/>
      <c r="AD348" s="261"/>
      <c r="AE348" s="261"/>
      <c r="AF348" s="261"/>
      <c r="AG348" s="261"/>
      <c r="AH348" s="261"/>
      <c r="AI348" s="261"/>
      <c r="AJ348" s="261">
        <f>[1]UnObr2!E322</f>
        <v>0</v>
      </c>
      <c r="AK348" s="261"/>
      <c r="AL348" s="261"/>
      <c r="AM348" s="261"/>
      <c r="AN348" s="261"/>
      <c r="AO348" s="261"/>
      <c r="AP348" s="261"/>
      <c r="AQ348" s="261"/>
      <c r="AR348" s="262"/>
    </row>
    <row r="349" spans="1:50" ht="12.75">
      <c r="A349" s="493">
        <v>2321</v>
      </c>
      <c r="B349" s="494"/>
      <c r="C349" s="494"/>
      <c r="D349" s="485">
        <v>515000</v>
      </c>
      <c r="E349" s="485"/>
      <c r="F349" s="485"/>
      <c r="G349" s="485"/>
      <c r="H349" s="486" t="s">
        <v>747</v>
      </c>
      <c r="I349" s="486"/>
      <c r="J349" s="486"/>
      <c r="K349" s="486"/>
      <c r="L349" s="486"/>
      <c r="M349" s="486"/>
      <c r="N349" s="486"/>
      <c r="O349" s="486"/>
      <c r="P349" s="486"/>
      <c r="Q349" s="486"/>
      <c r="R349" s="486"/>
      <c r="S349" s="486"/>
      <c r="T349" s="486"/>
      <c r="U349" s="486"/>
      <c r="V349" s="486"/>
      <c r="W349" s="486"/>
      <c r="X349" s="486"/>
      <c r="Y349" s="486"/>
      <c r="Z349" s="486"/>
      <c r="AA349" s="261">
        <f>[1]UnObr2!D323</f>
        <v>41</v>
      </c>
      <c r="AB349" s="261"/>
      <c r="AC349" s="261"/>
      <c r="AD349" s="261"/>
      <c r="AE349" s="261"/>
      <c r="AF349" s="261"/>
      <c r="AG349" s="261"/>
      <c r="AH349" s="261"/>
      <c r="AI349" s="261"/>
      <c r="AJ349" s="261">
        <f>[1]UnObr2!E323</f>
        <v>20</v>
      </c>
      <c r="AK349" s="261"/>
      <c r="AL349" s="261"/>
      <c r="AM349" s="261"/>
      <c r="AN349" s="261"/>
      <c r="AO349" s="261"/>
      <c r="AP349" s="261"/>
      <c r="AQ349" s="261"/>
      <c r="AR349" s="262"/>
      <c r="AX349" s="27"/>
    </row>
    <row r="350" spans="1:50" ht="12.75">
      <c r="A350" s="487">
        <v>2322</v>
      </c>
      <c r="B350" s="488"/>
      <c r="C350" s="488"/>
      <c r="D350" s="489">
        <v>515100</v>
      </c>
      <c r="E350" s="489"/>
      <c r="F350" s="489"/>
      <c r="G350" s="489"/>
      <c r="H350" s="490" t="s">
        <v>269</v>
      </c>
      <c r="I350" s="490"/>
      <c r="J350" s="490"/>
      <c r="K350" s="490"/>
      <c r="L350" s="490"/>
      <c r="M350" s="490"/>
      <c r="N350" s="490"/>
      <c r="O350" s="490"/>
      <c r="P350" s="490"/>
      <c r="Q350" s="490"/>
      <c r="R350" s="490"/>
      <c r="S350" s="490"/>
      <c r="T350" s="490"/>
      <c r="U350" s="490"/>
      <c r="V350" s="490"/>
      <c r="W350" s="490"/>
      <c r="X350" s="490"/>
      <c r="Y350" s="490"/>
      <c r="Z350" s="490"/>
      <c r="AA350" s="261">
        <f>[1]UnObr2!D324</f>
        <v>41</v>
      </c>
      <c r="AB350" s="261"/>
      <c r="AC350" s="261"/>
      <c r="AD350" s="261"/>
      <c r="AE350" s="261"/>
      <c r="AF350" s="261"/>
      <c r="AG350" s="261"/>
      <c r="AH350" s="261"/>
      <c r="AI350" s="261"/>
      <c r="AJ350" s="261">
        <f>[1]UnObr2!E324</f>
        <v>20</v>
      </c>
      <c r="AK350" s="261"/>
      <c r="AL350" s="261"/>
      <c r="AM350" s="261"/>
      <c r="AN350" s="261"/>
      <c r="AO350" s="261"/>
      <c r="AP350" s="261"/>
      <c r="AQ350" s="261"/>
      <c r="AR350" s="262"/>
    </row>
    <row r="351" spans="1:50" ht="12.75">
      <c r="A351" s="493">
        <v>2323</v>
      </c>
      <c r="B351" s="494"/>
      <c r="C351" s="494"/>
      <c r="D351" s="485">
        <v>520000</v>
      </c>
      <c r="E351" s="485"/>
      <c r="F351" s="485"/>
      <c r="G351" s="485"/>
      <c r="H351" s="486" t="s">
        <v>748</v>
      </c>
      <c r="I351" s="486"/>
      <c r="J351" s="486"/>
      <c r="K351" s="486"/>
      <c r="L351" s="486"/>
      <c r="M351" s="486"/>
      <c r="N351" s="486"/>
      <c r="O351" s="486"/>
      <c r="P351" s="486"/>
      <c r="Q351" s="486"/>
      <c r="R351" s="486"/>
      <c r="S351" s="486"/>
      <c r="T351" s="486"/>
      <c r="U351" s="486"/>
      <c r="V351" s="486"/>
      <c r="W351" s="486"/>
      <c r="X351" s="486"/>
      <c r="Y351" s="486"/>
      <c r="Z351" s="486"/>
      <c r="AA351" s="261">
        <f>[1]UnObr2!D325</f>
        <v>0</v>
      </c>
      <c r="AB351" s="261"/>
      <c r="AC351" s="261"/>
      <c r="AD351" s="261"/>
      <c r="AE351" s="261"/>
      <c r="AF351" s="261"/>
      <c r="AG351" s="261"/>
      <c r="AH351" s="261"/>
      <c r="AI351" s="261"/>
      <c r="AJ351" s="261">
        <f>[1]UnObr2!E325</f>
        <v>0</v>
      </c>
      <c r="AK351" s="261"/>
      <c r="AL351" s="261"/>
      <c r="AM351" s="261"/>
      <c r="AN351" s="261"/>
      <c r="AO351" s="261"/>
      <c r="AP351" s="261"/>
      <c r="AQ351" s="261"/>
      <c r="AR351" s="262"/>
      <c r="AU351" s="27"/>
    </row>
    <row r="352" spans="1:50" ht="12.75">
      <c r="A352" s="493">
        <v>2324</v>
      </c>
      <c r="B352" s="494"/>
      <c r="C352" s="494"/>
      <c r="D352" s="485">
        <v>521000</v>
      </c>
      <c r="E352" s="485"/>
      <c r="F352" s="485"/>
      <c r="G352" s="485"/>
      <c r="H352" s="486" t="s">
        <v>749</v>
      </c>
      <c r="I352" s="486"/>
      <c r="J352" s="486"/>
      <c r="K352" s="486"/>
      <c r="L352" s="486"/>
      <c r="M352" s="486"/>
      <c r="N352" s="486"/>
      <c r="O352" s="486"/>
      <c r="P352" s="486"/>
      <c r="Q352" s="486"/>
      <c r="R352" s="486"/>
      <c r="S352" s="486"/>
      <c r="T352" s="486"/>
      <c r="U352" s="486"/>
      <c r="V352" s="486"/>
      <c r="W352" s="486"/>
      <c r="X352" s="486"/>
      <c r="Y352" s="486"/>
      <c r="Z352" s="486"/>
      <c r="AA352" s="261">
        <f>[1]UnObr2!D326</f>
        <v>0</v>
      </c>
      <c r="AB352" s="261"/>
      <c r="AC352" s="261"/>
      <c r="AD352" s="261"/>
      <c r="AE352" s="261"/>
      <c r="AF352" s="261"/>
      <c r="AG352" s="261"/>
      <c r="AH352" s="261"/>
      <c r="AI352" s="261"/>
      <c r="AJ352" s="261">
        <f>[1]UnObr2!E326</f>
        <v>0</v>
      </c>
      <c r="AK352" s="261"/>
      <c r="AL352" s="261"/>
      <c r="AM352" s="261"/>
      <c r="AN352" s="261"/>
      <c r="AO352" s="261"/>
      <c r="AP352" s="261"/>
      <c r="AQ352" s="261"/>
      <c r="AR352" s="262"/>
      <c r="AU352" s="27"/>
    </row>
    <row r="353" spans="1:47" ht="12.75">
      <c r="A353" s="487">
        <v>2325</v>
      </c>
      <c r="B353" s="488"/>
      <c r="C353" s="488"/>
      <c r="D353" s="489">
        <v>521100</v>
      </c>
      <c r="E353" s="489"/>
      <c r="F353" s="489"/>
      <c r="G353" s="489"/>
      <c r="H353" s="490" t="s">
        <v>263</v>
      </c>
      <c r="I353" s="490"/>
      <c r="J353" s="490"/>
      <c r="K353" s="490"/>
      <c r="L353" s="490"/>
      <c r="M353" s="490"/>
      <c r="N353" s="490"/>
      <c r="O353" s="490"/>
      <c r="P353" s="490"/>
      <c r="Q353" s="490"/>
      <c r="R353" s="490"/>
      <c r="S353" s="490"/>
      <c r="T353" s="490"/>
      <c r="U353" s="490"/>
      <c r="V353" s="490"/>
      <c r="W353" s="490"/>
      <c r="X353" s="490"/>
      <c r="Y353" s="490"/>
      <c r="Z353" s="490"/>
      <c r="AA353" s="261">
        <f>[1]UnObr2!D327</f>
        <v>0</v>
      </c>
      <c r="AB353" s="261"/>
      <c r="AC353" s="261"/>
      <c r="AD353" s="261"/>
      <c r="AE353" s="261"/>
      <c r="AF353" s="261"/>
      <c r="AG353" s="261"/>
      <c r="AH353" s="261"/>
      <c r="AI353" s="261"/>
      <c r="AJ353" s="261">
        <f>[1]UnObr2!E327</f>
        <v>0</v>
      </c>
      <c r="AK353" s="261"/>
      <c r="AL353" s="261"/>
      <c r="AM353" s="261"/>
      <c r="AN353" s="261"/>
      <c r="AO353" s="261"/>
      <c r="AP353" s="261"/>
      <c r="AQ353" s="261"/>
      <c r="AR353" s="262"/>
    </row>
    <row r="354" spans="1:47" ht="12.75">
      <c r="A354" s="493">
        <v>2326</v>
      </c>
      <c r="B354" s="494"/>
      <c r="C354" s="494"/>
      <c r="D354" s="485">
        <v>522000</v>
      </c>
      <c r="E354" s="485"/>
      <c r="F354" s="485"/>
      <c r="G354" s="485"/>
      <c r="H354" s="486" t="s">
        <v>750</v>
      </c>
      <c r="I354" s="486"/>
      <c r="J354" s="486"/>
      <c r="K354" s="486"/>
      <c r="L354" s="486"/>
      <c r="M354" s="486"/>
      <c r="N354" s="486"/>
      <c r="O354" s="486"/>
      <c r="P354" s="486"/>
      <c r="Q354" s="486"/>
      <c r="R354" s="486"/>
      <c r="S354" s="486"/>
      <c r="T354" s="486"/>
      <c r="U354" s="486"/>
      <c r="V354" s="486"/>
      <c r="W354" s="486"/>
      <c r="X354" s="486"/>
      <c r="Y354" s="486"/>
      <c r="Z354" s="486"/>
      <c r="AA354" s="261">
        <f>[1]UnObr2!D328</f>
        <v>0</v>
      </c>
      <c r="AB354" s="261"/>
      <c r="AC354" s="261"/>
      <c r="AD354" s="261"/>
      <c r="AE354" s="261"/>
      <c r="AF354" s="261"/>
      <c r="AG354" s="261"/>
      <c r="AH354" s="261"/>
      <c r="AI354" s="261"/>
      <c r="AJ354" s="261">
        <f>[1]UnObr2!E328</f>
        <v>0</v>
      </c>
      <c r="AK354" s="261"/>
      <c r="AL354" s="261"/>
      <c r="AM354" s="261"/>
      <c r="AN354" s="261"/>
      <c r="AO354" s="261"/>
      <c r="AP354" s="261"/>
      <c r="AQ354" s="261"/>
      <c r="AR354" s="262"/>
      <c r="AU354" s="27"/>
    </row>
    <row r="355" spans="1:47" ht="12.75">
      <c r="A355" s="487">
        <v>2327</v>
      </c>
      <c r="B355" s="488"/>
      <c r="C355" s="488"/>
      <c r="D355" s="489">
        <v>522100</v>
      </c>
      <c r="E355" s="489"/>
      <c r="F355" s="489"/>
      <c r="G355" s="489"/>
      <c r="H355" s="490" t="s">
        <v>751</v>
      </c>
      <c r="I355" s="490"/>
      <c r="J355" s="490"/>
      <c r="K355" s="490"/>
      <c r="L355" s="490"/>
      <c r="M355" s="490"/>
      <c r="N355" s="490"/>
      <c r="O355" s="490"/>
      <c r="P355" s="490"/>
      <c r="Q355" s="490"/>
      <c r="R355" s="490"/>
      <c r="S355" s="490"/>
      <c r="T355" s="490"/>
      <c r="U355" s="490"/>
      <c r="V355" s="490"/>
      <c r="W355" s="490"/>
      <c r="X355" s="490"/>
      <c r="Y355" s="490"/>
      <c r="Z355" s="490"/>
      <c r="AA355" s="261">
        <f>[1]UnObr2!D329</f>
        <v>0</v>
      </c>
      <c r="AB355" s="261"/>
      <c r="AC355" s="261"/>
      <c r="AD355" s="261"/>
      <c r="AE355" s="261"/>
      <c r="AF355" s="261"/>
      <c r="AG355" s="261"/>
      <c r="AH355" s="261"/>
      <c r="AI355" s="261"/>
      <c r="AJ355" s="261">
        <f>[1]UnObr2!E329</f>
        <v>0</v>
      </c>
      <c r="AK355" s="261"/>
      <c r="AL355" s="261"/>
      <c r="AM355" s="261"/>
      <c r="AN355" s="261"/>
      <c r="AO355" s="261"/>
      <c r="AP355" s="261"/>
      <c r="AQ355" s="261"/>
      <c r="AR355" s="262"/>
    </row>
    <row r="356" spans="1:47" ht="12.75">
      <c r="A356" s="487">
        <v>2328</v>
      </c>
      <c r="B356" s="488"/>
      <c r="C356" s="488"/>
      <c r="D356" s="489">
        <v>522200</v>
      </c>
      <c r="E356" s="489"/>
      <c r="F356" s="489"/>
      <c r="G356" s="489"/>
      <c r="H356" s="490" t="s">
        <v>752</v>
      </c>
      <c r="I356" s="490"/>
      <c r="J356" s="490"/>
      <c r="K356" s="490"/>
      <c r="L356" s="490"/>
      <c r="M356" s="490"/>
      <c r="N356" s="490"/>
      <c r="O356" s="490"/>
      <c r="P356" s="490"/>
      <c r="Q356" s="490"/>
      <c r="R356" s="490"/>
      <c r="S356" s="490"/>
      <c r="T356" s="490"/>
      <c r="U356" s="490"/>
      <c r="V356" s="490"/>
      <c r="W356" s="490"/>
      <c r="X356" s="490"/>
      <c r="Y356" s="490"/>
      <c r="Z356" s="490"/>
      <c r="AA356" s="261">
        <f>[1]UnObr2!D330</f>
        <v>0</v>
      </c>
      <c r="AB356" s="261"/>
      <c r="AC356" s="261"/>
      <c r="AD356" s="261"/>
      <c r="AE356" s="261"/>
      <c r="AF356" s="261"/>
      <c r="AG356" s="261"/>
      <c r="AH356" s="261"/>
      <c r="AI356" s="261"/>
      <c r="AJ356" s="261">
        <f>[1]UnObr2!E330</f>
        <v>0</v>
      </c>
      <c r="AK356" s="261"/>
      <c r="AL356" s="261"/>
      <c r="AM356" s="261"/>
      <c r="AN356" s="261"/>
      <c r="AO356" s="261"/>
      <c r="AP356" s="261"/>
      <c r="AQ356" s="261"/>
      <c r="AR356" s="262"/>
    </row>
    <row r="357" spans="1:47" ht="12.75">
      <c r="A357" s="487">
        <v>2329</v>
      </c>
      <c r="B357" s="488"/>
      <c r="C357" s="488"/>
      <c r="D357" s="489">
        <v>522300</v>
      </c>
      <c r="E357" s="489"/>
      <c r="F357" s="489"/>
      <c r="G357" s="489"/>
      <c r="H357" s="490" t="s">
        <v>753</v>
      </c>
      <c r="I357" s="490"/>
      <c r="J357" s="490"/>
      <c r="K357" s="490"/>
      <c r="L357" s="490"/>
      <c r="M357" s="490"/>
      <c r="N357" s="490"/>
      <c r="O357" s="490"/>
      <c r="P357" s="490"/>
      <c r="Q357" s="490"/>
      <c r="R357" s="490"/>
      <c r="S357" s="490"/>
      <c r="T357" s="490"/>
      <c r="U357" s="490"/>
      <c r="V357" s="490"/>
      <c r="W357" s="490"/>
      <c r="X357" s="490"/>
      <c r="Y357" s="490"/>
      <c r="Z357" s="490"/>
      <c r="AA357" s="261">
        <f>[1]UnObr2!D331</f>
        <v>0</v>
      </c>
      <c r="AB357" s="261"/>
      <c r="AC357" s="261"/>
      <c r="AD357" s="261"/>
      <c r="AE357" s="261"/>
      <c r="AF357" s="261"/>
      <c r="AG357" s="261"/>
      <c r="AH357" s="261"/>
      <c r="AI357" s="261"/>
      <c r="AJ357" s="261">
        <f>[1]UnObr2!E331</f>
        <v>0</v>
      </c>
      <c r="AK357" s="261"/>
      <c r="AL357" s="261"/>
      <c r="AM357" s="261"/>
      <c r="AN357" s="261"/>
      <c r="AO357" s="261"/>
      <c r="AP357" s="261"/>
      <c r="AQ357" s="261"/>
      <c r="AR357" s="262"/>
    </row>
    <row r="358" spans="1:47" ht="12.75">
      <c r="A358" s="493">
        <v>2330</v>
      </c>
      <c r="B358" s="494"/>
      <c r="C358" s="494"/>
      <c r="D358" s="485">
        <v>523000</v>
      </c>
      <c r="E358" s="485"/>
      <c r="F358" s="485"/>
      <c r="G358" s="485"/>
      <c r="H358" s="486" t="s">
        <v>754</v>
      </c>
      <c r="I358" s="486"/>
      <c r="J358" s="486"/>
      <c r="K358" s="486"/>
      <c r="L358" s="486"/>
      <c r="M358" s="486"/>
      <c r="N358" s="486"/>
      <c r="O358" s="486"/>
      <c r="P358" s="486"/>
      <c r="Q358" s="486"/>
      <c r="R358" s="486"/>
      <c r="S358" s="486"/>
      <c r="T358" s="486"/>
      <c r="U358" s="486"/>
      <c r="V358" s="486"/>
      <c r="W358" s="486"/>
      <c r="X358" s="486"/>
      <c r="Y358" s="486"/>
      <c r="Z358" s="486"/>
      <c r="AA358" s="261">
        <f>[1]UnObr2!D332</f>
        <v>0</v>
      </c>
      <c r="AB358" s="261"/>
      <c r="AC358" s="261"/>
      <c r="AD358" s="261"/>
      <c r="AE358" s="261"/>
      <c r="AF358" s="261"/>
      <c r="AG358" s="261"/>
      <c r="AH358" s="261"/>
      <c r="AI358" s="261"/>
      <c r="AJ358" s="261">
        <f>[1]UnObr2!E332</f>
        <v>0</v>
      </c>
      <c r="AK358" s="261"/>
      <c r="AL358" s="261"/>
      <c r="AM358" s="261"/>
      <c r="AN358" s="261"/>
      <c r="AO358" s="261"/>
      <c r="AP358" s="261"/>
      <c r="AQ358" s="261"/>
      <c r="AR358" s="262"/>
      <c r="AU358" s="27"/>
    </row>
    <row r="359" spans="1:47" ht="12.75">
      <c r="A359" s="487">
        <v>2331</v>
      </c>
      <c r="B359" s="488"/>
      <c r="C359" s="488"/>
      <c r="D359" s="489">
        <v>523100</v>
      </c>
      <c r="E359" s="489"/>
      <c r="F359" s="489"/>
      <c r="G359" s="489"/>
      <c r="H359" s="490" t="s">
        <v>755</v>
      </c>
      <c r="I359" s="490"/>
      <c r="J359" s="490"/>
      <c r="K359" s="490"/>
      <c r="L359" s="490"/>
      <c r="M359" s="490"/>
      <c r="N359" s="490"/>
      <c r="O359" s="490"/>
      <c r="P359" s="490"/>
      <c r="Q359" s="490"/>
      <c r="R359" s="490"/>
      <c r="S359" s="490"/>
      <c r="T359" s="490"/>
      <c r="U359" s="490"/>
      <c r="V359" s="490"/>
      <c r="W359" s="490"/>
      <c r="X359" s="490"/>
      <c r="Y359" s="490"/>
      <c r="Z359" s="490"/>
      <c r="AA359" s="261">
        <f>[1]UnObr2!D333</f>
        <v>0</v>
      </c>
      <c r="AB359" s="261"/>
      <c r="AC359" s="261"/>
      <c r="AD359" s="261"/>
      <c r="AE359" s="261"/>
      <c r="AF359" s="261"/>
      <c r="AG359" s="261"/>
      <c r="AH359" s="261"/>
      <c r="AI359" s="261"/>
      <c r="AJ359" s="261">
        <f>[1]UnObr2!E333</f>
        <v>0</v>
      </c>
      <c r="AK359" s="261"/>
      <c r="AL359" s="261"/>
      <c r="AM359" s="261"/>
      <c r="AN359" s="261"/>
      <c r="AO359" s="261"/>
      <c r="AP359" s="261"/>
      <c r="AQ359" s="261"/>
      <c r="AR359" s="262"/>
    </row>
    <row r="360" spans="1:47" ht="12.75">
      <c r="A360" s="493">
        <v>2332</v>
      </c>
      <c r="B360" s="494"/>
      <c r="C360" s="494"/>
      <c r="D360" s="485">
        <v>530000</v>
      </c>
      <c r="E360" s="485"/>
      <c r="F360" s="485"/>
      <c r="G360" s="485"/>
      <c r="H360" s="486" t="s">
        <v>756</v>
      </c>
      <c r="I360" s="486"/>
      <c r="J360" s="486"/>
      <c r="K360" s="486"/>
      <c r="L360" s="486"/>
      <c r="M360" s="486"/>
      <c r="N360" s="486"/>
      <c r="O360" s="486"/>
      <c r="P360" s="486"/>
      <c r="Q360" s="486"/>
      <c r="R360" s="486"/>
      <c r="S360" s="486"/>
      <c r="T360" s="486"/>
      <c r="U360" s="486"/>
      <c r="V360" s="486"/>
      <c r="W360" s="486"/>
      <c r="X360" s="486"/>
      <c r="Y360" s="486"/>
      <c r="Z360" s="486"/>
      <c r="AA360" s="261">
        <f>[1]UnObr2!D334</f>
        <v>0</v>
      </c>
      <c r="AB360" s="261"/>
      <c r="AC360" s="261"/>
      <c r="AD360" s="261"/>
      <c r="AE360" s="261"/>
      <c r="AF360" s="261"/>
      <c r="AG360" s="261"/>
      <c r="AH360" s="261"/>
      <c r="AI360" s="261"/>
      <c r="AJ360" s="261">
        <f>[1]UnObr2!E334</f>
        <v>0</v>
      </c>
      <c r="AK360" s="261"/>
      <c r="AL360" s="261"/>
      <c r="AM360" s="261"/>
      <c r="AN360" s="261"/>
      <c r="AO360" s="261"/>
      <c r="AP360" s="261"/>
      <c r="AQ360" s="261"/>
      <c r="AR360" s="262"/>
      <c r="AU360" s="27"/>
    </row>
    <row r="361" spans="1:47" ht="12.75">
      <c r="A361" s="493">
        <v>2333</v>
      </c>
      <c r="B361" s="494"/>
      <c r="C361" s="494"/>
      <c r="D361" s="485">
        <v>531000</v>
      </c>
      <c r="E361" s="485"/>
      <c r="F361" s="485"/>
      <c r="G361" s="485"/>
      <c r="H361" s="486" t="s">
        <v>757</v>
      </c>
      <c r="I361" s="486"/>
      <c r="J361" s="486"/>
      <c r="K361" s="486"/>
      <c r="L361" s="486"/>
      <c r="M361" s="486"/>
      <c r="N361" s="486"/>
      <c r="O361" s="486"/>
      <c r="P361" s="486"/>
      <c r="Q361" s="486"/>
      <c r="R361" s="486"/>
      <c r="S361" s="486"/>
      <c r="T361" s="486"/>
      <c r="U361" s="486"/>
      <c r="V361" s="486"/>
      <c r="W361" s="486"/>
      <c r="X361" s="486"/>
      <c r="Y361" s="486"/>
      <c r="Z361" s="486"/>
      <c r="AA361" s="261">
        <f>[1]UnObr2!D335</f>
        <v>0</v>
      </c>
      <c r="AB361" s="261"/>
      <c r="AC361" s="261"/>
      <c r="AD361" s="261"/>
      <c r="AE361" s="261"/>
      <c r="AF361" s="261"/>
      <c r="AG361" s="261"/>
      <c r="AH361" s="261"/>
      <c r="AI361" s="261"/>
      <c r="AJ361" s="261">
        <f>[1]UnObr2!E335</f>
        <v>0</v>
      </c>
      <c r="AK361" s="261"/>
      <c r="AL361" s="261"/>
      <c r="AM361" s="261"/>
      <c r="AN361" s="261"/>
      <c r="AO361" s="261"/>
      <c r="AP361" s="261"/>
      <c r="AQ361" s="261"/>
      <c r="AR361" s="262"/>
      <c r="AU361" s="27"/>
    </row>
    <row r="362" spans="1:47" ht="12.75">
      <c r="A362" s="487">
        <v>2334</v>
      </c>
      <c r="B362" s="488"/>
      <c r="C362" s="488"/>
      <c r="D362" s="489">
        <v>531100</v>
      </c>
      <c r="E362" s="489"/>
      <c r="F362" s="489"/>
      <c r="G362" s="489"/>
      <c r="H362" s="490" t="s">
        <v>287</v>
      </c>
      <c r="I362" s="490"/>
      <c r="J362" s="490"/>
      <c r="K362" s="490"/>
      <c r="L362" s="490"/>
      <c r="M362" s="490"/>
      <c r="N362" s="490"/>
      <c r="O362" s="490"/>
      <c r="P362" s="490"/>
      <c r="Q362" s="490"/>
      <c r="R362" s="490"/>
      <c r="S362" s="490"/>
      <c r="T362" s="490"/>
      <c r="U362" s="490"/>
      <c r="V362" s="490"/>
      <c r="W362" s="490"/>
      <c r="X362" s="490"/>
      <c r="Y362" s="490"/>
      <c r="Z362" s="490"/>
      <c r="AA362" s="261">
        <f>[1]UnObr2!D336</f>
        <v>0</v>
      </c>
      <c r="AB362" s="261"/>
      <c r="AC362" s="261"/>
      <c r="AD362" s="261"/>
      <c r="AE362" s="261"/>
      <c r="AF362" s="261"/>
      <c r="AG362" s="261"/>
      <c r="AH362" s="261"/>
      <c r="AI362" s="261"/>
      <c r="AJ362" s="261">
        <f>[1]UnObr2!E336</f>
        <v>0</v>
      </c>
      <c r="AK362" s="261"/>
      <c r="AL362" s="261"/>
      <c r="AM362" s="261"/>
      <c r="AN362" s="261"/>
      <c r="AO362" s="261"/>
      <c r="AP362" s="261"/>
      <c r="AQ362" s="261"/>
      <c r="AR362" s="262"/>
    </row>
    <row r="363" spans="1:47" ht="12.75">
      <c r="A363" s="493">
        <v>2335</v>
      </c>
      <c r="B363" s="494"/>
      <c r="C363" s="494"/>
      <c r="D363" s="485">
        <v>540000</v>
      </c>
      <c r="E363" s="485"/>
      <c r="F363" s="485"/>
      <c r="G363" s="485"/>
      <c r="H363" s="486" t="s">
        <v>758</v>
      </c>
      <c r="I363" s="486"/>
      <c r="J363" s="486"/>
      <c r="K363" s="486"/>
      <c r="L363" s="486"/>
      <c r="M363" s="486"/>
      <c r="N363" s="486"/>
      <c r="O363" s="486"/>
      <c r="P363" s="486"/>
      <c r="Q363" s="486"/>
      <c r="R363" s="486"/>
      <c r="S363" s="486"/>
      <c r="T363" s="486"/>
      <c r="U363" s="486"/>
      <c r="V363" s="486"/>
      <c r="W363" s="486"/>
      <c r="X363" s="486"/>
      <c r="Y363" s="486"/>
      <c r="Z363" s="486"/>
      <c r="AA363" s="261">
        <f>[1]UnObr2!D337</f>
        <v>0</v>
      </c>
      <c r="AB363" s="261"/>
      <c r="AC363" s="261"/>
      <c r="AD363" s="261"/>
      <c r="AE363" s="261"/>
      <c r="AF363" s="261"/>
      <c r="AG363" s="261"/>
      <c r="AH363" s="261"/>
      <c r="AI363" s="261"/>
      <c r="AJ363" s="261">
        <f>[1]UnObr2!E337</f>
        <v>0</v>
      </c>
      <c r="AK363" s="261"/>
      <c r="AL363" s="261"/>
      <c r="AM363" s="261"/>
      <c r="AN363" s="261"/>
      <c r="AO363" s="261"/>
      <c r="AP363" s="261"/>
      <c r="AQ363" s="261"/>
      <c r="AR363" s="262"/>
      <c r="AU363" s="27"/>
    </row>
    <row r="364" spans="1:47" ht="12.75">
      <c r="A364" s="493">
        <v>2336</v>
      </c>
      <c r="B364" s="494"/>
      <c r="C364" s="494"/>
      <c r="D364" s="485">
        <v>541000</v>
      </c>
      <c r="E364" s="485"/>
      <c r="F364" s="485"/>
      <c r="G364" s="485"/>
      <c r="H364" s="486" t="s">
        <v>759</v>
      </c>
      <c r="I364" s="486"/>
      <c r="J364" s="486"/>
      <c r="K364" s="486"/>
      <c r="L364" s="486"/>
      <c r="M364" s="486"/>
      <c r="N364" s="486"/>
      <c r="O364" s="486"/>
      <c r="P364" s="486"/>
      <c r="Q364" s="486"/>
      <c r="R364" s="486"/>
      <c r="S364" s="486"/>
      <c r="T364" s="486"/>
      <c r="U364" s="486"/>
      <c r="V364" s="486"/>
      <c r="W364" s="486"/>
      <c r="X364" s="486"/>
      <c r="Y364" s="486"/>
      <c r="Z364" s="486"/>
      <c r="AA364" s="261">
        <f>[1]UnObr2!D338</f>
        <v>0</v>
      </c>
      <c r="AB364" s="261"/>
      <c r="AC364" s="261"/>
      <c r="AD364" s="261"/>
      <c r="AE364" s="261"/>
      <c r="AF364" s="261"/>
      <c r="AG364" s="261"/>
      <c r="AH364" s="261"/>
      <c r="AI364" s="261"/>
      <c r="AJ364" s="261">
        <f>[1]UnObr2!E338</f>
        <v>0</v>
      </c>
      <c r="AK364" s="261"/>
      <c r="AL364" s="261"/>
      <c r="AM364" s="261"/>
      <c r="AN364" s="261"/>
      <c r="AO364" s="261"/>
      <c r="AP364" s="261"/>
      <c r="AQ364" s="261"/>
      <c r="AR364" s="262"/>
      <c r="AU364" s="27"/>
    </row>
    <row r="365" spans="1:47" ht="12.75">
      <c r="A365" s="487">
        <v>2337</v>
      </c>
      <c r="B365" s="488"/>
      <c r="C365" s="488"/>
      <c r="D365" s="489">
        <v>541100</v>
      </c>
      <c r="E365" s="489"/>
      <c r="F365" s="489"/>
      <c r="G365" s="489"/>
      <c r="H365" s="490" t="s">
        <v>760</v>
      </c>
      <c r="I365" s="490"/>
      <c r="J365" s="490"/>
      <c r="K365" s="490"/>
      <c r="L365" s="490"/>
      <c r="M365" s="490"/>
      <c r="N365" s="490"/>
      <c r="O365" s="490"/>
      <c r="P365" s="490"/>
      <c r="Q365" s="490"/>
      <c r="R365" s="490"/>
      <c r="S365" s="490"/>
      <c r="T365" s="490"/>
      <c r="U365" s="490"/>
      <c r="V365" s="490"/>
      <c r="W365" s="490"/>
      <c r="X365" s="490"/>
      <c r="Y365" s="490"/>
      <c r="Z365" s="490"/>
      <c r="AA365" s="261">
        <f>[1]UnObr2!D339</f>
        <v>0</v>
      </c>
      <c r="AB365" s="261"/>
      <c r="AC365" s="261"/>
      <c r="AD365" s="261"/>
      <c r="AE365" s="261"/>
      <c r="AF365" s="261"/>
      <c r="AG365" s="261"/>
      <c r="AH365" s="261"/>
      <c r="AI365" s="261"/>
      <c r="AJ365" s="261">
        <f>[1]UnObr2!E339</f>
        <v>0</v>
      </c>
      <c r="AK365" s="261"/>
      <c r="AL365" s="261"/>
      <c r="AM365" s="261"/>
      <c r="AN365" s="261"/>
      <c r="AO365" s="261"/>
      <c r="AP365" s="261"/>
      <c r="AQ365" s="261"/>
      <c r="AR365" s="262"/>
    </row>
    <row r="366" spans="1:47" ht="12.75">
      <c r="A366" s="493">
        <v>2338</v>
      </c>
      <c r="B366" s="494"/>
      <c r="C366" s="494"/>
      <c r="D366" s="485">
        <v>542000</v>
      </c>
      <c r="E366" s="485"/>
      <c r="F366" s="485"/>
      <c r="G366" s="485"/>
      <c r="H366" s="486" t="s">
        <v>761</v>
      </c>
      <c r="I366" s="486"/>
      <c r="J366" s="486"/>
      <c r="K366" s="486"/>
      <c r="L366" s="486"/>
      <c r="M366" s="486"/>
      <c r="N366" s="486"/>
      <c r="O366" s="486"/>
      <c r="P366" s="486"/>
      <c r="Q366" s="486"/>
      <c r="R366" s="486"/>
      <c r="S366" s="486"/>
      <c r="T366" s="486"/>
      <c r="U366" s="486"/>
      <c r="V366" s="486"/>
      <c r="W366" s="486"/>
      <c r="X366" s="486"/>
      <c r="Y366" s="486"/>
      <c r="Z366" s="486"/>
      <c r="AA366" s="261">
        <f>[1]UnObr2!D340</f>
        <v>0</v>
      </c>
      <c r="AB366" s="261"/>
      <c r="AC366" s="261"/>
      <c r="AD366" s="261"/>
      <c r="AE366" s="261"/>
      <c r="AF366" s="261"/>
      <c r="AG366" s="261"/>
      <c r="AH366" s="261"/>
      <c r="AI366" s="261"/>
      <c r="AJ366" s="261">
        <f>[1]UnObr2!E340</f>
        <v>0</v>
      </c>
      <c r="AK366" s="261"/>
      <c r="AL366" s="261"/>
      <c r="AM366" s="261"/>
      <c r="AN366" s="261"/>
      <c r="AO366" s="261"/>
      <c r="AP366" s="261"/>
      <c r="AQ366" s="261"/>
      <c r="AR366" s="262"/>
      <c r="AU366" s="27"/>
    </row>
    <row r="367" spans="1:47" ht="12.75">
      <c r="A367" s="487">
        <v>2339</v>
      </c>
      <c r="B367" s="488"/>
      <c r="C367" s="488"/>
      <c r="D367" s="489">
        <v>542100</v>
      </c>
      <c r="E367" s="489"/>
      <c r="F367" s="489"/>
      <c r="G367" s="489"/>
      <c r="H367" s="490" t="s">
        <v>762</v>
      </c>
      <c r="I367" s="490"/>
      <c r="J367" s="490"/>
      <c r="K367" s="490"/>
      <c r="L367" s="490"/>
      <c r="M367" s="490"/>
      <c r="N367" s="490"/>
      <c r="O367" s="490"/>
      <c r="P367" s="490"/>
      <c r="Q367" s="490"/>
      <c r="R367" s="490"/>
      <c r="S367" s="490"/>
      <c r="T367" s="490"/>
      <c r="U367" s="490"/>
      <c r="V367" s="490"/>
      <c r="W367" s="490"/>
      <c r="X367" s="490"/>
      <c r="Y367" s="490"/>
      <c r="Z367" s="490"/>
      <c r="AA367" s="261">
        <f>[1]UnObr2!D341</f>
        <v>0</v>
      </c>
      <c r="AB367" s="261"/>
      <c r="AC367" s="261"/>
      <c r="AD367" s="261"/>
      <c r="AE367" s="261"/>
      <c r="AF367" s="261"/>
      <c r="AG367" s="261"/>
      <c r="AH367" s="261"/>
      <c r="AI367" s="261"/>
      <c r="AJ367" s="261">
        <f>[1]UnObr2!E341</f>
        <v>0</v>
      </c>
      <c r="AK367" s="261"/>
      <c r="AL367" s="261"/>
      <c r="AM367" s="261"/>
      <c r="AN367" s="261"/>
      <c r="AO367" s="261"/>
      <c r="AP367" s="261"/>
      <c r="AQ367" s="261"/>
      <c r="AR367" s="262"/>
    </row>
    <row r="368" spans="1:47" ht="12.75">
      <c r="A368" s="493">
        <v>2340</v>
      </c>
      <c r="B368" s="494"/>
      <c r="C368" s="494"/>
      <c r="D368" s="485">
        <v>543000</v>
      </c>
      <c r="E368" s="485"/>
      <c r="F368" s="485"/>
      <c r="G368" s="485"/>
      <c r="H368" s="486" t="s">
        <v>763</v>
      </c>
      <c r="I368" s="486"/>
      <c r="J368" s="486"/>
      <c r="K368" s="486"/>
      <c r="L368" s="486"/>
      <c r="M368" s="486"/>
      <c r="N368" s="486"/>
      <c r="O368" s="486"/>
      <c r="P368" s="486"/>
      <c r="Q368" s="486"/>
      <c r="R368" s="486"/>
      <c r="S368" s="486"/>
      <c r="T368" s="486"/>
      <c r="U368" s="486"/>
      <c r="V368" s="486"/>
      <c r="W368" s="486"/>
      <c r="X368" s="486"/>
      <c r="Y368" s="486"/>
      <c r="Z368" s="486"/>
      <c r="AA368" s="261">
        <f>[1]UnObr2!D342</f>
        <v>0</v>
      </c>
      <c r="AB368" s="261"/>
      <c r="AC368" s="261"/>
      <c r="AD368" s="261"/>
      <c r="AE368" s="261"/>
      <c r="AF368" s="261"/>
      <c r="AG368" s="261"/>
      <c r="AH368" s="261"/>
      <c r="AI368" s="261"/>
      <c r="AJ368" s="261">
        <f>[1]UnObr2!E342</f>
        <v>0</v>
      </c>
      <c r="AK368" s="261"/>
      <c r="AL368" s="261"/>
      <c r="AM368" s="261"/>
      <c r="AN368" s="261"/>
      <c r="AO368" s="261"/>
      <c r="AP368" s="261"/>
      <c r="AQ368" s="261"/>
      <c r="AR368" s="262"/>
      <c r="AU368" s="27"/>
    </row>
    <row r="369" spans="1:47" ht="12.75">
      <c r="A369" s="487">
        <v>2341</v>
      </c>
      <c r="B369" s="488"/>
      <c r="C369" s="488"/>
      <c r="D369" s="489">
        <v>543100</v>
      </c>
      <c r="E369" s="489"/>
      <c r="F369" s="489"/>
      <c r="G369" s="489"/>
      <c r="H369" s="490" t="s">
        <v>764</v>
      </c>
      <c r="I369" s="490"/>
      <c r="J369" s="490"/>
      <c r="K369" s="490"/>
      <c r="L369" s="490"/>
      <c r="M369" s="490"/>
      <c r="N369" s="490"/>
      <c r="O369" s="490"/>
      <c r="P369" s="490"/>
      <c r="Q369" s="490"/>
      <c r="R369" s="490"/>
      <c r="S369" s="490"/>
      <c r="T369" s="490"/>
      <c r="U369" s="490"/>
      <c r="V369" s="490"/>
      <c r="W369" s="490"/>
      <c r="X369" s="490"/>
      <c r="Y369" s="490"/>
      <c r="Z369" s="490"/>
      <c r="AA369" s="261">
        <f>[1]UnObr2!D343</f>
        <v>0</v>
      </c>
      <c r="AB369" s="261"/>
      <c r="AC369" s="261"/>
      <c r="AD369" s="261"/>
      <c r="AE369" s="261"/>
      <c r="AF369" s="261"/>
      <c r="AG369" s="261"/>
      <c r="AH369" s="261"/>
      <c r="AI369" s="261"/>
      <c r="AJ369" s="261">
        <f>[1]UnObr2!E343</f>
        <v>0</v>
      </c>
      <c r="AK369" s="261"/>
      <c r="AL369" s="261"/>
      <c r="AM369" s="261"/>
      <c r="AN369" s="261"/>
      <c r="AO369" s="261"/>
      <c r="AP369" s="261"/>
      <c r="AQ369" s="261"/>
      <c r="AR369" s="262"/>
    </row>
    <row r="370" spans="1:47" ht="12.75">
      <c r="A370" s="487">
        <v>2342</v>
      </c>
      <c r="B370" s="488"/>
      <c r="C370" s="488"/>
      <c r="D370" s="489">
        <v>543200</v>
      </c>
      <c r="E370" s="489"/>
      <c r="F370" s="489"/>
      <c r="G370" s="489"/>
      <c r="H370" s="490" t="s">
        <v>765</v>
      </c>
      <c r="I370" s="490"/>
      <c r="J370" s="490"/>
      <c r="K370" s="490"/>
      <c r="L370" s="490"/>
      <c r="M370" s="490"/>
      <c r="N370" s="490"/>
      <c r="O370" s="490"/>
      <c r="P370" s="490"/>
      <c r="Q370" s="490"/>
      <c r="R370" s="490"/>
      <c r="S370" s="490"/>
      <c r="T370" s="490"/>
      <c r="U370" s="490"/>
      <c r="V370" s="490"/>
      <c r="W370" s="490"/>
      <c r="X370" s="490"/>
      <c r="Y370" s="490"/>
      <c r="Z370" s="490"/>
      <c r="AA370" s="261">
        <f>[1]UnObr2!D344</f>
        <v>0</v>
      </c>
      <c r="AB370" s="261"/>
      <c r="AC370" s="261"/>
      <c r="AD370" s="261"/>
      <c r="AE370" s="261"/>
      <c r="AF370" s="261"/>
      <c r="AG370" s="261"/>
      <c r="AH370" s="261"/>
      <c r="AI370" s="261"/>
      <c r="AJ370" s="261">
        <f>[1]UnObr2!E344</f>
        <v>0</v>
      </c>
      <c r="AK370" s="261"/>
      <c r="AL370" s="261"/>
      <c r="AM370" s="261"/>
      <c r="AN370" s="261"/>
      <c r="AO370" s="261"/>
      <c r="AP370" s="261"/>
      <c r="AQ370" s="261"/>
      <c r="AR370" s="262"/>
    </row>
    <row r="371" spans="1:47" ht="32.1" customHeight="1">
      <c r="A371" s="493">
        <v>2343</v>
      </c>
      <c r="B371" s="494"/>
      <c r="C371" s="494"/>
      <c r="D371" s="485">
        <v>550000</v>
      </c>
      <c r="E371" s="485"/>
      <c r="F371" s="485"/>
      <c r="G371" s="485"/>
      <c r="H371" s="486" t="s">
        <v>845</v>
      </c>
      <c r="I371" s="486"/>
      <c r="J371" s="486"/>
      <c r="K371" s="486"/>
      <c r="L371" s="486"/>
      <c r="M371" s="486"/>
      <c r="N371" s="486"/>
      <c r="O371" s="486"/>
      <c r="P371" s="486"/>
      <c r="Q371" s="486"/>
      <c r="R371" s="486"/>
      <c r="S371" s="486"/>
      <c r="T371" s="486"/>
      <c r="U371" s="486"/>
      <c r="V371" s="486"/>
      <c r="W371" s="486"/>
      <c r="X371" s="486"/>
      <c r="Y371" s="486"/>
      <c r="Z371" s="486"/>
      <c r="AA371" s="261">
        <f>[1]UnObr2!D345</f>
        <v>0</v>
      </c>
      <c r="AB371" s="261"/>
      <c r="AC371" s="261"/>
      <c r="AD371" s="261"/>
      <c r="AE371" s="261"/>
      <c r="AF371" s="261"/>
      <c r="AG371" s="261"/>
      <c r="AH371" s="261"/>
      <c r="AI371" s="261"/>
      <c r="AJ371" s="261">
        <f>[1]UnObr2!E345</f>
        <v>0</v>
      </c>
      <c r="AK371" s="261"/>
      <c r="AL371" s="261"/>
      <c r="AM371" s="261"/>
      <c r="AN371" s="261"/>
      <c r="AO371" s="261"/>
      <c r="AP371" s="261"/>
      <c r="AQ371" s="261"/>
      <c r="AR371" s="262"/>
      <c r="AU371" s="27"/>
    </row>
    <row r="372" spans="1:47" ht="32.1" customHeight="1">
      <c r="A372" s="493">
        <v>2344</v>
      </c>
      <c r="B372" s="494"/>
      <c r="C372" s="494"/>
      <c r="D372" s="485">
        <v>551000</v>
      </c>
      <c r="E372" s="485"/>
      <c r="F372" s="485"/>
      <c r="G372" s="485"/>
      <c r="H372" s="486" t="s">
        <v>767</v>
      </c>
      <c r="I372" s="486"/>
      <c r="J372" s="486"/>
      <c r="K372" s="486"/>
      <c r="L372" s="486"/>
      <c r="M372" s="486"/>
      <c r="N372" s="486"/>
      <c r="O372" s="486"/>
      <c r="P372" s="486"/>
      <c r="Q372" s="486"/>
      <c r="R372" s="486"/>
      <c r="S372" s="486"/>
      <c r="T372" s="486"/>
      <c r="U372" s="486"/>
      <c r="V372" s="486"/>
      <c r="W372" s="486"/>
      <c r="X372" s="486"/>
      <c r="Y372" s="486"/>
      <c r="Z372" s="486"/>
      <c r="AA372" s="261">
        <f>[1]UnObr2!D346</f>
        <v>0</v>
      </c>
      <c r="AB372" s="261"/>
      <c r="AC372" s="261"/>
      <c r="AD372" s="261"/>
      <c r="AE372" s="261"/>
      <c r="AF372" s="261"/>
      <c r="AG372" s="261"/>
      <c r="AH372" s="261"/>
      <c r="AI372" s="261"/>
      <c r="AJ372" s="261">
        <f>[1]UnObr2!E346</f>
        <v>0</v>
      </c>
      <c r="AK372" s="261"/>
      <c r="AL372" s="261"/>
      <c r="AM372" s="261"/>
      <c r="AN372" s="261"/>
      <c r="AO372" s="261"/>
      <c r="AP372" s="261"/>
      <c r="AQ372" s="261"/>
      <c r="AR372" s="262"/>
      <c r="AU372" s="27"/>
    </row>
    <row r="373" spans="1:47" ht="23.1" customHeight="1">
      <c r="A373" s="487">
        <v>2345</v>
      </c>
      <c r="B373" s="488"/>
      <c r="C373" s="488"/>
      <c r="D373" s="489">
        <v>551100</v>
      </c>
      <c r="E373" s="489"/>
      <c r="F373" s="489"/>
      <c r="G373" s="489"/>
      <c r="H373" s="490" t="s">
        <v>846</v>
      </c>
      <c r="I373" s="490"/>
      <c r="J373" s="490"/>
      <c r="K373" s="490"/>
      <c r="L373" s="490"/>
      <c r="M373" s="490"/>
      <c r="N373" s="490"/>
      <c r="O373" s="490"/>
      <c r="P373" s="490"/>
      <c r="Q373" s="490"/>
      <c r="R373" s="490"/>
      <c r="S373" s="490"/>
      <c r="T373" s="490"/>
      <c r="U373" s="490"/>
      <c r="V373" s="490"/>
      <c r="W373" s="490"/>
      <c r="X373" s="490"/>
      <c r="Y373" s="490"/>
      <c r="Z373" s="490"/>
      <c r="AA373" s="261">
        <f>[1]UnObr2!D347</f>
        <v>0</v>
      </c>
      <c r="AB373" s="261"/>
      <c r="AC373" s="261"/>
      <c r="AD373" s="261"/>
      <c r="AE373" s="261"/>
      <c r="AF373" s="261"/>
      <c r="AG373" s="261"/>
      <c r="AH373" s="261"/>
      <c r="AI373" s="261"/>
      <c r="AJ373" s="261">
        <f>[1]UnObr2!E347</f>
        <v>0</v>
      </c>
      <c r="AK373" s="261"/>
      <c r="AL373" s="261"/>
      <c r="AM373" s="261"/>
      <c r="AN373" s="261"/>
      <c r="AO373" s="261"/>
      <c r="AP373" s="261"/>
      <c r="AQ373" s="261"/>
      <c r="AR373" s="262"/>
    </row>
    <row r="374" spans="1:47" ht="12.75">
      <c r="A374" s="487"/>
      <c r="B374" s="488"/>
      <c r="C374" s="488"/>
      <c r="D374" s="485"/>
      <c r="E374" s="485"/>
      <c r="F374" s="485"/>
      <c r="G374" s="485"/>
      <c r="H374" s="486" t="s">
        <v>769</v>
      </c>
      <c r="I374" s="486"/>
      <c r="J374" s="486"/>
      <c r="K374" s="486"/>
      <c r="L374" s="486"/>
      <c r="M374" s="486"/>
      <c r="N374" s="486"/>
      <c r="O374" s="486"/>
      <c r="P374" s="486"/>
      <c r="Q374" s="486"/>
      <c r="R374" s="486"/>
      <c r="S374" s="486"/>
      <c r="T374" s="486"/>
      <c r="U374" s="486"/>
      <c r="V374" s="486"/>
      <c r="W374" s="486"/>
      <c r="X374" s="486"/>
      <c r="Y374" s="486"/>
      <c r="Z374" s="486"/>
      <c r="AA374" s="261">
        <f>[1]UnObr2!D348</f>
        <v>0</v>
      </c>
      <c r="AB374" s="261"/>
      <c r="AC374" s="261"/>
      <c r="AD374" s="261"/>
      <c r="AE374" s="261"/>
      <c r="AF374" s="261"/>
      <c r="AG374" s="261"/>
      <c r="AH374" s="261"/>
      <c r="AI374" s="261"/>
      <c r="AJ374" s="261">
        <f>[1]UnObr2!E348</f>
        <v>0</v>
      </c>
      <c r="AK374" s="261"/>
      <c r="AL374" s="261"/>
      <c r="AM374" s="261"/>
      <c r="AN374" s="261"/>
      <c r="AO374" s="261"/>
      <c r="AP374" s="261"/>
      <c r="AQ374" s="261"/>
      <c r="AR374" s="262"/>
    </row>
    <row r="375" spans="1:47" ht="23.1" customHeight="1">
      <c r="A375" s="493" t="s">
        <v>847</v>
      </c>
      <c r="B375" s="494"/>
      <c r="C375" s="494"/>
      <c r="D375" s="485"/>
      <c r="E375" s="485"/>
      <c r="F375" s="485"/>
      <c r="G375" s="485"/>
      <c r="H375" s="486" t="s">
        <v>848</v>
      </c>
      <c r="I375" s="486"/>
      <c r="J375" s="486"/>
      <c r="K375" s="486"/>
      <c r="L375" s="486"/>
      <c r="M375" s="486"/>
      <c r="N375" s="486"/>
      <c r="O375" s="486"/>
      <c r="P375" s="486"/>
      <c r="Q375" s="486"/>
      <c r="R375" s="486"/>
      <c r="S375" s="486"/>
      <c r="T375" s="486"/>
      <c r="U375" s="486"/>
      <c r="V375" s="486"/>
      <c r="W375" s="486"/>
      <c r="X375" s="486"/>
      <c r="Y375" s="486"/>
      <c r="Z375" s="486"/>
      <c r="AA375" s="261">
        <f>[1]UnObr2!D349</f>
        <v>233</v>
      </c>
      <c r="AB375" s="261"/>
      <c r="AC375" s="261"/>
      <c r="AD375" s="261"/>
      <c r="AE375" s="261"/>
      <c r="AF375" s="261"/>
      <c r="AG375" s="261"/>
      <c r="AH375" s="261"/>
      <c r="AI375" s="261"/>
      <c r="AJ375" s="261">
        <f>[1]UnObr2!E349</f>
        <v>285</v>
      </c>
      <c r="AK375" s="261"/>
      <c r="AL375" s="261"/>
      <c r="AM375" s="261"/>
      <c r="AN375" s="261"/>
      <c r="AO375" s="261"/>
      <c r="AP375" s="261"/>
      <c r="AQ375" s="261"/>
      <c r="AR375" s="262"/>
      <c r="AU375" s="27"/>
    </row>
    <row r="376" spans="1:47" ht="23.1" customHeight="1">
      <c r="A376" s="493" t="s">
        <v>849</v>
      </c>
      <c r="B376" s="494"/>
      <c r="C376" s="494"/>
      <c r="D376" s="485"/>
      <c r="E376" s="485"/>
      <c r="F376" s="485"/>
      <c r="G376" s="485"/>
      <c r="H376" s="486" t="s">
        <v>850</v>
      </c>
      <c r="I376" s="486"/>
      <c r="J376" s="486"/>
      <c r="K376" s="486"/>
      <c r="L376" s="486"/>
      <c r="M376" s="486"/>
      <c r="N376" s="486"/>
      <c r="O376" s="486"/>
      <c r="P376" s="486"/>
      <c r="Q376" s="486"/>
      <c r="R376" s="486"/>
      <c r="S376" s="486"/>
      <c r="T376" s="486"/>
      <c r="U376" s="486"/>
      <c r="V376" s="486"/>
      <c r="W376" s="486"/>
      <c r="X376" s="486"/>
      <c r="Y376" s="486"/>
      <c r="Z376" s="486"/>
      <c r="AA376" s="261">
        <f>[1]UnObr2!D350</f>
        <v>0</v>
      </c>
      <c r="AB376" s="261"/>
      <c r="AC376" s="261"/>
      <c r="AD376" s="261"/>
      <c r="AE376" s="261"/>
      <c r="AF376" s="261"/>
      <c r="AG376" s="261"/>
      <c r="AH376" s="261"/>
      <c r="AI376" s="261"/>
      <c r="AJ376" s="261">
        <f>[1]UnObr2!E350</f>
        <v>0</v>
      </c>
      <c r="AK376" s="261"/>
      <c r="AL376" s="261"/>
      <c r="AM376" s="261"/>
      <c r="AN376" s="261"/>
      <c r="AO376" s="261"/>
      <c r="AP376" s="261"/>
      <c r="AQ376" s="261"/>
      <c r="AR376" s="262"/>
      <c r="AU376" s="27"/>
    </row>
    <row r="377" spans="1:47" ht="23.1" customHeight="1">
      <c r="A377" s="493" t="s">
        <v>851</v>
      </c>
      <c r="B377" s="494"/>
      <c r="C377" s="494"/>
      <c r="D377" s="485"/>
      <c r="E377" s="485"/>
      <c r="F377" s="485"/>
      <c r="G377" s="485"/>
      <c r="H377" s="486" t="s">
        <v>772</v>
      </c>
      <c r="I377" s="486"/>
      <c r="J377" s="486"/>
      <c r="K377" s="486"/>
      <c r="L377" s="486"/>
      <c r="M377" s="486"/>
      <c r="N377" s="486"/>
      <c r="O377" s="486"/>
      <c r="P377" s="486"/>
      <c r="Q377" s="486"/>
      <c r="R377" s="486"/>
      <c r="S377" s="486"/>
      <c r="T377" s="486"/>
      <c r="U377" s="486"/>
      <c r="V377" s="486"/>
      <c r="W377" s="486"/>
      <c r="X377" s="486"/>
      <c r="Y377" s="486"/>
      <c r="Z377" s="486"/>
      <c r="AA377" s="261">
        <f>[1]UnObr2!D351</f>
        <v>1324</v>
      </c>
      <c r="AB377" s="261"/>
      <c r="AC377" s="261"/>
      <c r="AD377" s="261"/>
      <c r="AE377" s="261"/>
      <c r="AF377" s="261"/>
      <c r="AG377" s="261"/>
      <c r="AH377" s="261"/>
      <c r="AI377" s="261"/>
      <c r="AJ377" s="261">
        <f>[1]UnObr2!E351</f>
        <v>934</v>
      </c>
      <c r="AK377" s="261"/>
      <c r="AL377" s="261"/>
      <c r="AM377" s="261"/>
      <c r="AN377" s="261"/>
      <c r="AO377" s="261"/>
      <c r="AP377" s="261"/>
      <c r="AQ377" s="261"/>
      <c r="AR377" s="262"/>
      <c r="AU377" s="27"/>
    </row>
    <row r="378" spans="1:47" ht="32.1" customHeight="1">
      <c r="A378" s="487" t="s">
        <v>852</v>
      </c>
      <c r="B378" s="488"/>
      <c r="C378" s="488"/>
      <c r="D378" s="489"/>
      <c r="E378" s="489"/>
      <c r="F378" s="489"/>
      <c r="G378" s="489"/>
      <c r="H378" s="490" t="s">
        <v>853</v>
      </c>
      <c r="I378" s="490"/>
      <c r="J378" s="490"/>
      <c r="K378" s="490"/>
      <c r="L378" s="490"/>
      <c r="M378" s="490"/>
      <c r="N378" s="490"/>
      <c r="O378" s="490"/>
      <c r="P378" s="490"/>
      <c r="Q378" s="490"/>
      <c r="R378" s="490"/>
      <c r="S378" s="490"/>
      <c r="T378" s="490"/>
      <c r="U378" s="490"/>
      <c r="V378" s="490"/>
      <c r="W378" s="490"/>
      <c r="X378" s="490"/>
      <c r="Y378" s="490"/>
      <c r="Z378" s="490"/>
      <c r="AA378" s="261">
        <f>[1]UnObr2!D352</f>
        <v>0</v>
      </c>
      <c r="AB378" s="261"/>
      <c r="AC378" s="261"/>
      <c r="AD378" s="261"/>
      <c r="AE378" s="261"/>
      <c r="AF378" s="261"/>
      <c r="AG378" s="261"/>
      <c r="AH378" s="261"/>
      <c r="AI378" s="261"/>
      <c r="AJ378" s="261">
        <f>[1]UnObr2!E352</f>
        <v>907</v>
      </c>
      <c r="AK378" s="261"/>
      <c r="AL378" s="261"/>
      <c r="AM378" s="261"/>
      <c r="AN378" s="261"/>
      <c r="AO378" s="261"/>
      <c r="AP378" s="261"/>
      <c r="AQ378" s="261"/>
      <c r="AR378" s="262"/>
    </row>
    <row r="379" spans="1:47" ht="23.1" customHeight="1">
      <c r="A379" s="487" t="s">
        <v>854</v>
      </c>
      <c r="B379" s="488"/>
      <c r="C379" s="488"/>
      <c r="D379" s="489"/>
      <c r="E379" s="489"/>
      <c r="F379" s="489"/>
      <c r="G379" s="489"/>
      <c r="H379" s="490" t="s">
        <v>855</v>
      </c>
      <c r="I379" s="490"/>
      <c r="J379" s="490"/>
      <c r="K379" s="490"/>
      <c r="L379" s="490"/>
      <c r="M379" s="490"/>
      <c r="N379" s="490"/>
      <c r="O379" s="490"/>
      <c r="P379" s="490"/>
      <c r="Q379" s="490"/>
      <c r="R379" s="490"/>
      <c r="S379" s="490"/>
      <c r="T379" s="490"/>
      <c r="U379" s="490"/>
      <c r="V379" s="490"/>
      <c r="W379" s="490"/>
      <c r="X379" s="490"/>
      <c r="Y379" s="490"/>
      <c r="Z379" s="490"/>
      <c r="AA379" s="261">
        <f>[1]UnObr2!D353</f>
        <v>0</v>
      </c>
      <c r="AB379" s="261"/>
      <c r="AC379" s="261"/>
      <c r="AD379" s="261"/>
      <c r="AE379" s="261"/>
      <c r="AF379" s="261"/>
      <c r="AG379" s="261"/>
      <c r="AH379" s="261"/>
      <c r="AI379" s="261"/>
      <c r="AJ379" s="261">
        <f>[1]UnObr2!E353</f>
        <v>0</v>
      </c>
      <c r="AK379" s="261"/>
      <c r="AL379" s="261"/>
      <c r="AM379" s="261"/>
      <c r="AN379" s="261"/>
      <c r="AO379" s="261"/>
      <c r="AP379" s="261"/>
      <c r="AQ379" s="261"/>
      <c r="AR379" s="262"/>
    </row>
    <row r="380" spans="1:47" ht="32.1" customHeight="1">
      <c r="A380" s="487" t="s">
        <v>856</v>
      </c>
      <c r="B380" s="488"/>
      <c r="C380" s="488"/>
      <c r="D380" s="489"/>
      <c r="E380" s="489"/>
      <c r="F380" s="489"/>
      <c r="G380" s="489"/>
      <c r="H380" s="490" t="s">
        <v>857</v>
      </c>
      <c r="I380" s="490"/>
      <c r="J380" s="490"/>
      <c r="K380" s="490"/>
      <c r="L380" s="490"/>
      <c r="M380" s="490"/>
      <c r="N380" s="490"/>
      <c r="O380" s="490"/>
      <c r="P380" s="490"/>
      <c r="Q380" s="490"/>
      <c r="R380" s="490"/>
      <c r="S380" s="490"/>
      <c r="T380" s="490"/>
      <c r="U380" s="490"/>
      <c r="V380" s="490"/>
      <c r="W380" s="490"/>
      <c r="X380" s="490"/>
      <c r="Y380" s="490"/>
      <c r="Z380" s="490"/>
      <c r="AA380" s="261">
        <f>[1]UnObr2!D354</f>
        <v>1324</v>
      </c>
      <c r="AB380" s="261"/>
      <c r="AC380" s="261"/>
      <c r="AD380" s="261"/>
      <c r="AE380" s="261"/>
      <c r="AF380" s="261"/>
      <c r="AG380" s="261"/>
      <c r="AH380" s="261"/>
      <c r="AI380" s="261"/>
      <c r="AJ380" s="261">
        <f>[1]UnObr2!E354</f>
        <v>27</v>
      </c>
      <c r="AK380" s="261"/>
      <c r="AL380" s="261"/>
      <c r="AM380" s="261"/>
      <c r="AN380" s="261"/>
      <c r="AO380" s="261"/>
      <c r="AP380" s="261"/>
      <c r="AQ380" s="261"/>
      <c r="AR380" s="262"/>
    </row>
    <row r="381" spans="1:47" ht="23.1" customHeight="1">
      <c r="A381" s="487" t="s">
        <v>858</v>
      </c>
      <c r="B381" s="488"/>
      <c r="C381" s="488"/>
      <c r="D381" s="489"/>
      <c r="E381" s="489"/>
      <c r="F381" s="489"/>
      <c r="G381" s="489"/>
      <c r="H381" s="490" t="s">
        <v>859</v>
      </c>
      <c r="I381" s="490"/>
      <c r="J381" s="490"/>
      <c r="K381" s="490"/>
      <c r="L381" s="490"/>
      <c r="M381" s="490"/>
      <c r="N381" s="490"/>
      <c r="O381" s="490"/>
      <c r="P381" s="490"/>
      <c r="Q381" s="490"/>
      <c r="R381" s="490"/>
      <c r="S381" s="490"/>
      <c r="T381" s="490"/>
      <c r="U381" s="490"/>
      <c r="V381" s="490"/>
      <c r="W381" s="490"/>
      <c r="X381" s="490"/>
      <c r="Y381" s="490"/>
      <c r="Z381" s="490"/>
      <c r="AA381" s="261">
        <f>[1]UnObr2!D355</f>
        <v>0</v>
      </c>
      <c r="AB381" s="261"/>
      <c r="AC381" s="261"/>
      <c r="AD381" s="261"/>
      <c r="AE381" s="261"/>
      <c r="AF381" s="261"/>
      <c r="AG381" s="261"/>
      <c r="AH381" s="261"/>
      <c r="AI381" s="261"/>
      <c r="AJ381" s="261">
        <f>[1]UnObr2!E355</f>
        <v>0</v>
      </c>
      <c r="AK381" s="261"/>
      <c r="AL381" s="261"/>
      <c r="AM381" s="261"/>
      <c r="AN381" s="261"/>
      <c r="AO381" s="261"/>
      <c r="AP381" s="261"/>
      <c r="AQ381" s="261"/>
      <c r="AR381" s="262"/>
    </row>
    <row r="382" spans="1:47" ht="32.1" customHeight="1">
      <c r="A382" s="487" t="s">
        <v>860</v>
      </c>
      <c r="B382" s="488"/>
      <c r="C382" s="488"/>
      <c r="D382" s="489"/>
      <c r="E382" s="489"/>
      <c r="F382" s="489"/>
      <c r="G382" s="489"/>
      <c r="H382" s="490" t="s">
        <v>777</v>
      </c>
      <c r="I382" s="490"/>
      <c r="J382" s="490"/>
      <c r="K382" s="490"/>
      <c r="L382" s="490"/>
      <c r="M382" s="490"/>
      <c r="N382" s="490"/>
      <c r="O382" s="490"/>
      <c r="P382" s="490"/>
      <c r="Q382" s="490"/>
      <c r="R382" s="490"/>
      <c r="S382" s="490"/>
      <c r="T382" s="490"/>
      <c r="U382" s="490"/>
      <c r="V382" s="490"/>
      <c r="W382" s="490"/>
      <c r="X382" s="490"/>
      <c r="Y382" s="490"/>
      <c r="Z382" s="490"/>
      <c r="AA382" s="261">
        <f>[1]UnObr2!D356</f>
        <v>0</v>
      </c>
      <c r="AB382" s="261"/>
      <c r="AC382" s="261"/>
      <c r="AD382" s="261"/>
      <c r="AE382" s="261"/>
      <c r="AF382" s="261"/>
      <c r="AG382" s="261"/>
      <c r="AH382" s="261"/>
      <c r="AI382" s="261"/>
      <c r="AJ382" s="261">
        <f>[1]UnObr2!E356</f>
        <v>0</v>
      </c>
      <c r="AK382" s="261"/>
      <c r="AL382" s="261"/>
      <c r="AM382" s="261"/>
      <c r="AN382" s="261"/>
      <c r="AO382" s="261"/>
      <c r="AP382" s="261"/>
      <c r="AQ382" s="261"/>
      <c r="AR382" s="262"/>
      <c r="AU382" s="451"/>
    </row>
    <row r="383" spans="1:47" ht="23.1" customHeight="1">
      <c r="A383" s="493" t="s">
        <v>861</v>
      </c>
      <c r="B383" s="494"/>
      <c r="C383" s="494"/>
      <c r="D383" s="485"/>
      <c r="E383" s="485"/>
      <c r="F383" s="485"/>
      <c r="G383" s="485"/>
      <c r="H383" s="486" t="s">
        <v>862</v>
      </c>
      <c r="I383" s="486"/>
      <c r="J383" s="486"/>
      <c r="K383" s="486"/>
      <c r="L383" s="486"/>
      <c r="M383" s="486"/>
      <c r="N383" s="486"/>
      <c r="O383" s="486"/>
      <c r="P383" s="486"/>
      <c r="Q383" s="486"/>
      <c r="R383" s="486"/>
      <c r="S383" s="486"/>
      <c r="T383" s="486"/>
      <c r="U383" s="486"/>
      <c r="V383" s="486"/>
      <c r="W383" s="486"/>
      <c r="X383" s="486"/>
      <c r="Y383" s="486"/>
      <c r="Z383" s="486"/>
      <c r="AA383" s="261">
        <f>[1]UnObr2!D357</f>
        <v>0</v>
      </c>
      <c r="AB383" s="261"/>
      <c r="AC383" s="261"/>
      <c r="AD383" s="261"/>
      <c r="AE383" s="261"/>
      <c r="AF383" s="261"/>
      <c r="AG383" s="261"/>
      <c r="AH383" s="261"/>
      <c r="AI383" s="261"/>
      <c r="AJ383" s="261">
        <f>[1]UnObr2!E357</f>
        <v>0</v>
      </c>
      <c r="AK383" s="261"/>
      <c r="AL383" s="261"/>
      <c r="AM383" s="261"/>
      <c r="AN383" s="261"/>
      <c r="AO383" s="261"/>
      <c r="AP383" s="261"/>
      <c r="AQ383" s="261"/>
      <c r="AR383" s="262"/>
      <c r="AU383" s="27"/>
    </row>
    <row r="384" spans="1:47" ht="32.1" customHeight="1">
      <c r="A384" s="487" t="s">
        <v>863</v>
      </c>
      <c r="B384" s="488"/>
      <c r="C384" s="488"/>
      <c r="D384" s="489"/>
      <c r="E384" s="489"/>
      <c r="F384" s="489"/>
      <c r="G384" s="489"/>
      <c r="H384" s="490" t="s">
        <v>864</v>
      </c>
      <c r="I384" s="490"/>
      <c r="J384" s="490"/>
      <c r="K384" s="490"/>
      <c r="L384" s="490"/>
      <c r="M384" s="490"/>
      <c r="N384" s="490"/>
      <c r="O384" s="490"/>
      <c r="P384" s="490"/>
      <c r="Q384" s="490"/>
      <c r="R384" s="490"/>
      <c r="S384" s="490"/>
      <c r="T384" s="490"/>
      <c r="U384" s="490"/>
      <c r="V384" s="490"/>
      <c r="W384" s="490"/>
      <c r="X384" s="490"/>
      <c r="Y384" s="490"/>
      <c r="Z384" s="490"/>
      <c r="AA384" s="261">
        <f>[1]UnObr2!D358</f>
        <v>0</v>
      </c>
      <c r="AB384" s="261"/>
      <c r="AC384" s="261"/>
      <c r="AD384" s="261"/>
      <c r="AE384" s="261"/>
      <c r="AF384" s="261"/>
      <c r="AG384" s="261"/>
      <c r="AH384" s="261"/>
      <c r="AI384" s="261"/>
      <c r="AJ384" s="261">
        <f>[1]UnObr2!E358</f>
        <v>0</v>
      </c>
      <c r="AK384" s="261"/>
      <c r="AL384" s="261"/>
      <c r="AM384" s="261"/>
      <c r="AN384" s="261"/>
      <c r="AO384" s="261"/>
      <c r="AP384" s="261"/>
      <c r="AQ384" s="261"/>
      <c r="AR384" s="262"/>
    </row>
    <row r="385" spans="1:47" ht="32.1" customHeight="1">
      <c r="A385" s="487" t="s">
        <v>865</v>
      </c>
      <c r="B385" s="488"/>
      <c r="C385" s="488"/>
      <c r="D385" s="489"/>
      <c r="E385" s="489"/>
      <c r="F385" s="489"/>
      <c r="G385" s="489"/>
      <c r="H385" s="490" t="s">
        <v>866</v>
      </c>
      <c r="I385" s="490"/>
      <c r="J385" s="490"/>
      <c r="K385" s="490"/>
      <c r="L385" s="490"/>
      <c r="M385" s="490"/>
      <c r="N385" s="490"/>
      <c r="O385" s="490"/>
      <c r="P385" s="490"/>
      <c r="Q385" s="490"/>
      <c r="R385" s="490"/>
      <c r="S385" s="490"/>
      <c r="T385" s="490"/>
      <c r="U385" s="490"/>
      <c r="V385" s="490"/>
      <c r="W385" s="490"/>
      <c r="X385" s="490"/>
      <c r="Y385" s="490"/>
      <c r="Z385" s="490"/>
      <c r="AA385" s="261">
        <f>[1]UnObr2!D359</f>
        <v>0</v>
      </c>
      <c r="AB385" s="261"/>
      <c r="AC385" s="261"/>
      <c r="AD385" s="261"/>
      <c r="AE385" s="261"/>
      <c r="AF385" s="261"/>
      <c r="AG385" s="261"/>
      <c r="AH385" s="261"/>
      <c r="AI385" s="261"/>
      <c r="AJ385" s="261">
        <f>[1]UnObr2!E359</f>
        <v>0</v>
      </c>
      <c r="AK385" s="261"/>
      <c r="AL385" s="261"/>
      <c r="AM385" s="261"/>
      <c r="AN385" s="261"/>
      <c r="AO385" s="261"/>
      <c r="AP385" s="261"/>
      <c r="AQ385" s="261"/>
      <c r="AR385" s="262"/>
    </row>
    <row r="386" spans="1:47" ht="23.1" customHeight="1">
      <c r="A386" s="493" t="s">
        <v>867</v>
      </c>
      <c r="B386" s="494"/>
      <c r="C386" s="494"/>
      <c r="D386" s="485">
        <v>321121</v>
      </c>
      <c r="E386" s="485"/>
      <c r="F386" s="485"/>
      <c r="G386" s="485"/>
      <c r="H386" s="486" t="s">
        <v>868</v>
      </c>
      <c r="I386" s="486"/>
      <c r="J386" s="486"/>
      <c r="K386" s="486"/>
      <c r="L386" s="486"/>
      <c r="M386" s="486"/>
      <c r="N386" s="486"/>
      <c r="O386" s="486"/>
      <c r="P386" s="486"/>
      <c r="Q386" s="486"/>
      <c r="R386" s="486"/>
      <c r="S386" s="486"/>
      <c r="T386" s="486"/>
      <c r="U386" s="486"/>
      <c r="V386" s="486"/>
      <c r="W386" s="486"/>
      <c r="X386" s="486"/>
      <c r="Y386" s="486"/>
      <c r="Z386" s="486"/>
      <c r="AA386" s="261">
        <f>[1]UnObr2!D360</f>
        <v>1557</v>
      </c>
      <c r="AB386" s="261"/>
      <c r="AC386" s="261"/>
      <c r="AD386" s="261"/>
      <c r="AE386" s="261"/>
      <c r="AF386" s="261"/>
      <c r="AG386" s="261"/>
      <c r="AH386" s="261"/>
      <c r="AI386" s="261"/>
      <c r="AJ386" s="261">
        <f>[1]UnObr2!E360</f>
        <v>1219</v>
      </c>
      <c r="AK386" s="261"/>
      <c r="AL386" s="261"/>
      <c r="AM386" s="261"/>
      <c r="AN386" s="261"/>
      <c r="AO386" s="261"/>
      <c r="AP386" s="261"/>
      <c r="AQ386" s="261"/>
      <c r="AR386" s="262"/>
      <c r="AU386" s="27"/>
    </row>
    <row r="387" spans="1:47" ht="23.1" customHeight="1">
      <c r="A387" s="493" t="s">
        <v>869</v>
      </c>
      <c r="B387" s="494"/>
      <c r="C387" s="494"/>
      <c r="D387" s="485">
        <v>321122</v>
      </c>
      <c r="E387" s="485"/>
      <c r="F387" s="485"/>
      <c r="G387" s="485"/>
      <c r="H387" s="486" t="s">
        <v>870</v>
      </c>
      <c r="I387" s="486"/>
      <c r="J387" s="486"/>
      <c r="K387" s="486"/>
      <c r="L387" s="486"/>
      <c r="M387" s="486"/>
      <c r="N387" s="486"/>
      <c r="O387" s="486"/>
      <c r="P387" s="486"/>
      <c r="Q387" s="486"/>
      <c r="R387" s="486"/>
      <c r="S387" s="486"/>
      <c r="T387" s="486"/>
      <c r="U387" s="486"/>
      <c r="V387" s="486"/>
      <c r="W387" s="486"/>
      <c r="X387" s="486"/>
      <c r="Y387" s="486"/>
      <c r="Z387" s="486"/>
      <c r="AA387" s="261">
        <f>[1]UnObr2!D361</f>
        <v>0</v>
      </c>
      <c r="AB387" s="261"/>
      <c r="AC387" s="261"/>
      <c r="AD387" s="261"/>
      <c r="AE387" s="261"/>
      <c r="AF387" s="261"/>
      <c r="AG387" s="261"/>
      <c r="AH387" s="261"/>
      <c r="AI387" s="261"/>
      <c r="AJ387" s="261">
        <f>[1]UnObr2!E361</f>
        <v>0</v>
      </c>
      <c r="AK387" s="261"/>
      <c r="AL387" s="261"/>
      <c r="AM387" s="261"/>
      <c r="AN387" s="261"/>
      <c r="AO387" s="261"/>
      <c r="AP387" s="261"/>
      <c r="AQ387" s="261"/>
      <c r="AR387" s="262"/>
      <c r="AU387" s="27"/>
    </row>
    <row r="388" spans="1:47" ht="31.5" customHeight="1">
      <c r="A388" s="493" t="s">
        <v>871</v>
      </c>
      <c r="B388" s="494"/>
      <c r="C388" s="494"/>
      <c r="D388" s="485"/>
      <c r="E388" s="485"/>
      <c r="F388" s="485"/>
      <c r="G388" s="485"/>
      <c r="H388" s="486" t="s">
        <v>783</v>
      </c>
      <c r="I388" s="486"/>
      <c r="J388" s="486"/>
      <c r="K388" s="486"/>
      <c r="L388" s="486"/>
      <c r="M388" s="486"/>
      <c r="N388" s="486"/>
      <c r="O388" s="486"/>
      <c r="P388" s="486"/>
      <c r="Q388" s="486"/>
      <c r="R388" s="486"/>
      <c r="S388" s="486"/>
      <c r="T388" s="486"/>
      <c r="U388" s="486"/>
      <c r="V388" s="486"/>
      <c r="W388" s="486"/>
      <c r="X388" s="486"/>
      <c r="Y388" s="486"/>
      <c r="Z388" s="486"/>
      <c r="AA388" s="261">
        <f>[1]UnObr2!D362</f>
        <v>1557</v>
      </c>
      <c r="AB388" s="261"/>
      <c r="AC388" s="261"/>
      <c r="AD388" s="261"/>
      <c r="AE388" s="261"/>
      <c r="AF388" s="261"/>
      <c r="AG388" s="261"/>
      <c r="AH388" s="261"/>
      <c r="AI388" s="261"/>
      <c r="AJ388" s="261">
        <f>[1]UnObr2!E362</f>
        <v>1219</v>
      </c>
      <c r="AK388" s="261"/>
      <c r="AL388" s="261"/>
      <c r="AM388" s="261"/>
      <c r="AN388" s="261"/>
      <c r="AO388" s="261"/>
      <c r="AP388" s="261"/>
      <c r="AQ388" s="261"/>
      <c r="AR388" s="262"/>
      <c r="AU388" s="27"/>
    </row>
    <row r="389" spans="1:47" ht="23.1" customHeight="1">
      <c r="A389" s="487" t="s">
        <v>872</v>
      </c>
      <c r="B389" s="488"/>
      <c r="C389" s="488"/>
      <c r="D389" s="489"/>
      <c r="E389" s="489"/>
      <c r="F389" s="489"/>
      <c r="G389" s="489"/>
      <c r="H389" s="490" t="s">
        <v>784</v>
      </c>
      <c r="I389" s="490"/>
      <c r="J389" s="490"/>
      <c r="K389" s="490"/>
      <c r="L389" s="490"/>
      <c r="M389" s="490"/>
      <c r="N389" s="490"/>
      <c r="O389" s="490"/>
      <c r="P389" s="490"/>
      <c r="Q389" s="490"/>
      <c r="R389" s="490"/>
      <c r="S389" s="490"/>
      <c r="T389" s="490"/>
      <c r="U389" s="490"/>
      <c r="V389" s="490"/>
      <c r="W389" s="490"/>
      <c r="X389" s="490"/>
      <c r="Y389" s="490"/>
      <c r="Z389" s="490"/>
      <c r="AA389" s="261">
        <f>[1]UnObr2!D363</f>
        <v>27</v>
      </c>
      <c r="AB389" s="261"/>
      <c r="AC389" s="261"/>
      <c r="AD389" s="261"/>
      <c r="AE389" s="261"/>
      <c r="AF389" s="261"/>
      <c r="AG389" s="261"/>
      <c r="AH389" s="261"/>
      <c r="AI389" s="261"/>
      <c r="AJ389" s="261">
        <f>[1]UnObr2!E363</f>
        <v>589</v>
      </c>
      <c r="AK389" s="261"/>
      <c r="AL389" s="261"/>
      <c r="AM389" s="261"/>
      <c r="AN389" s="261"/>
      <c r="AO389" s="261"/>
      <c r="AP389" s="261"/>
      <c r="AQ389" s="261"/>
      <c r="AR389" s="262"/>
    </row>
    <row r="390" spans="1:47" ht="23.1" customHeight="1" thickBot="1">
      <c r="A390" s="497" t="s">
        <v>873</v>
      </c>
      <c r="B390" s="498"/>
      <c r="C390" s="498"/>
      <c r="D390" s="499"/>
      <c r="E390" s="499"/>
      <c r="F390" s="499"/>
      <c r="G390" s="499"/>
      <c r="H390" s="500" t="s">
        <v>874</v>
      </c>
      <c r="I390" s="500"/>
      <c r="J390" s="500"/>
      <c r="K390" s="500"/>
      <c r="L390" s="500"/>
      <c r="M390" s="500"/>
      <c r="N390" s="500"/>
      <c r="O390" s="500"/>
      <c r="P390" s="500"/>
      <c r="Q390" s="500"/>
      <c r="R390" s="500"/>
      <c r="S390" s="500"/>
      <c r="T390" s="500"/>
      <c r="U390" s="500"/>
      <c r="V390" s="500"/>
      <c r="W390" s="500"/>
      <c r="X390" s="500"/>
      <c r="Y390" s="500"/>
      <c r="Z390" s="500"/>
      <c r="AA390" s="283">
        <f>[1]UnObr2!D364</f>
        <v>1530</v>
      </c>
      <c r="AB390" s="283"/>
      <c r="AC390" s="283"/>
      <c r="AD390" s="283"/>
      <c r="AE390" s="283"/>
      <c r="AF390" s="283"/>
      <c r="AG390" s="283"/>
      <c r="AH390" s="283"/>
      <c r="AI390" s="283"/>
      <c r="AJ390" s="283">
        <f>[1]UnObr2!E364</f>
        <v>630</v>
      </c>
      <c r="AK390" s="283"/>
      <c r="AL390" s="283"/>
      <c r="AM390" s="283"/>
      <c r="AN390" s="283"/>
      <c r="AO390" s="283"/>
      <c r="AP390" s="283"/>
      <c r="AQ390" s="283"/>
      <c r="AR390" s="284"/>
    </row>
    <row r="391" spans="1:47" ht="12.75">
      <c r="A391" s="501"/>
      <c r="B391" s="501"/>
      <c r="C391" s="501"/>
      <c r="D391" s="502"/>
      <c r="E391" s="502"/>
      <c r="F391" s="502"/>
      <c r="G391" s="502"/>
      <c r="H391" s="502"/>
      <c r="I391" s="502"/>
      <c r="J391" s="502"/>
      <c r="K391" s="502"/>
      <c r="L391" s="502"/>
      <c r="M391" s="502"/>
      <c r="N391" s="502"/>
      <c r="O391" s="502"/>
      <c r="P391" s="502"/>
      <c r="Q391" s="502"/>
      <c r="R391" s="502"/>
      <c r="S391" s="502"/>
      <c r="T391" s="502"/>
      <c r="U391" s="502"/>
      <c r="V391" s="502"/>
      <c r="W391" s="502"/>
      <c r="X391" s="502"/>
      <c r="Y391" s="502"/>
      <c r="Z391" s="502"/>
      <c r="AA391" s="502"/>
      <c r="AB391" s="502"/>
      <c r="AC391" s="502"/>
      <c r="AD391" s="502"/>
      <c r="AE391" s="502"/>
      <c r="AF391" s="502"/>
      <c r="AG391" s="502"/>
      <c r="AH391" s="502"/>
      <c r="AI391" s="502"/>
      <c r="AJ391" s="502"/>
      <c r="AK391" s="502"/>
      <c r="AL391" s="502"/>
      <c r="AM391" s="502"/>
      <c r="AN391" s="502"/>
      <c r="AO391" s="502"/>
      <c r="AP391" s="502"/>
      <c r="AQ391" s="502"/>
      <c r="AR391" s="502"/>
    </row>
    <row r="392" spans="1:47" ht="12.7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3"/>
      <c r="N392" s="13"/>
      <c r="O392" s="13"/>
      <c r="P392" s="13"/>
      <c r="Q392" s="388" t="s">
        <v>425</v>
      </c>
      <c r="R392" s="388"/>
      <c r="S392" s="388"/>
      <c r="T392" s="388"/>
      <c r="U392" s="388"/>
      <c r="V392" s="388"/>
      <c r="W392" s="388"/>
      <c r="X392" s="388"/>
      <c r="Y392" s="388"/>
      <c r="Z392" s="13"/>
      <c r="AA392" s="13"/>
      <c r="AB392" s="13"/>
      <c r="AC392" s="13"/>
      <c r="AD392" s="13"/>
      <c r="AE392" s="13"/>
      <c r="AF392" s="13"/>
      <c r="AG392" s="13"/>
      <c r="AH392" s="13"/>
      <c r="AI392" s="389" t="s">
        <v>426</v>
      </c>
      <c r="AJ392" s="389"/>
      <c r="AK392" s="389"/>
      <c r="AL392" s="389"/>
      <c r="AM392" s="389"/>
      <c r="AN392" s="389"/>
      <c r="AO392" s="389"/>
      <c r="AP392" s="389"/>
      <c r="AQ392" s="389"/>
      <c r="AR392" s="14"/>
    </row>
    <row r="393" spans="1:47" ht="12.75">
      <c r="A393" s="185" t="s">
        <v>427</v>
      </c>
      <c r="B393" s="185"/>
      <c r="C393" s="185"/>
      <c r="D393" s="390" t="str">
        <f>[1]Podaci!E21</f>
        <v>21.02.2020.</v>
      </c>
      <c r="E393" s="391"/>
      <c r="F393" s="391"/>
      <c r="G393" s="391"/>
      <c r="H393" s="391"/>
      <c r="I393" s="392" t="s">
        <v>428</v>
      </c>
      <c r="J393" s="392"/>
      <c r="K393" s="392"/>
      <c r="L393" s="392"/>
      <c r="M393" s="13"/>
      <c r="N393" s="13"/>
      <c r="O393" s="13"/>
      <c r="P393" s="13"/>
      <c r="Q393" s="388"/>
      <c r="R393" s="388"/>
      <c r="S393" s="388"/>
      <c r="T393" s="388"/>
      <c r="U393" s="388"/>
      <c r="V393" s="388"/>
      <c r="W393" s="388"/>
      <c r="X393" s="388"/>
      <c r="Y393" s="388"/>
      <c r="Z393" s="13"/>
      <c r="AA393" s="13"/>
      <c r="AB393" s="13"/>
      <c r="AC393" s="13"/>
      <c r="AD393" s="13"/>
      <c r="AE393" s="13"/>
      <c r="AF393" s="13"/>
      <c r="AG393" s="13"/>
      <c r="AH393" s="13"/>
      <c r="AI393" s="389"/>
      <c r="AJ393" s="389"/>
      <c r="AK393" s="389"/>
      <c r="AL393" s="389"/>
      <c r="AM393" s="389"/>
      <c r="AN393" s="389"/>
      <c r="AO393" s="389"/>
      <c r="AP393" s="389"/>
      <c r="AQ393" s="389"/>
      <c r="AR393" s="14"/>
    </row>
    <row r="394" spans="1:47" ht="12.7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394"/>
      <c r="R394" s="394"/>
      <c r="S394" s="394"/>
      <c r="T394" s="394"/>
      <c r="U394" s="394"/>
      <c r="V394" s="394"/>
      <c r="W394" s="394"/>
      <c r="X394" s="394"/>
      <c r="Y394" s="394"/>
      <c r="Z394" s="13"/>
      <c r="AA394" s="13"/>
      <c r="AB394" s="13"/>
      <c r="AC394" s="13"/>
      <c r="AD394" s="13"/>
      <c r="AE394" s="13"/>
      <c r="AF394" s="13"/>
      <c r="AG394" s="13"/>
      <c r="AH394" s="13"/>
      <c r="AI394" s="394"/>
      <c r="AJ394" s="394"/>
      <c r="AK394" s="394"/>
      <c r="AL394" s="394"/>
      <c r="AM394" s="394"/>
      <c r="AN394" s="394"/>
      <c r="AO394" s="394"/>
      <c r="AP394" s="394"/>
      <c r="AQ394" s="394"/>
      <c r="AR394" s="14"/>
    </row>
  </sheetData>
  <sheetProtection password="EF5E" sheet="1"/>
  <mergeCells count="1855">
    <mergeCell ref="Q394:Y394"/>
    <mergeCell ref="AI394:AQ394"/>
    <mergeCell ref="A390:C390"/>
    <mergeCell ref="D390:G390"/>
    <mergeCell ref="H390:Z390"/>
    <mergeCell ref="AA390:AI390"/>
    <mergeCell ref="AJ390:AR390"/>
    <mergeCell ref="Q392:Y393"/>
    <mergeCell ref="AI392:AQ393"/>
    <mergeCell ref="A393:C393"/>
    <mergeCell ref="D393:H393"/>
    <mergeCell ref="I393:L393"/>
    <mergeCell ref="A388:C388"/>
    <mergeCell ref="D388:G388"/>
    <mergeCell ref="H388:Z388"/>
    <mergeCell ref="AA388:AI388"/>
    <mergeCell ref="AJ388:AR388"/>
    <mergeCell ref="A389:C389"/>
    <mergeCell ref="D389:G389"/>
    <mergeCell ref="H389:Z389"/>
    <mergeCell ref="AA389:AI389"/>
    <mergeCell ref="AJ389:AR389"/>
    <mergeCell ref="A386:C386"/>
    <mergeCell ref="D386:G386"/>
    <mergeCell ref="H386:Z386"/>
    <mergeCell ref="AA386:AI386"/>
    <mergeCell ref="AJ386:AR386"/>
    <mergeCell ref="A387:C387"/>
    <mergeCell ref="D387:G387"/>
    <mergeCell ref="H387:Z387"/>
    <mergeCell ref="AA387:AI387"/>
    <mergeCell ref="AJ387:AR387"/>
    <mergeCell ref="A384:C384"/>
    <mergeCell ref="D384:G384"/>
    <mergeCell ref="H384:Z384"/>
    <mergeCell ref="AA384:AI384"/>
    <mergeCell ref="AJ384:AR384"/>
    <mergeCell ref="A385:C385"/>
    <mergeCell ref="D385:G385"/>
    <mergeCell ref="H385:Z385"/>
    <mergeCell ref="AA385:AI385"/>
    <mergeCell ref="AJ385:AR385"/>
    <mergeCell ref="A382:C382"/>
    <mergeCell ref="D382:G382"/>
    <mergeCell ref="H382:Z382"/>
    <mergeCell ref="AA382:AI382"/>
    <mergeCell ref="AJ382:AR382"/>
    <mergeCell ref="A383:C383"/>
    <mergeCell ref="D383:G383"/>
    <mergeCell ref="H383:Z383"/>
    <mergeCell ref="AA383:AI383"/>
    <mergeCell ref="AJ383:AR383"/>
    <mergeCell ref="A380:C380"/>
    <mergeCell ref="D380:G380"/>
    <mergeCell ref="H380:Z380"/>
    <mergeCell ref="AA380:AI380"/>
    <mergeCell ref="AJ380:AR380"/>
    <mergeCell ref="A381:C381"/>
    <mergeCell ref="D381:G381"/>
    <mergeCell ref="H381:Z381"/>
    <mergeCell ref="AA381:AI381"/>
    <mergeCell ref="AJ381:AR381"/>
    <mergeCell ref="A378:C378"/>
    <mergeCell ref="D378:G378"/>
    <mergeCell ref="H378:Z378"/>
    <mergeCell ref="AA378:AI378"/>
    <mergeCell ref="AJ378:AR378"/>
    <mergeCell ref="A379:C379"/>
    <mergeCell ref="D379:G379"/>
    <mergeCell ref="H379:Z379"/>
    <mergeCell ref="AA379:AI379"/>
    <mergeCell ref="AJ379:AR379"/>
    <mergeCell ref="A376:C376"/>
    <mergeCell ref="D376:G376"/>
    <mergeCell ref="H376:Z376"/>
    <mergeCell ref="AA376:AI376"/>
    <mergeCell ref="AJ376:AR376"/>
    <mergeCell ref="A377:C377"/>
    <mergeCell ref="D377:G377"/>
    <mergeCell ref="H377:Z377"/>
    <mergeCell ref="AA377:AI377"/>
    <mergeCell ref="AJ377:AR377"/>
    <mergeCell ref="A374:C374"/>
    <mergeCell ref="D374:G374"/>
    <mergeCell ref="H374:Z374"/>
    <mergeCell ref="AA374:AI374"/>
    <mergeCell ref="AJ374:AR374"/>
    <mergeCell ref="A375:C375"/>
    <mergeCell ref="D375:G375"/>
    <mergeCell ref="H375:Z375"/>
    <mergeCell ref="AA375:AI375"/>
    <mergeCell ref="AJ375:AR375"/>
    <mergeCell ref="A372:C372"/>
    <mergeCell ref="D372:G372"/>
    <mergeCell ref="H372:Z372"/>
    <mergeCell ref="AA372:AI372"/>
    <mergeCell ref="AJ372:AR372"/>
    <mergeCell ref="A373:C373"/>
    <mergeCell ref="D373:G373"/>
    <mergeCell ref="H373:Z373"/>
    <mergeCell ref="AA373:AI373"/>
    <mergeCell ref="AJ373:AR373"/>
    <mergeCell ref="A370:C370"/>
    <mergeCell ref="D370:G370"/>
    <mergeCell ref="H370:Z370"/>
    <mergeCell ref="AA370:AI370"/>
    <mergeCell ref="AJ370:AR370"/>
    <mergeCell ref="A371:C371"/>
    <mergeCell ref="D371:G371"/>
    <mergeCell ref="H371:Z371"/>
    <mergeCell ref="AA371:AI371"/>
    <mergeCell ref="AJ371:AR371"/>
    <mergeCell ref="A368:C368"/>
    <mergeCell ref="D368:G368"/>
    <mergeCell ref="H368:Z368"/>
    <mergeCell ref="AA368:AI368"/>
    <mergeCell ref="AJ368:AR368"/>
    <mergeCell ref="A369:C369"/>
    <mergeCell ref="D369:G369"/>
    <mergeCell ref="H369:Z369"/>
    <mergeCell ref="AA369:AI369"/>
    <mergeCell ref="AJ369:AR369"/>
    <mergeCell ref="A366:C366"/>
    <mergeCell ref="D366:G366"/>
    <mergeCell ref="H366:Z366"/>
    <mergeCell ref="AA366:AI366"/>
    <mergeCell ref="AJ366:AR366"/>
    <mergeCell ref="A367:C367"/>
    <mergeCell ref="D367:G367"/>
    <mergeCell ref="H367:Z367"/>
    <mergeCell ref="AA367:AI367"/>
    <mergeCell ref="AJ367:AR367"/>
    <mergeCell ref="A364:C364"/>
    <mergeCell ref="D364:G364"/>
    <mergeCell ref="H364:Z364"/>
    <mergeCell ref="AA364:AI364"/>
    <mergeCell ref="AJ364:AR364"/>
    <mergeCell ref="A365:C365"/>
    <mergeCell ref="D365:G365"/>
    <mergeCell ref="H365:Z365"/>
    <mergeCell ref="AA365:AI365"/>
    <mergeCell ref="AJ365:AR365"/>
    <mergeCell ref="A362:C362"/>
    <mergeCell ref="D362:G362"/>
    <mergeCell ref="H362:Z362"/>
    <mergeCell ref="AA362:AI362"/>
    <mergeCell ref="AJ362:AR362"/>
    <mergeCell ref="A363:C363"/>
    <mergeCell ref="D363:G363"/>
    <mergeCell ref="H363:Z363"/>
    <mergeCell ref="AA363:AI363"/>
    <mergeCell ref="AJ363:AR363"/>
    <mergeCell ref="A360:C360"/>
    <mergeCell ref="D360:G360"/>
    <mergeCell ref="H360:Z360"/>
    <mergeCell ref="AA360:AI360"/>
    <mergeCell ref="AJ360:AR360"/>
    <mergeCell ref="A361:C361"/>
    <mergeCell ref="D361:G361"/>
    <mergeCell ref="H361:Z361"/>
    <mergeCell ref="AA361:AI361"/>
    <mergeCell ref="AJ361:AR361"/>
    <mergeCell ref="A358:C358"/>
    <mergeCell ref="D358:G358"/>
    <mergeCell ref="H358:Z358"/>
    <mergeCell ref="AA358:AI358"/>
    <mergeCell ref="AJ358:AR358"/>
    <mergeCell ref="A359:C359"/>
    <mergeCell ref="D359:G359"/>
    <mergeCell ref="H359:Z359"/>
    <mergeCell ref="AA359:AI359"/>
    <mergeCell ref="AJ359:AR359"/>
    <mergeCell ref="A356:C356"/>
    <mergeCell ref="D356:G356"/>
    <mergeCell ref="H356:Z356"/>
    <mergeCell ref="AA356:AI356"/>
    <mergeCell ref="AJ356:AR356"/>
    <mergeCell ref="A357:C357"/>
    <mergeCell ref="D357:G357"/>
    <mergeCell ref="H357:Z357"/>
    <mergeCell ref="AA357:AI357"/>
    <mergeCell ref="AJ357:AR357"/>
    <mergeCell ref="A354:C354"/>
    <mergeCell ref="D354:G354"/>
    <mergeCell ref="H354:Z354"/>
    <mergeCell ref="AA354:AI354"/>
    <mergeCell ref="AJ354:AR354"/>
    <mergeCell ref="A355:C355"/>
    <mergeCell ref="D355:G355"/>
    <mergeCell ref="H355:Z355"/>
    <mergeCell ref="AA355:AI355"/>
    <mergeCell ref="AJ355:AR355"/>
    <mergeCell ref="A352:C352"/>
    <mergeCell ref="D352:G352"/>
    <mergeCell ref="H352:Z352"/>
    <mergeCell ref="AA352:AI352"/>
    <mergeCell ref="AJ352:AR352"/>
    <mergeCell ref="A353:C353"/>
    <mergeCell ref="D353:G353"/>
    <mergeCell ref="H353:Z353"/>
    <mergeCell ref="AA353:AI353"/>
    <mergeCell ref="AJ353:AR353"/>
    <mergeCell ref="A350:C350"/>
    <mergeCell ref="D350:G350"/>
    <mergeCell ref="H350:Z350"/>
    <mergeCell ref="AA350:AI350"/>
    <mergeCell ref="AJ350:AR350"/>
    <mergeCell ref="A351:C351"/>
    <mergeCell ref="D351:G351"/>
    <mergeCell ref="H351:Z351"/>
    <mergeCell ref="AA351:AI351"/>
    <mergeCell ref="AJ351:AR351"/>
    <mergeCell ref="A348:C348"/>
    <mergeCell ref="D348:G348"/>
    <mergeCell ref="H348:Z348"/>
    <mergeCell ref="AA348:AI348"/>
    <mergeCell ref="AJ348:AR348"/>
    <mergeCell ref="A349:C349"/>
    <mergeCell ref="D349:G349"/>
    <mergeCell ref="H349:Z349"/>
    <mergeCell ref="AA349:AI349"/>
    <mergeCell ref="AJ349:AR349"/>
    <mergeCell ref="A346:C346"/>
    <mergeCell ref="D346:G346"/>
    <mergeCell ref="H346:Z346"/>
    <mergeCell ref="AA346:AI346"/>
    <mergeCell ref="AJ346:AR346"/>
    <mergeCell ref="A347:C347"/>
    <mergeCell ref="D347:G347"/>
    <mergeCell ref="H347:Z347"/>
    <mergeCell ref="AA347:AI347"/>
    <mergeCell ref="AJ347:AR347"/>
    <mergeCell ref="A344:C344"/>
    <mergeCell ref="D344:G344"/>
    <mergeCell ref="H344:Z344"/>
    <mergeCell ref="AA344:AI344"/>
    <mergeCell ref="AJ344:AR344"/>
    <mergeCell ref="A345:C345"/>
    <mergeCell ref="D345:G345"/>
    <mergeCell ref="H345:Z345"/>
    <mergeCell ref="AA345:AI345"/>
    <mergeCell ref="AJ345:AR345"/>
    <mergeCell ref="A342:C342"/>
    <mergeCell ref="D342:G342"/>
    <mergeCell ref="H342:Z342"/>
    <mergeCell ref="AA342:AI342"/>
    <mergeCell ref="AJ342:AR342"/>
    <mergeCell ref="A343:C343"/>
    <mergeCell ref="D343:G343"/>
    <mergeCell ref="H343:Z343"/>
    <mergeCell ref="AA343:AI343"/>
    <mergeCell ref="AJ343:AR343"/>
    <mergeCell ref="A340:C340"/>
    <mergeCell ref="D340:G340"/>
    <mergeCell ref="H340:Z340"/>
    <mergeCell ref="AA340:AI340"/>
    <mergeCell ref="AJ340:AR340"/>
    <mergeCell ref="A341:C341"/>
    <mergeCell ref="D341:G341"/>
    <mergeCell ref="H341:Z341"/>
    <mergeCell ref="AA341:AI341"/>
    <mergeCell ref="AJ341:AR341"/>
    <mergeCell ref="A338:C338"/>
    <mergeCell ref="D338:G338"/>
    <mergeCell ref="H338:Z338"/>
    <mergeCell ref="AA338:AI338"/>
    <mergeCell ref="AJ338:AR338"/>
    <mergeCell ref="A339:C339"/>
    <mergeCell ref="D339:G339"/>
    <mergeCell ref="H339:Z339"/>
    <mergeCell ref="AA339:AI339"/>
    <mergeCell ref="AJ339:AR339"/>
    <mergeCell ref="A336:C336"/>
    <mergeCell ref="D336:G336"/>
    <mergeCell ref="H336:Z336"/>
    <mergeCell ref="AA336:AI336"/>
    <mergeCell ref="AJ336:AR336"/>
    <mergeCell ref="A337:C337"/>
    <mergeCell ref="D337:G337"/>
    <mergeCell ref="H337:Z337"/>
    <mergeCell ref="AA337:AI337"/>
    <mergeCell ref="AJ337:AR337"/>
    <mergeCell ref="A334:C334"/>
    <mergeCell ref="D334:G334"/>
    <mergeCell ref="H334:Z334"/>
    <mergeCell ref="AA334:AI334"/>
    <mergeCell ref="AJ334:AR334"/>
    <mergeCell ref="A335:C335"/>
    <mergeCell ref="D335:G335"/>
    <mergeCell ref="H335:Z335"/>
    <mergeCell ref="AA335:AI335"/>
    <mergeCell ref="AJ335:AR335"/>
    <mergeCell ref="A332:C332"/>
    <mergeCell ref="D332:G332"/>
    <mergeCell ref="H332:Z332"/>
    <mergeCell ref="AA332:AI332"/>
    <mergeCell ref="AJ332:AR332"/>
    <mergeCell ref="A333:C333"/>
    <mergeCell ref="D333:G333"/>
    <mergeCell ref="H333:Z333"/>
    <mergeCell ref="AA333:AI333"/>
    <mergeCell ref="AJ333:AR333"/>
    <mergeCell ref="A330:C330"/>
    <mergeCell ref="D330:G330"/>
    <mergeCell ref="H330:Z330"/>
    <mergeCell ref="AA330:AI330"/>
    <mergeCell ref="AJ330:AR330"/>
    <mergeCell ref="A331:C331"/>
    <mergeCell ref="D331:G331"/>
    <mergeCell ref="H331:Z331"/>
    <mergeCell ref="AA331:AI331"/>
    <mergeCell ref="AJ331:AR331"/>
    <mergeCell ref="A328:C328"/>
    <mergeCell ref="D328:G328"/>
    <mergeCell ref="H328:Z328"/>
    <mergeCell ref="AA328:AI328"/>
    <mergeCell ref="AJ328:AR328"/>
    <mergeCell ref="A329:C329"/>
    <mergeCell ref="D329:G329"/>
    <mergeCell ref="H329:Z329"/>
    <mergeCell ref="AA329:AI329"/>
    <mergeCell ref="AJ329:AR329"/>
    <mergeCell ref="A326:C326"/>
    <mergeCell ref="D326:G326"/>
    <mergeCell ref="H326:Z326"/>
    <mergeCell ref="AA326:AI326"/>
    <mergeCell ref="AJ326:AR326"/>
    <mergeCell ref="A327:C327"/>
    <mergeCell ref="D327:G327"/>
    <mergeCell ref="H327:Z327"/>
    <mergeCell ref="AA327:AI327"/>
    <mergeCell ref="AJ327:AR327"/>
    <mergeCell ref="A324:C324"/>
    <mergeCell ref="D324:G324"/>
    <mergeCell ref="H324:Z324"/>
    <mergeCell ref="AA324:AI324"/>
    <mergeCell ref="AJ324:AR324"/>
    <mergeCell ref="A325:C325"/>
    <mergeCell ref="D325:G325"/>
    <mergeCell ref="H325:Z325"/>
    <mergeCell ref="AA325:AI325"/>
    <mergeCell ref="AJ325:AR325"/>
    <mergeCell ref="A322:C322"/>
    <mergeCell ref="D322:G322"/>
    <mergeCell ref="H322:Z322"/>
    <mergeCell ref="AA322:AI322"/>
    <mergeCell ref="AJ322:AR322"/>
    <mergeCell ref="A323:C323"/>
    <mergeCell ref="D323:G323"/>
    <mergeCell ref="H323:Z323"/>
    <mergeCell ref="AA323:AI323"/>
    <mergeCell ref="AJ323:AR323"/>
    <mergeCell ref="A320:C320"/>
    <mergeCell ref="D320:G320"/>
    <mergeCell ref="H320:Z320"/>
    <mergeCell ref="AA320:AI320"/>
    <mergeCell ref="AJ320:AR320"/>
    <mergeCell ref="A321:C321"/>
    <mergeCell ref="D321:G321"/>
    <mergeCell ref="H321:Z321"/>
    <mergeCell ref="AA321:AI321"/>
    <mergeCell ref="AJ321:AR321"/>
    <mergeCell ref="A318:C318"/>
    <mergeCell ref="D318:G318"/>
    <mergeCell ref="H318:Z318"/>
    <mergeCell ref="AA318:AI318"/>
    <mergeCell ref="AJ318:AR318"/>
    <mergeCell ref="A319:C319"/>
    <mergeCell ref="D319:G319"/>
    <mergeCell ref="H319:Z319"/>
    <mergeCell ref="AA319:AI319"/>
    <mergeCell ref="AJ319:AR319"/>
    <mergeCell ref="A316:C316"/>
    <mergeCell ref="D316:G316"/>
    <mergeCell ref="H316:Z316"/>
    <mergeCell ref="AA316:AI316"/>
    <mergeCell ref="AJ316:AR316"/>
    <mergeCell ref="A317:C317"/>
    <mergeCell ref="D317:G317"/>
    <mergeCell ref="H317:Z317"/>
    <mergeCell ref="AA317:AI317"/>
    <mergeCell ref="AJ317:AR317"/>
    <mergeCell ref="A314:C314"/>
    <mergeCell ref="D314:G314"/>
    <mergeCell ref="H314:Z314"/>
    <mergeCell ref="AA314:AI314"/>
    <mergeCell ref="AJ314:AR314"/>
    <mergeCell ref="A315:C315"/>
    <mergeCell ref="D315:G315"/>
    <mergeCell ref="H315:Z315"/>
    <mergeCell ref="AA315:AI315"/>
    <mergeCell ref="AJ315:AR315"/>
    <mergeCell ref="A312:C312"/>
    <mergeCell ref="D312:G312"/>
    <mergeCell ref="H312:Z312"/>
    <mergeCell ref="AA312:AI312"/>
    <mergeCell ref="AJ312:AR312"/>
    <mergeCell ref="A313:C313"/>
    <mergeCell ref="D313:G313"/>
    <mergeCell ref="H313:Z313"/>
    <mergeCell ref="AA313:AI313"/>
    <mergeCell ref="AJ313:AR313"/>
    <mergeCell ref="A310:C310"/>
    <mergeCell ref="D310:G310"/>
    <mergeCell ref="H310:Z310"/>
    <mergeCell ref="AA310:AI310"/>
    <mergeCell ref="AJ310:AR310"/>
    <mergeCell ref="A311:C311"/>
    <mergeCell ref="D311:G311"/>
    <mergeCell ref="H311:Z311"/>
    <mergeCell ref="AA311:AI311"/>
    <mergeCell ref="AJ311:AR311"/>
    <mergeCell ref="A308:C308"/>
    <mergeCell ref="D308:G308"/>
    <mergeCell ref="H308:Z308"/>
    <mergeCell ref="AA308:AI308"/>
    <mergeCell ref="AJ308:AR308"/>
    <mergeCell ref="A309:C309"/>
    <mergeCell ref="D309:G309"/>
    <mergeCell ref="H309:Z309"/>
    <mergeCell ref="AA309:AI309"/>
    <mergeCell ref="AJ309:AR309"/>
    <mergeCell ref="A306:C306"/>
    <mergeCell ref="D306:G306"/>
    <mergeCell ref="H306:Z306"/>
    <mergeCell ref="AA306:AI306"/>
    <mergeCell ref="AJ306:AR306"/>
    <mergeCell ref="A307:C307"/>
    <mergeCell ref="D307:G307"/>
    <mergeCell ref="H307:Z307"/>
    <mergeCell ref="AA307:AI307"/>
    <mergeCell ref="AJ307:AR307"/>
    <mergeCell ref="A304:C304"/>
    <mergeCell ref="D304:G304"/>
    <mergeCell ref="H304:Z304"/>
    <mergeCell ref="AA304:AI304"/>
    <mergeCell ref="AJ304:AR304"/>
    <mergeCell ref="A305:C305"/>
    <mergeCell ref="D305:G305"/>
    <mergeCell ref="H305:Z305"/>
    <mergeCell ref="AA305:AI305"/>
    <mergeCell ref="AJ305:AR305"/>
    <mergeCell ref="A302:C302"/>
    <mergeCell ref="D302:G302"/>
    <mergeCell ref="H302:Z302"/>
    <mergeCell ref="AA302:AI302"/>
    <mergeCell ref="AJ302:AR302"/>
    <mergeCell ref="A303:C303"/>
    <mergeCell ref="D303:G303"/>
    <mergeCell ref="H303:Z303"/>
    <mergeCell ref="AA303:AI303"/>
    <mergeCell ref="AJ303:AR303"/>
    <mergeCell ref="A300:C300"/>
    <mergeCell ref="D300:G300"/>
    <mergeCell ref="H300:Z300"/>
    <mergeCell ref="AA300:AI300"/>
    <mergeCell ref="AJ300:AR300"/>
    <mergeCell ref="A301:C301"/>
    <mergeCell ref="D301:G301"/>
    <mergeCell ref="H301:Z301"/>
    <mergeCell ref="AA301:AI301"/>
    <mergeCell ref="AJ301:AR301"/>
    <mergeCell ref="A298:C298"/>
    <mergeCell ref="D298:G298"/>
    <mergeCell ref="H298:Z298"/>
    <mergeCell ref="AA298:AI298"/>
    <mergeCell ref="AJ298:AR298"/>
    <mergeCell ref="A299:C299"/>
    <mergeCell ref="D299:G299"/>
    <mergeCell ref="H299:Z299"/>
    <mergeCell ref="AA299:AI299"/>
    <mergeCell ref="AJ299:AR299"/>
    <mergeCell ref="A296:C296"/>
    <mergeCell ref="D296:G296"/>
    <mergeCell ref="H296:Z296"/>
    <mergeCell ref="AA296:AI296"/>
    <mergeCell ref="AJ296:AR296"/>
    <mergeCell ref="A297:C297"/>
    <mergeCell ref="D297:G297"/>
    <mergeCell ref="H297:Z297"/>
    <mergeCell ref="AA297:AI297"/>
    <mergeCell ref="AJ297:AR297"/>
    <mergeCell ref="A294:C294"/>
    <mergeCell ref="D294:G294"/>
    <mergeCell ref="H294:Z294"/>
    <mergeCell ref="AA294:AI294"/>
    <mergeCell ref="AJ294:AR294"/>
    <mergeCell ref="A295:C295"/>
    <mergeCell ref="D295:G295"/>
    <mergeCell ref="H295:Z295"/>
    <mergeCell ref="AA295:AI295"/>
    <mergeCell ref="AJ295:AR295"/>
    <mergeCell ref="A292:C292"/>
    <mergeCell ref="D292:G292"/>
    <mergeCell ref="H292:Z292"/>
    <mergeCell ref="AA292:AI292"/>
    <mergeCell ref="AJ292:AR292"/>
    <mergeCell ref="A293:C293"/>
    <mergeCell ref="D293:G293"/>
    <mergeCell ref="H293:Z293"/>
    <mergeCell ref="AA293:AI293"/>
    <mergeCell ref="AJ293:AR293"/>
    <mergeCell ref="A290:C290"/>
    <mergeCell ref="D290:G290"/>
    <mergeCell ref="H290:Z290"/>
    <mergeCell ref="AA290:AI290"/>
    <mergeCell ref="AJ290:AR290"/>
    <mergeCell ref="A291:C291"/>
    <mergeCell ref="D291:G291"/>
    <mergeCell ref="H291:Z291"/>
    <mergeCell ref="AA291:AI291"/>
    <mergeCell ref="AJ291:AR291"/>
    <mergeCell ref="A288:C288"/>
    <mergeCell ref="D288:G288"/>
    <mergeCell ref="H288:Z288"/>
    <mergeCell ref="AA288:AI288"/>
    <mergeCell ref="AJ288:AR288"/>
    <mergeCell ref="A289:C289"/>
    <mergeCell ref="D289:G289"/>
    <mergeCell ref="H289:Z289"/>
    <mergeCell ref="AA289:AI289"/>
    <mergeCell ref="AJ289:AR289"/>
    <mergeCell ref="A286:C286"/>
    <mergeCell ref="D286:G286"/>
    <mergeCell ref="H286:Z286"/>
    <mergeCell ref="AA286:AI286"/>
    <mergeCell ref="AJ286:AR286"/>
    <mergeCell ref="A287:C287"/>
    <mergeCell ref="D287:G287"/>
    <mergeCell ref="H287:Z287"/>
    <mergeCell ref="AA287:AI287"/>
    <mergeCell ref="AJ287:AR287"/>
    <mergeCell ref="A284:C284"/>
    <mergeCell ref="D284:G284"/>
    <mergeCell ref="H284:Z284"/>
    <mergeCell ref="AA284:AI284"/>
    <mergeCell ref="AJ284:AR284"/>
    <mergeCell ref="A285:C285"/>
    <mergeCell ref="D285:G285"/>
    <mergeCell ref="H285:Z285"/>
    <mergeCell ref="AA285:AI285"/>
    <mergeCell ref="AJ285:AR285"/>
    <mergeCell ref="A282:C282"/>
    <mergeCell ref="D282:G282"/>
    <mergeCell ref="H282:Z282"/>
    <mergeCell ref="AA282:AI282"/>
    <mergeCell ref="AJ282:AR282"/>
    <mergeCell ref="A283:C283"/>
    <mergeCell ref="D283:G283"/>
    <mergeCell ref="H283:Z283"/>
    <mergeCell ref="AA283:AI283"/>
    <mergeCell ref="AJ283:AR283"/>
    <mergeCell ref="A280:C280"/>
    <mergeCell ref="D280:G280"/>
    <mergeCell ref="H280:Z280"/>
    <mergeCell ref="AA280:AI280"/>
    <mergeCell ref="AJ280:AR280"/>
    <mergeCell ref="A281:C281"/>
    <mergeCell ref="D281:G281"/>
    <mergeCell ref="H281:Z281"/>
    <mergeCell ref="AA281:AI281"/>
    <mergeCell ref="AJ281:AR281"/>
    <mergeCell ref="A278:C278"/>
    <mergeCell ref="D278:G278"/>
    <mergeCell ref="H278:Z278"/>
    <mergeCell ref="AA278:AI278"/>
    <mergeCell ref="AJ278:AR278"/>
    <mergeCell ref="A279:C279"/>
    <mergeCell ref="D279:G279"/>
    <mergeCell ref="H279:Z279"/>
    <mergeCell ref="AA279:AI279"/>
    <mergeCell ref="AJ279:AR279"/>
    <mergeCell ref="A276:C276"/>
    <mergeCell ref="D276:G276"/>
    <mergeCell ref="H276:Z276"/>
    <mergeCell ref="AA276:AI276"/>
    <mergeCell ref="AJ276:AR276"/>
    <mergeCell ref="A277:C277"/>
    <mergeCell ref="D277:G277"/>
    <mergeCell ref="H277:Z277"/>
    <mergeCell ref="AA277:AI277"/>
    <mergeCell ref="AJ277:AR277"/>
    <mergeCell ref="A274:C274"/>
    <mergeCell ref="D274:G274"/>
    <mergeCell ref="H274:Z274"/>
    <mergeCell ref="AA274:AI274"/>
    <mergeCell ref="AJ274:AR274"/>
    <mergeCell ref="A275:C275"/>
    <mergeCell ref="D275:G275"/>
    <mergeCell ref="H275:Z275"/>
    <mergeCell ref="AA275:AI275"/>
    <mergeCell ref="AJ275:AR275"/>
    <mergeCell ref="A272:C272"/>
    <mergeCell ref="D272:G272"/>
    <mergeCell ref="H272:Z272"/>
    <mergeCell ref="AA272:AI272"/>
    <mergeCell ref="AJ272:AR272"/>
    <mergeCell ref="A273:C273"/>
    <mergeCell ref="D273:G273"/>
    <mergeCell ref="H273:Z273"/>
    <mergeCell ref="AA273:AI273"/>
    <mergeCell ref="AJ273:AR273"/>
    <mergeCell ref="A270:C270"/>
    <mergeCell ref="D270:G270"/>
    <mergeCell ref="H270:Z270"/>
    <mergeCell ref="AA270:AI270"/>
    <mergeCell ref="AJ270:AR270"/>
    <mergeCell ref="A271:C271"/>
    <mergeCell ref="D271:G271"/>
    <mergeCell ref="H271:Z271"/>
    <mergeCell ref="AA271:AI271"/>
    <mergeCell ref="AJ271:AR271"/>
    <mergeCell ref="A268:C268"/>
    <mergeCell ref="D268:G268"/>
    <mergeCell ref="H268:Z268"/>
    <mergeCell ref="AA268:AI268"/>
    <mergeCell ref="AJ268:AR268"/>
    <mergeCell ref="A269:C269"/>
    <mergeCell ref="D269:G269"/>
    <mergeCell ref="H269:Z269"/>
    <mergeCell ref="AA269:AI269"/>
    <mergeCell ref="AJ269:AR269"/>
    <mergeCell ref="A266:C266"/>
    <mergeCell ref="D266:G266"/>
    <mergeCell ref="H266:Z266"/>
    <mergeCell ref="AA266:AI266"/>
    <mergeCell ref="AJ266:AR266"/>
    <mergeCell ref="A267:C267"/>
    <mergeCell ref="D267:G267"/>
    <mergeCell ref="H267:Z267"/>
    <mergeCell ref="AA267:AI267"/>
    <mergeCell ref="AJ267:AR267"/>
    <mergeCell ref="A264:C264"/>
    <mergeCell ref="D264:G264"/>
    <mergeCell ref="H264:Z264"/>
    <mergeCell ref="AA264:AI264"/>
    <mergeCell ref="AJ264:AR264"/>
    <mergeCell ref="A265:C265"/>
    <mergeCell ref="D265:G265"/>
    <mergeCell ref="H265:Z265"/>
    <mergeCell ref="AA265:AI265"/>
    <mergeCell ref="AJ265:AR265"/>
    <mergeCell ref="A262:C262"/>
    <mergeCell ref="D262:G262"/>
    <mergeCell ref="H262:Z262"/>
    <mergeCell ref="AA262:AI262"/>
    <mergeCell ref="AJ262:AR262"/>
    <mergeCell ref="A263:C263"/>
    <mergeCell ref="D263:G263"/>
    <mergeCell ref="H263:Z263"/>
    <mergeCell ref="AA263:AI263"/>
    <mergeCell ref="AJ263:AR263"/>
    <mergeCell ref="A260:C260"/>
    <mergeCell ref="D260:G260"/>
    <mergeCell ref="H260:Z260"/>
    <mergeCell ref="AA260:AI260"/>
    <mergeCell ref="AJ260:AR260"/>
    <mergeCell ref="A261:C261"/>
    <mergeCell ref="D261:G261"/>
    <mergeCell ref="H261:Z261"/>
    <mergeCell ref="AA261:AI261"/>
    <mergeCell ref="AJ261:AR261"/>
    <mergeCell ref="A258:C258"/>
    <mergeCell ref="D258:G258"/>
    <mergeCell ref="H258:Z258"/>
    <mergeCell ref="AA258:AI258"/>
    <mergeCell ref="AJ258:AR258"/>
    <mergeCell ref="A259:C259"/>
    <mergeCell ref="D259:G259"/>
    <mergeCell ref="H259:Z259"/>
    <mergeCell ref="AA259:AI259"/>
    <mergeCell ref="AJ259:AR259"/>
    <mergeCell ref="A256:C256"/>
    <mergeCell ref="D256:G256"/>
    <mergeCell ref="H256:Z256"/>
    <mergeCell ref="AA256:AI256"/>
    <mergeCell ref="AJ256:AR256"/>
    <mergeCell ref="A257:C257"/>
    <mergeCell ref="D257:G257"/>
    <mergeCell ref="H257:Z257"/>
    <mergeCell ref="AA257:AI257"/>
    <mergeCell ref="AJ257:AR257"/>
    <mergeCell ref="A254:C254"/>
    <mergeCell ref="D254:G254"/>
    <mergeCell ref="H254:Z254"/>
    <mergeCell ref="AA254:AI254"/>
    <mergeCell ref="AJ254:AR254"/>
    <mergeCell ref="A255:C255"/>
    <mergeCell ref="D255:G255"/>
    <mergeCell ref="H255:Z255"/>
    <mergeCell ref="AA255:AI255"/>
    <mergeCell ref="AJ255:AR255"/>
    <mergeCell ref="A252:C252"/>
    <mergeCell ref="D252:G252"/>
    <mergeCell ref="H252:Z252"/>
    <mergeCell ref="AA252:AI252"/>
    <mergeCell ref="AJ252:AR252"/>
    <mergeCell ref="A253:C253"/>
    <mergeCell ref="D253:G253"/>
    <mergeCell ref="H253:Z253"/>
    <mergeCell ref="AA253:AI253"/>
    <mergeCell ref="AJ253:AR253"/>
    <mergeCell ref="A250:C250"/>
    <mergeCell ref="D250:G250"/>
    <mergeCell ref="H250:Z250"/>
    <mergeCell ref="AA250:AI250"/>
    <mergeCell ref="AJ250:AR250"/>
    <mergeCell ref="A251:C251"/>
    <mergeCell ref="D251:G251"/>
    <mergeCell ref="H251:Z251"/>
    <mergeCell ref="AA251:AI251"/>
    <mergeCell ref="AJ251:AR251"/>
    <mergeCell ref="A248:C248"/>
    <mergeCell ref="D248:G248"/>
    <mergeCell ref="H248:Z248"/>
    <mergeCell ref="AA248:AI248"/>
    <mergeCell ref="AJ248:AR248"/>
    <mergeCell ref="A249:C249"/>
    <mergeCell ref="D249:G249"/>
    <mergeCell ref="H249:Z249"/>
    <mergeCell ref="AA249:AI249"/>
    <mergeCell ref="AJ249:AR249"/>
    <mergeCell ref="A246:C246"/>
    <mergeCell ref="D246:G246"/>
    <mergeCell ref="H246:Z246"/>
    <mergeCell ref="AA246:AI246"/>
    <mergeCell ref="AJ246:AR246"/>
    <mergeCell ref="A247:C247"/>
    <mergeCell ref="D247:G247"/>
    <mergeCell ref="H247:Z247"/>
    <mergeCell ref="AA247:AI247"/>
    <mergeCell ref="AJ247:AR247"/>
    <mergeCell ref="A244:C244"/>
    <mergeCell ref="D244:G244"/>
    <mergeCell ref="H244:Z244"/>
    <mergeCell ref="AA244:AI244"/>
    <mergeCell ref="AJ244:AR244"/>
    <mergeCell ref="A245:C245"/>
    <mergeCell ref="D245:G245"/>
    <mergeCell ref="H245:Z245"/>
    <mergeCell ref="AA245:AI245"/>
    <mergeCell ref="AJ245:AR245"/>
    <mergeCell ref="A242:C242"/>
    <mergeCell ref="D242:G242"/>
    <mergeCell ref="H242:Z242"/>
    <mergeCell ref="AA242:AI242"/>
    <mergeCell ref="AJ242:AR242"/>
    <mergeCell ref="A243:C243"/>
    <mergeCell ref="D243:G243"/>
    <mergeCell ref="H243:Z243"/>
    <mergeCell ref="AA243:AI243"/>
    <mergeCell ref="AJ243:AR243"/>
    <mergeCell ref="A240:C240"/>
    <mergeCell ref="D240:G240"/>
    <mergeCell ref="H240:Z240"/>
    <mergeCell ref="AA240:AI240"/>
    <mergeCell ref="AJ240:AR240"/>
    <mergeCell ref="A241:C241"/>
    <mergeCell ref="D241:G241"/>
    <mergeCell ref="H241:Z241"/>
    <mergeCell ref="AA241:AI241"/>
    <mergeCell ref="AJ241:AR241"/>
    <mergeCell ref="A238:C238"/>
    <mergeCell ref="D238:G238"/>
    <mergeCell ref="H238:Z238"/>
    <mergeCell ref="AA238:AI238"/>
    <mergeCell ref="AJ238:AR238"/>
    <mergeCell ref="A239:C239"/>
    <mergeCell ref="D239:G239"/>
    <mergeCell ref="H239:Z239"/>
    <mergeCell ref="AA239:AI239"/>
    <mergeCell ref="AJ239:AR239"/>
    <mergeCell ref="A236:C236"/>
    <mergeCell ref="D236:G236"/>
    <mergeCell ref="H236:Z236"/>
    <mergeCell ref="AA236:AI236"/>
    <mergeCell ref="AJ236:AR236"/>
    <mergeCell ref="A237:C237"/>
    <mergeCell ref="D237:G237"/>
    <mergeCell ref="H237:Z237"/>
    <mergeCell ref="AA237:AI237"/>
    <mergeCell ref="AJ237:AR237"/>
    <mergeCell ref="A234:C234"/>
    <mergeCell ref="D234:G234"/>
    <mergeCell ref="H234:Z234"/>
    <mergeCell ref="AA234:AI234"/>
    <mergeCell ref="AJ234:AR234"/>
    <mergeCell ref="A235:C235"/>
    <mergeCell ref="D235:G235"/>
    <mergeCell ref="H235:Z235"/>
    <mergeCell ref="AA235:AI235"/>
    <mergeCell ref="AJ235:AR235"/>
    <mergeCell ref="A232:C232"/>
    <mergeCell ref="D232:G232"/>
    <mergeCell ref="H232:Z232"/>
    <mergeCell ref="AA232:AI232"/>
    <mergeCell ref="AJ232:AR232"/>
    <mergeCell ref="A233:C233"/>
    <mergeCell ref="D233:G233"/>
    <mergeCell ref="H233:Z233"/>
    <mergeCell ref="AA233:AI233"/>
    <mergeCell ref="AJ233:AR233"/>
    <mergeCell ref="A230:C230"/>
    <mergeCell ref="D230:G230"/>
    <mergeCell ref="H230:Z230"/>
    <mergeCell ref="AA230:AI230"/>
    <mergeCell ref="AJ230:AR230"/>
    <mergeCell ref="A231:C231"/>
    <mergeCell ref="D231:G231"/>
    <mergeCell ref="H231:Z231"/>
    <mergeCell ref="AA231:AI231"/>
    <mergeCell ref="AJ231:AR231"/>
    <mergeCell ref="A228:C228"/>
    <mergeCell ref="D228:G228"/>
    <mergeCell ref="H228:Z228"/>
    <mergeCell ref="AA228:AI228"/>
    <mergeCell ref="AJ228:AR228"/>
    <mergeCell ref="A229:C229"/>
    <mergeCell ref="D229:G229"/>
    <mergeCell ref="H229:Z229"/>
    <mergeCell ref="AA229:AI229"/>
    <mergeCell ref="AJ229:AR229"/>
    <mergeCell ref="A226:C226"/>
    <mergeCell ref="D226:G226"/>
    <mergeCell ref="H226:Z226"/>
    <mergeCell ref="AA226:AI226"/>
    <mergeCell ref="AJ226:AR226"/>
    <mergeCell ref="A227:C227"/>
    <mergeCell ref="D227:G227"/>
    <mergeCell ref="H227:Z227"/>
    <mergeCell ref="AA227:AI227"/>
    <mergeCell ref="AJ227:AR227"/>
    <mergeCell ref="A224:C224"/>
    <mergeCell ref="D224:G224"/>
    <mergeCell ref="H224:Z224"/>
    <mergeCell ref="AA224:AI224"/>
    <mergeCell ref="AJ224:AR224"/>
    <mergeCell ref="A225:C225"/>
    <mergeCell ref="D225:G225"/>
    <mergeCell ref="H225:Z225"/>
    <mergeCell ref="AA225:AI225"/>
    <mergeCell ref="AJ225:AR225"/>
    <mergeCell ref="A222:C222"/>
    <mergeCell ref="D222:G222"/>
    <mergeCell ref="H222:Z222"/>
    <mergeCell ref="AA222:AI222"/>
    <mergeCell ref="AJ222:AR222"/>
    <mergeCell ref="A223:C223"/>
    <mergeCell ref="D223:G223"/>
    <mergeCell ref="H223:Z223"/>
    <mergeCell ref="AA223:AI223"/>
    <mergeCell ref="AJ223:AR223"/>
    <mergeCell ref="A220:C220"/>
    <mergeCell ref="D220:G220"/>
    <mergeCell ref="H220:Z220"/>
    <mergeCell ref="AA220:AI220"/>
    <mergeCell ref="AJ220:AR220"/>
    <mergeCell ref="A221:C221"/>
    <mergeCell ref="D221:G221"/>
    <mergeCell ref="H221:Z221"/>
    <mergeCell ref="AA221:AI221"/>
    <mergeCell ref="AJ221:AR221"/>
    <mergeCell ref="A218:C218"/>
    <mergeCell ref="D218:G218"/>
    <mergeCell ref="H218:Z218"/>
    <mergeCell ref="AA218:AI218"/>
    <mergeCell ref="AJ218:AR218"/>
    <mergeCell ref="A219:C219"/>
    <mergeCell ref="D219:G219"/>
    <mergeCell ref="H219:Z219"/>
    <mergeCell ref="AA219:AI219"/>
    <mergeCell ref="AJ219:AR219"/>
    <mergeCell ref="A216:C216"/>
    <mergeCell ref="D216:G216"/>
    <mergeCell ref="H216:Z216"/>
    <mergeCell ref="AA216:AI216"/>
    <mergeCell ref="AJ216:AR216"/>
    <mergeCell ref="A217:C217"/>
    <mergeCell ref="D217:G217"/>
    <mergeCell ref="H217:Z217"/>
    <mergeCell ref="AA217:AI217"/>
    <mergeCell ref="AJ217:AR217"/>
    <mergeCell ref="A214:C214"/>
    <mergeCell ref="D214:G214"/>
    <mergeCell ref="H214:Z214"/>
    <mergeCell ref="AA214:AI214"/>
    <mergeCell ref="AJ214:AR214"/>
    <mergeCell ref="A215:C215"/>
    <mergeCell ref="D215:G215"/>
    <mergeCell ref="H215:Z215"/>
    <mergeCell ref="AA215:AI215"/>
    <mergeCell ref="AJ215:AR215"/>
    <mergeCell ref="A212:C212"/>
    <mergeCell ref="D212:G212"/>
    <mergeCell ref="H212:Z212"/>
    <mergeCell ref="AA212:AI212"/>
    <mergeCell ref="AJ212:AR212"/>
    <mergeCell ref="A213:C213"/>
    <mergeCell ref="D213:G213"/>
    <mergeCell ref="H213:Z213"/>
    <mergeCell ref="AA213:AI213"/>
    <mergeCell ref="AJ213:AR213"/>
    <mergeCell ref="A210:C210"/>
    <mergeCell ref="D210:G210"/>
    <mergeCell ref="H210:Z210"/>
    <mergeCell ref="AA210:AI210"/>
    <mergeCell ref="AJ210:AR210"/>
    <mergeCell ref="A211:C211"/>
    <mergeCell ref="D211:G211"/>
    <mergeCell ref="H211:Z211"/>
    <mergeCell ref="AA211:AI211"/>
    <mergeCell ref="AJ211:AR211"/>
    <mergeCell ref="A208:C208"/>
    <mergeCell ref="D208:G208"/>
    <mergeCell ref="H208:Z208"/>
    <mergeCell ref="AA208:AI208"/>
    <mergeCell ref="AJ208:AR208"/>
    <mergeCell ref="A209:C209"/>
    <mergeCell ref="D209:G209"/>
    <mergeCell ref="H209:Z209"/>
    <mergeCell ref="AA209:AI209"/>
    <mergeCell ref="AJ209:AR209"/>
    <mergeCell ref="A206:C206"/>
    <mergeCell ref="D206:G206"/>
    <mergeCell ref="H206:Z206"/>
    <mergeCell ref="AA206:AI206"/>
    <mergeCell ref="AJ206:AR206"/>
    <mergeCell ref="A207:C207"/>
    <mergeCell ref="D207:G207"/>
    <mergeCell ref="H207:Z207"/>
    <mergeCell ref="AA207:AI207"/>
    <mergeCell ref="AJ207:AR207"/>
    <mergeCell ref="A204:C204"/>
    <mergeCell ref="D204:G204"/>
    <mergeCell ref="H204:Z204"/>
    <mergeCell ref="AA204:AI204"/>
    <mergeCell ref="AJ204:AR204"/>
    <mergeCell ref="A205:C205"/>
    <mergeCell ref="D205:G205"/>
    <mergeCell ref="H205:Z205"/>
    <mergeCell ref="AA205:AI205"/>
    <mergeCell ref="AJ205:AR205"/>
    <mergeCell ref="A202:C202"/>
    <mergeCell ref="D202:G202"/>
    <mergeCell ref="H202:Z202"/>
    <mergeCell ref="AA202:AI202"/>
    <mergeCell ref="AJ202:AR202"/>
    <mergeCell ref="A203:C203"/>
    <mergeCell ref="D203:G203"/>
    <mergeCell ref="H203:Z203"/>
    <mergeCell ref="AA203:AI203"/>
    <mergeCell ref="AJ203:AR203"/>
    <mergeCell ref="A200:C200"/>
    <mergeCell ref="D200:G200"/>
    <mergeCell ref="H200:Z200"/>
    <mergeCell ref="AA200:AI200"/>
    <mergeCell ref="AJ200:AR200"/>
    <mergeCell ref="A201:C201"/>
    <mergeCell ref="D201:G201"/>
    <mergeCell ref="H201:Z201"/>
    <mergeCell ref="AA201:AI201"/>
    <mergeCell ref="AJ201:AR201"/>
    <mergeCell ref="A198:C198"/>
    <mergeCell ref="D198:G198"/>
    <mergeCell ref="H198:Z198"/>
    <mergeCell ref="AA198:AI198"/>
    <mergeCell ref="AJ198:AR198"/>
    <mergeCell ref="A199:C199"/>
    <mergeCell ref="D199:G199"/>
    <mergeCell ref="H199:Z199"/>
    <mergeCell ref="AA199:AI199"/>
    <mergeCell ref="AJ199:AR199"/>
    <mergeCell ref="A196:C196"/>
    <mergeCell ref="D196:G196"/>
    <mergeCell ref="H196:Z196"/>
    <mergeCell ref="AA196:AI196"/>
    <mergeCell ref="AJ196:AR196"/>
    <mergeCell ref="A197:C197"/>
    <mergeCell ref="D197:G197"/>
    <mergeCell ref="H197:Z197"/>
    <mergeCell ref="AA197:AI197"/>
    <mergeCell ref="AJ197:AR197"/>
    <mergeCell ref="A194:C194"/>
    <mergeCell ref="D194:G194"/>
    <mergeCell ref="H194:Z194"/>
    <mergeCell ref="AA194:AI194"/>
    <mergeCell ref="AJ194:AR194"/>
    <mergeCell ref="A195:C195"/>
    <mergeCell ref="D195:G195"/>
    <mergeCell ref="H195:Z195"/>
    <mergeCell ref="AA195:AI195"/>
    <mergeCell ref="AJ195:AR195"/>
    <mergeCell ref="A192:C192"/>
    <mergeCell ref="D192:G192"/>
    <mergeCell ref="H192:Z192"/>
    <mergeCell ref="AA192:AI192"/>
    <mergeCell ref="AJ192:AR192"/>
    <mergeCell ref="A193:C193"/>
    <mergeCell ref="D193:G193"/>
    <mergeCell ref="H193:Z193"/>
    <mergeCell ref="AA193:AI193"/>
    <mergeCell ref="AJ193:AR193"/>
    <mergeCell ref="A190:C190"/>
    <mergeCell ref="D190:G190"/>
    <mergeCell ref="H190:Z190"/>
    <mergeCell ref="AA190:AI190"/>
    <mergeCell ref="AJ190:AR190"/>
    <mergeCell ref="A191:C191"/>
    <mergeCell ref="D191:G191"/>
    <mergeCell ref="H191:Z191"/>
    <mergeCell ref="AA191:AI191"/>
    <mergeCell ref="AJ191:AR191"/>
    <mergeCell ref="A188:C188"/>
    <mergeCell ref="D188:G188"/>
    <mergeCell ref="H188:Z188"/>
    <mergeCell ref="AA188:AI188"/>
    <mergeCell ref="AJ188:AR188"/>
    <mergeCell ref="A189:C189"/>
    <mergeCell ref="D189:G189"/>
    <mergeCell ref="H189:Z189"/>
    <mergeCell ref="AA189:AI189"/>
    <mergeCell ref="AJ189:AR189"/>
    <mergeCell ref="A186:C186"/>
    <mergeCell ref="D186:G186"/>
    <mergeCell ref="H186:Z186"/>
    <mergeCell ref="AA186:AI186"/>
    <mergeCell ref="AJ186:AR186"/>
    <mergeCell ref="A187:C187"/>
    <mergeCell ref="D187:G187"/>
    <mergeCell ref="H187:Z187"/>
    <mergeCell ref="AA187:AI187"/>
    <mergeCell ref="AJ187:AR187"/>
    <mergeCell ref="A184:C184"/>
    <mergeCell ref="D184:G184"/>
    <mergeCell ref="H184:Z184"/>
    <mergeCell ref="AA184:AI184"/>
    <mergeCell ref="AJ184:AR184"/>
    <mergeCell ref="A185:C185"/>
    <mergeCell ref="D185:G185"/>
    <mergeCell ref="H185:Z185"/>
    <mergeCell ref="AA185:AI185"/>
    <mergeCell ref="AJ185:AR185"/>
    <mergeCell ref="A182:C182"/>
    <mergeCell ref="D182:G182"/>
    <mergeCell ref="H182:Z182"/>
    <mergeCell ref="AA182:AI182"/>
    <mergeCell ref="AJ182:AR182"/>
    <mergeCell ref="A183:C183"/>
    <mergeCell ref="D183:G183"/>
    <mergeCell ref="H183:Z183"/>
    <mergeCell ref="AA183:AI183"/>
    <mergeCell ref="AJ183:AR183"/>
    <mergeCell ref="A180:C180"/>
    <mergeCell ref="D180:G180"/>
    <mergeCell ref="H180:Z180"/>
    <mergeCell ref="AA180:AI180"/>
    <mergeCell ref="AJ180:AR180"/>
    <mergeCell ref="A181:C181"/>
    <mergeCell ref="D181:G181"/>
    <mergeCell ref="H181:Z181"/>
    <mergeCell ref="AA181:AI181"/>
    <mergeCell ref="AJ181:AR181"/>
    <mergeCell ref="A178:C178"/>
    <mergeCell ref="D178:G178"/>
    <mergeCell ref="H178:Z178"/>
    <mergeCell ref="AA178:AI178"/>
    <mergeCell ref="AJ178:AR178"/>
    <mergeCell ref="A179:C179"/>
    <mergeCell ref="D179:G179"/>
    <mergeCell ref="H179:Z179"/>
    <mergeCell ref="AA179:AI179"/>
    <mergeCell ref="AJ179:AR179"/>
    <mergeCell ref="A176:C176"/>
    <mergeCell ref="D176:G176"/>
    <mergeCell ref="H176:Z176"/>
    <mergeCell ref="AA176:AI176"/>
    <mergeCell ref="AJ176:AR176"/>
    <mergeCell ref="A177:C177"/>
    <mergeCell ref="D177:G177"/>
    <mergeCell ref="H177:Z177"/>
    <mergeCell ref="AA177:AI177"/>
    <mergeCell ref="AJ177:AR177"/>
    <mergeCell ref="A174:C174"/>
    <mergeCell ref="D174:G174"/>
    <mergeCell ref="H174:Z174"/>
    <mergeCell ref="AA174:AI174"/>
    <mergeCell ref="AJ174:AR174"/>
    <mergeCell ref="A175:C175"/>
    <mergeCell ref="D175:G175"/>
    <mergeCell ref="H175:Z175"/>
    <mergeCell ref="AA175:AI175"/>
    <mergeCell ref="AJ175:AR175"/>
    <mergeCell ref="A172:C172"/>
    <mergeCell ref="D172:G172"/>
    <mergeCell ref="H172:Z172"/>
    <mergeCell ref="AA172:AI172"/>
    <mergeCell ref="AJ172:AR172"/>
    <mergeCell ref="A173:C173"/>
    <mergeCell ref="D173:G173"/>
    <mergeCell ref="H173:Z173"/>
    <mergeCell ref="AA173:AI173"/>
    <mergeCell ref="AJ173:AR173"/>
    <mergeCell ref="A170:C170"/>
    <mergeCell ref="D170:G170"/>
    <mergeCell ref="H170:Z170"/>
    <mergeCell ref="AA170:AI170"/>
    <mergeCell ref="AJ170:AR170"/>
    <mergeCell ref="A171:C171"/>
    <mergeCell ref="D171:G171"/>
    <mergeCell ref="H171:Z171"/>
    <mergeCell ref="AA171:AI171"/>
    <mergeCell ref="AJ171:AR171"/>
    <mergeCell ref="A168:C168"/>
    <mergeCell ref="D168:G168"/>
    <mergeCell ref="H168:Z168"/>
    <mergeCell ref="AA168:AI168"/>
    <mergeCell ref="AJ168:AR168"/>
    <mergeCell ref="A169:C169"/>
    <mergeCell ref="D169:G169"/>
    <mergeCell ref="H169:Z169"/>
    <mergeCell ref="AA169:AI169"/>
    <mergeCell ref="AJ169:AR169"/>
    <mergeCell ref="A166:C166"/>
    <mergeCell ref="D166:G166"/>
    <mergeCell ref="H166:Z166"/>
    <mergeCell ref="AA166:AI166"/>
    <mergeCell ref="AJ166:AR166"/>
    <mergeCell ref="A167:C167"/>
    <mergeCell ref="D167:G167"/>
    <mergeCell ref="H167:Z167"/>
    <mergeCell ref="AA167:AI167"/>
    <mergeCell ref="AJ167:AR167"/>
    <mergeCell ref="A164:C164"/>
    <mergeCell ref="D164:G164"/>
    <mergeCell ref="H164:Z164"/>
    <mergeCell ref="AA164:AI164"/>
    <mergeCell ref="AJ164:AR164"/>
    <mergeCell ref="A165:C165"/>
    <mergeCell ref="D165:G165"/>
    <mergeCell ref="H165:Z165"/>
    <mergeCell ref="AA165:AI165"/>
    <mergeCell ref="AJ165:AR165"/>
    <mergeCell ref="A162:C162"/>
    <mergeCell ref="D162:G162"/>
    <mergeCell ref="H162:Z162"/>
    <mergeCell ref="AA162:AI162"/>
    <mergeCell ref="AJ162:AR162"/>
    <mergeCell ref="A163:C163"/>
    <mergeCell ref="D163:G163"/>
    <mergeCell ref="H163:Z163"/>
    <mergeCell ref="AA163:AI163"/>
    <mergeCell ref="AJ163:AR163"/>
    <mergeCell ref="A160:C160"/>
    <mergeCell ref="D160:G160"/>
    <mergeCell ref="H160:Z160"/>
    <mergeCell ref="AA160:AI160"/>
    <mergeCell ref="AJ160:AR160"/>
    <mergeCell ref="A161:C161"/>
    <mergeCell ref="D161:G161"/>
    <mergeCell ref="H161:Z161"/>
    <mergeCell ref="AA161:AI161"/>
    <mergeCell ref="AJ161:AR161"/>
    <mergeCell ref="A158:C158"/>
    <mergeCell ref="D158:G158"/>
    <mergeCell ref="H158:Z158"/>
    <mergeCell ref="AA158:AI158"/>
    <mergeCell ref="AJ158:AR158"/>
    <mergeCell ref="A159:C159"/>
    <mergeCell ref="D159:G159"/>
    <mergeCell ref="H159:Z159"/>
    <mergeCell ref="AA159:AI159"/>
    <mergeCell ref="AJ159:AR159"/>
    <mergeCell ref="A156:C156"/>
    <mergeCell ref="D156:G156"/>
    <mergeCell ref="H156:Z156"/>
    <mergeCell ref="AA156:AI156"/>
    <mergeCell ref="AJ156:AR156"/>
    <mergeCell ref="A157:C157"/>
    <mergeCell ref="D157:G157"/>
    <mergeCell ref="H157:Z157"/>
    <mergeCell ref="AA157:AI157"/>
    <mergeCell ref="AJ157:AR157"/>
    <mergeCell ref="A154:C154"/>
    <mergeCell ref="D154:G154"/>
    <mergeCell ref="H154:Z154"/>
    <mergeCell ref="AA154:AI154"/>
    <mergeCell ref="AJ154:AR154"/>
    <mergeCell ref="A155:C155"/>
    <mergeCell ref="D155:G155"/>
    <mergeCell ref="H155:Z155"/>
    <mergeCell ref="AA155:AI155"/>
    <mergeCell ref="AJ155:AR155"/>
    <mergeCell ref="A152:C152"/>
    <mergeCell ref="D152:G152"/>
    <mergeCell ref="H152:Z152"/>
    <mergeCell ref="AA152:AI152"/>
    <mergeCell ref="AJ152:AR152"/>
    <mergeCell ref="A153:C153"/>
    <mergeCell ref="D153:G153"/>
    <mergeCell ref="H153:Z153"/>
    <mergeCell ref="AA153:AI153"/>
    <mergeCell ref="AJ153:AR153"/>
    <mergeCell ref="A150:C150"/>
    <mergeCell ref="D150:G150"/>
    <mergeCell ref="H150:Z150"/>
    <mergeCell ref="AA150:AI150"/>
    <mergeCell ref="AJ150:AR150"/>
    <mergeCell ref="A151:C151"/>
    <mergeCell ref="D151:G151"/>
    <mergeCell ref="H151:Z151"/>
    <mergeCell ref="AA151:AI151"/>
    <mergeCell ref="AJ151:AR151"/>
    <mergeCell ref="A148:C148"/>
    <mergeCell ref="D148:G148"/>
    <mergeCell ref="H148:Z148"/>
    <mergeCell ref="AA148:AI148"/>
    <mergeCell ref="AJ148:AR148"/>
    <mergeCell ref="A149:C149"/>
    <mergeCell ref="D149:G149"/>
    <mergeCell ref="H149:Z149"/>
    <mergeCell ref="AA149:AI149"/>
    <mergeCell ref="AJ149:AR149"/>
    <mergeCell ref="A146:C146"/>
    <mergeCell ref="D146:G146"/>
    <mergeCell ref="H146:Z146"/>
    <mergeCell ref="AA146:AI146"/>
    <mergeCell ref="AJ146:AR146"/>
    <mergeCell ref="A147:C147"/>
    <mergeCell ref="D147:G147"/>
    <mergeCell ref="H147:Z147"/>
    <mergeCell ref="AA147:AI147"/>
    <mergeCell ref="AJ147:AR147"/>
    <mergeCell ref="A144:C144"/>
    <mergeCell ref="D144:G144"/>
    <mergeCell ref="H144:Z144"/>
    <mergeCell ref="AA144:AI144"/>
    <mergeCell ref="AJ144:AR144"/>
    <mergeCell ref="A145:C145"/>
    <mergeCell ref="D145:G145"/>
    <mergeCell ref="H145:Z145"/>
    <mergeCell ref="AA145:AI145"/>
    <mergeCell ref="AJ145:AR145"/>
    <mergeCell ref="A142:C142"/>
    <mergeCell ref="D142:G142"/>
    <mergeCell ref="H142:Z142"/>
    <mergeCell ref="AA142:AI142"/>
    <mergeCell ref="AJ142:AR142"/>
    <mergeCell ref="A143:C143"/>
    <mergeCell ref="D143:G143"/>
    <mergeCell ref="H143:Z143"/>
    <mergeCell ref="AA143:AI143"/>
    <mergeCell ref="AJ143:AR143"/>
    <mergeCell ref="A140:C140"/>
    <mergeCell ref="D140:G140"/>
    <mergeCell ref="H140:Z140"/>
    <mergeCell ref="AA140:AI140"/>
    <mergeCell ref="AJ140:AR140"/>
    <mergeCell ref="A141:C141"/>
    <mergeCell ref="D141:G141"/>
    <mergeCell ref="H141:Z141"/>
    <mergeCell ref="AA141:AI141"/>
    <mergeCell ref="AJ141:AR141"/>
    <mergeCell ref="A138:C138"/>
    <mergeCell ref="D138:G138"/>
    <mergeCell ref="H138:Z138"/>
    <mergeCell ref="AA138:AI138"/>
    <mergeCell ref="AJ138:AR138"/>
    <mergeCell ref="A139:C139"/>
    <mergeCell ref="D139:G139"/>
    <mergeCell ref="H139:Z139"/>
    <mergeCell ref="AA139:AI139"/>
    <mergeCell ref="AJ139:AR139"/>
    <mergeCell ref="A136:C136"/>
    <mergeCell ref="D136:G136"/>
    <mergeCell ref="H136:Z136"/>
    <mergeCell ref="AA136:AI136"/>
    <mergeCell ref="AJ136:AR136"/>
    <mergeCell ref="A137:C137"/>
    <mergeCell ref="D137:G137"/>
    <mergeCell ref="H137:Z137"/>
    <mergeCell ref="AA137:AI137"/>
    <mergeCell ref="AJ137:AR137"/>
    <mergeCell ref="A134:C134"/>
    <mergeCell ref="D134:G134"/>
    <mergeCell ref="H134:Z134"/>
    <mergeCell ref="AA134:AI134"/>
    <mergeCell ref="AJ134:AR134"/>
    <mergeCell ref="A135:C135"/>
    <mergeCell ref="D135:G135"/>
    <mergeCell ref="H135:Z135"/>
    <mergeCell ref="AA135:AI135"/>
    <mergeCell ref="AJ135:AR135"/>
    <mergeCell ref="A132:C132"/>
    <mergeCell ref="D132:G132"/>
    <mergeCell ref="H132:Z132"/>
    <mergeCell ref="AA132:AI132"/>
    <mergeCell ref="AJ132:AR132"/>
    <mergeCell ref="A133:C133"/>
    <mergeCell ref="D133:G133"/>
    <mergeCell ref="H133:Z133"/>
    <mergeCell ref="AA133:AI133"/>
    <mergeCell ref="AJ133:AR133"/>
    <mergeCell ref="A130:C130"/>
    <mergeCell ref="D130:G130"/>
    <mergeCell ref="H130:Z130"/>
    <mergeCell ref="AA130:AI130"/>
    <mergeCell ref="AJ130:AR130"/>
    <mergeCell ref="A131:C131"/>
    <mergeCell ref="D131:G131"/>
    <mergeCell ref="H131:Z131"/>
    <mergeCell ref="AA131:AI131"/>
    <mergeCell ref="AJ131:AR131"/>
    <mergeCell ref="A128:C128"/>
    <mergeCell ref="D128:G128"/>
    <mergeCell ref="H128:Z128"/>
    <mergeCell ref="AA128:AI128"/>
    <mergeCell ref="AJ128:AR128"/>
    <mergeCell ref="A129:C129"/>
    <mergeCell ref="D129:G129"/>
    <mergeCell ref="H129:Z129"/>
    <mergeCell ref="AA129:AI129"/>
    <mergeCell ref="AJ129:AR129"/>
    <mergeCell ref="A126:C126"/>
    <mergeCell ref="D126:G126"/>
    <mergeCell ref="H126:Z126"/>
    <mergeCell ref="AA126:AI126"/>
    <mergeCell ref="AJ126:AR126"/>
    <mergeCell ref="A127:C127"/>
    <mergeCell ref="D127:G127"/>
    <mergeCell ref="H127:Z127"/>
    <mergeCell ref="AA127:AI127"/>
    <mergeCell ref="AJ127:AR127"/>
    <mergeCell ref="A124:C124"/>
    <mergeCell ref="D124:G124"/>
    <mergeCell ref="H124:Z124"/>
    <mergeCell ref="AA124:AI124"/>
    <mergeCell ref="AJ124:AR124"/>
    <mergeCell ref="A125:C125"/>
    <mergeCell ref="D125:G125"/>
    <mergeCell ref="H125:Z125"/>
    <mergeCell ref="AA125:AI125"/>
    <mergeCell ref="AJ125:AR125"/>
    <mergeCell ref="A122:C122"/>
    <mergeCell ref="D122:G122"/>
    <mergeCell ref="H122:Z122"/>
    <mergeCell ref="AA122:AI122"/>
    <mergeCell ref="AJ122:AR122"/>
    <mergeCell ref="A123:C123"/>
    <mergeCell ref="D123:G123"/>
    <mergeCell ref="H123:Z123"/>
    <mergeCell ref="AA123:AI123"/>
    <mergeCell ref="AJ123:AR123"/>
    <mergeCell ref="A120:C120"/>
    <mergeCell ref="D120:G120"/>
    <mergeCell ref="H120:Z120"/>
    <mergeCell ref="AA120:AI120"/>
    <mergeCell ref="AJ120:AR120"/>
    <mergeCell ref="A121:C121"/>
    <mergeCell ref="D121:G121"/>
    <mergeCell ref="H121:Z121"/>
    <mergeCell ref="AA121:AI121"/>
    <mergeCell ref="AJ121:AR121"/>
    <mergeCell ref="A118:C118"/>
    <mergeCell ref="D118:G118"/>
    <mergeCell ref="H118:Z118"/>
    <mergeCell ref="AA118:AI118"/>
    <mergeCell ref="AJ118:AR118"/>
    <mergeCell ref="A119:C119"/>
    <mergeCell ref="D119:G119"/>
    <mergeCell ref="H119:Z119"/>
    <mergeCell ref="AA119:AI119"/>
    <mergeCell ref="AJ119:AR119"/>
    <mergeCell ref="A116:C116"/>
    <mergeCell ref="D116:G116"/>
    <mergeCell ref="H116:Z116"/>
    <mergeCell ref="AA116:AI116"/>
    <mergeCell ref="AJ116:AR116"/>
    <mergeCell ref="A117:C117"/>
    <mergeCell ref="D117:G117"/>
    <mergeCell ref="H117:Z117"/>
    <mergeCell ref="AA117:AI117"/>
    <mergeCell ref="AJ117:AR117"/>
    <mergeCell ref="A114:C114"/>
    <mergeCell ref="D114:G114"/>
    <mergeCell ref="H114:Z114"/>
    <mergeCell ref="AA114:AI114"/>
    <mergeCell ref="AJ114:AR114"/>
    <mergeCell ref="A115:C115"/>
    <mergeCell ref="D115:G115"/>
    <mergeCell ref="H115:Z115"/>
    <mergeCell ref="AA115:AI115"/>
    <mergeCell ref="AJ115:AR115"/>
    <mergeCell ref="A112:C112"/>
    <mergeCell ref="D112:G112"/>
    <mergeCell ref="H112:Z112"/>
    <mergeCell ref="AA112:AI112"/>
    <mergeCell ref="AJ112:AR112"/>
    <mergeCell ref="A113:C113"/>
    <mergeCell ref="D113:G113"/>
    <mergeCell ref="H113:Z113"/>
    <mergeCell ref="AA113:AI113"/>
    <mergeCell ref="AJ113:AR113"/>
    <mergeCell ref="A110:C110"/>
    <mergeCell ref="D110:G110"/>
    <mergeCell ref="H110:Z110"/>
    <mergeCell ref="AA110:AI110"/>
    <mergeCell ref="AJ110:AR110"/>
    <mergeCell ref="A111:C111"/>
    <mergeCell ref="D111:G111"/>
    <mergeCell ref="H111:Z111"/>
    <mergeCell ref="AA111:AI111"/>
    <mergeCell ref="AJ111:AR111"/>
    <mergeCell ref="A108:C108"/>
    <mergeCell ref="D108:G108"/>
    <mergeCell ref="H108:Z108"/>
    <mergeCell ref="AA108:AI108"/>
    <mergeCell ref="AJ108:AR108"/>
    <mergeCell ref="A109:C109"/>
    <mergeCell ref="D109:G109"/>
    <mergeCell ref="H109:Z109"/>
    <mergeCell ref="AA109:AI109"/>
    <mergeCell ref="AJ109:AR109"/>
    <mergeCell ref="A106:C106"/>
    <mergeCell ref="D106:G106"/>
    <mergeCell ref="H106:Z106"/>
    <mergeCell ref="AA106:AI106"/>
    <mergeCell ref="AJ106:AR106"/>
    <mergeCell ref="A107:C107"/>
    <mergeCell ref="D107:G107"/>
    <mergeCell ref="H107:Z107"/>
    <mergeCell ref="AA107:AI107"/>
    <mergeCell ref="AJ107:AR107"/>
    <mergeCell ref="A104:C104"/>
    <mergeCell ref="D104:G104"/>
    <mergeCell ref="H104:Z104"/>
    <mergeCell ref="AA104:AI104"/>
    <mergeCell ref="AJ104:AR104"/>
    <mergeCell ref="A105:C105"/>
    <mergeCell ref="D105:G105"/>
    <mergeCell ref="H105:Z105"/>
    <mergeCell ref="AA105:AI105"/>
    <mergeCell ref="AJ105:AR105"/>
    <mergeCell ref="A102:C102"/>
    <mergeCell ref="D102:G102"/>
    <mergeCell ref="H102:Z102"/>
    <mergeCell ref="AA102:AI102"/>
    <mergeCell ref="AJ102:AR102"/>
    <mergeCell ref="A103:C103"/>
    <mergeCell ref="D103:G103"/>
    <mergeCell ref="H103:Z103"/>
    <mergeCell ref="AA103:AI103"/>
    <mergeCell ref="AJ103:AR103"/>
    <mergeCell ref="A100:C100"/>
    <mergeCell ref="D100:G100"/>
    <mergeCell ref="H100:Z100"/>
    <mergeCell ref="AA100:AI100"/>
    <mergeCell ref="AJ100:AR100"/>
    <mergeCell ref="A101:C101"/>
    <mergeCell ref="D101:G101"/>
    <mergeCell ref="H101:Z101"/>
    <mergeCell ref="AA101:AI101"/>
    <mergeCell ref="AJ101:AR101"/>
    <mergeCell ref="A98:C98"/>
    <mergeCell ref="D98:G98"/>
    <mergeCell ref="H98:Z98"/>
    <mergeCell ref="AA98:AI98"/>
    <mergeCell ref="AJ98:AR98"/>
    <mergeCell ref="A99:C99"/>
    <mergeCell ref="D99:G99"/>
    <mergeCell ref="H99:Z99"/>
    <mergeCell ref="AA99:AI99"/>
    <mergeCell ref="AJ99:AR99"/>
    <mergeCell ref="A96:C96"/>
    <mergeCell ref="D96:G96"/>
    <mergeCell ref="H96:Z96"/>
    <mergeCell ref="AA96:AI96"/>
    <mergeCell ref="AJ96:AR96"/>
    <mergeCell ref="A97:C97"/>
    <mergeCell ref="D97:G97"/>
    <mergeCell ref="H97:Z97"/>
    <mergeCell ref="AA97:AI97"/>
    <mergeCell ref="AJ97:AR97"/>
    <mergeCell ref="A94:C94"/>
    <mergeCell ref="D94:G94"/>
    <mergeCell ref="H94:Z94"/>
    <mergeCell ref="AA94:AI94"/>
    <mergeCell ref="AJ94:AR94"/>
    <mergeCell ref="A95:C95"/>
    <mergeCell ref="D95:G95"/>
    <mergeCell ref="H95:Z95"/>
    <mergeCell ref="AA95:AI95"/>
    <mergeCell ref="AJ95:AR95"/>
    <mergeCell ref="A92:C92"/>
    <mergeCell ref="D92:G92"/>
    <mergeCell ref="H92:Z92"/>
    <mergeCell ref="AA92:AI92"/>
    <mergeCell ref="AJ92:AR92"/>
    <mergeCell ref="A93:C93"/>
    <mergeCell ref="D93:G93"/>
    <mergeCell ref="H93:Z93"/>
    <mergeCell ref="AA93:AI93"/>
    <mergeCell ref="AJ93:AR93"/>
    <mergeCell ref="A90:C90"/>
    <mergeCell ref="D90:G90"/>
    <mergeCell ref="H90:Z90"/>
    <mergeCell ref="AA90:AI90"/>
    <mergeCell ref="AJ90:AR90"/>
    <mergeCell ref="A91:C91"/>
    <mergeCell ref="D91:G91"/>
    <mergeCell ref="H91:Z91"/>
    <mergeCell ref="AA91:AI91"/>
    <mergeCell ref="AJ91:AR91"/>
    <mergeCell ref="A88:C88"/>
    <mergeCell ref="D88:G88"/>
    <mergeCell ref="H88:Z88"/>
    <mergeCell ref="AA88:AI88"/>
    <mergeCell ref="AJ88:AR88"/>
    <mergeCell ref="A89:C89"/>
    <mergeCell ref="D89:G89"/>
    <mergeCell ref="H89:Z89"/>
    <mergeCell ref="AA89:AI89"/>
    <mergeCell ref="AJ89:AR89"/>
    <mergeCell ref="A86:C86"/>
    <mergeCell ref="D86:G86"/>
    <mergeCell ref="H86:Z86"/>
    <mergeCell ref="AA86:AI86"/>
    <mergeCell ref="AJ86:AR86"/>
    <mergeCell ref="A87:C87"/>
    <mergeCell ref="D87:G87"/>
    <mergeCell ref="H87:Z87"/>
    <mergeCell ref="AA87:AI87"/>
    <mergeCell ref="AJ87:AR87"/>
    <mergeCell ref="A84:C84"/>
    <mergeCell ref="D84:G84"/>
    <mergeCell ref="H84:Z84"/>
    <mergeCell ref="AA84:AI84"/>
    <mergeCell ref="AJ84:AR84"/>
    <mergeCell ref="A85:C85"/>
    <mergeCell ref="D85:G85"/>
    <mergeCell ref="H85:Z85"/>
    <mergeCell ref="AA85:AI85"/>
    <mergeCell ref="AJ85:AR85"/>
    <mergeCell ref="A82:C82"/>
    <mergeCell ref="D82:G82"/>
    <mergeCell ref="H82:Z82"/>
    <mergeCell ref="AA82:AI82"/>
    <mergeCell ref="AJ82:AR82"/>
    <mergeCell ref="A83:C83"/>
    <mergeCell ref="D83:G83"/>
    <mergeCell ref="H83:Z83"/>
    <mergeCell ref="AA83:AI83"/>
    <mergeCell ref="AJ83:AR83"/>
    <mergeCell ref="A80:C80"/>
    <mergeCell ref="D80:G80"/>
    <mergeCell ref="H80:Z80"/>
    <mergeCell ref="AA80:AI80"/>
    <mergeCell ref="AJ80:AR80"/>
    <mergeCell ref="A81:C81"/>
    <mergeCell ref="D81:G81"/>
    <mergeCell ref="H81:Z81"/>
    <mergeCell ref="AA81:AI81"/>
    <mergeCell ref="AJ81:AR81"/>
    <mergeCell ref="A78:C78"/>
    <mergeCell ref="D78:G78"/>
    <mergeCell ref="H78:Z78"/>
    <mergeCell ref="AA78:AI78"/>
    <mergeCell ref="AJ78:AR78"/>
    <mergeCell ref="A79:C79"/>
    <mergeCell ref="D79:G79"/>
    <mergeCell ref="H79:Z79"/>
    <mergeCell ref="AA79:AI79"/>
    <mergeCell ref="AJ79:AR79"/>
    <mergeCell ref="A76:C76"/>
    <mergeCell ref="D76:G76"/>
    <mergeCell ref="H76:Z76"/>
    <mergeCell ref="AA76:AI76"/>
    <mergeCell ref="AJ76:AR76"/>
    <mergeCell ref="A77:C77"/>
    <mergeCell ref="D77:G77"/>
    <mergeCell ref="H77:Z77"/>
    <mergeCell ref="AA77:AI77"/>
    <mergeCell ref="AJ77:AR77"/>
    <mergeCell ref="A74:C74"/>
    <mergeCell ref="D74:G74"/>
    <mergeCell ref="H74:Z74"/>
    <mergeCell ref="AA74:AI74"/>
    <mergeCell ref="AJ74:AR74"/>
    <mergeCell ref="A75:C75"/>
    <mergeCell ref="D75:G75"/>
    <mergeCell ref="H75:Z75"/>
    <mergeCell ref="AA75:AI75"/>
    <mergeCell ref="AJ75:AR75"/>
    <mergeCell ref="A72:C72"/>
    <mergeCell ref="D72:G72"/>
    <mergeCell ref="H72:Z72"/>
    <mergeCell ref="AA72:AI72"/>
    <mergeCell ref="AJ72:AR72"/>
    <mergeCell ref="A73:C73"/>
    <mergeCell ref="D73:G73"/>
    <mergeCell ref="H73:Z73"/>
    <mergeCell ref="AA73:AI73"/>
    <mergeCell ref="AJ73:AR73"/>
    <mergeCell ref="A70:C70"/>
    <mergeCell ref="D70:G70"/>
    <mergeCell ref="H70:Z70"/>
    <mergeCell ref="AA70:AI70"/>
    <mergeCell ref="AJ70:AR70"/>
    <mergeCell ref="A71:C71"/>
    <mergeCell ref="D71:G71"/>
    <mergeCell ref="H71:Z71"/>
    <mergeCell ref="AA71:AI71"/>
    <mergeCell ref="AJ71:AR71"/>
    <mergeCell ref="A68:C68"/>
    <mergeCell ref="D68:G68"/>
    <mergeCell ref="H68:Z68"/>
    <mergeCell ref="AA68:AI68"/>
    <mergeCell ref="AJ68:AR68"/>
    <mergeCell ref="A69:C69"/>
    <mergeCell ref="D69:G69"/>
    <mergeCell ref="H69:Z69"/>
    <mergeCell ref="AA69:AI69"/>
    <mergeCell ref="AJ69:AR69"/>
    <mergeCell ref="A66:C66"/>
    <mergeCell ref="D66:G66"/>
    <mergeCell ref="H66:Z66"/>
    <mergeCell ref="AA66:AI66"/>
    <mergeCell ref="AJ66:AR66"/>
    <mergeCell ref="A67:C67"/>
    <mergeCell ref="D67:G67"/>
    <mergeCell ref="H67:Z67"/>
    <mergeCell ref="AA67:AI67"/>
    <mergeCell ref="AJ67:AR67"/>
    <mergeCell ref="A64:C64"/>
    <mergeCell ref="D64:G64"/>
    <mergeCell ref="H64:Z64"/>
    <mergeCell ref="AA64:AI64"/>
    <mergeCell ref="AJ64:AR64"/>
    <mergeCell ref="A65:C65"/>
    <mergeCell ref="D65:G65"/>
    <mergeCell ref="H65:Z65"/>
    <mergeCell ref="AA65:AI65"/>
    <mergeCell ref="AJ65:AR65"/>
    <mergeCell ref="A62:C62"/>
    <mergeCell ref="D62:G62"/>
    <mergeCell ref="H62:Z62"/>
    <mergeCell ref="AA62:AI62"/>
    <mergeCell ref="AJ62:AR62"/>
    <mergeCell ref="A63:C63"/>
    <mergeCell ref="D63:G63"/>
    <mergeCell ref="H63:Z63"/>
    <mergeCell ref="AA63:AI63"/>
    <mergeCell ref="AJ63:AR63"/>
    <mergeCell ref="A60:C60"/>
    <mergeCell ref="D60:G60"/>
    <mergeCell ref="H60:Z60"/>
    <mergeCell ref="AA60:AI60"/>
    <mergeCell ref="AJ60:AR60"/>
    <mergeCell ref="A61:C61"/>
    <mergeCell ref="D61:G61"/>
    <mergeCell ref="H61:Z61"/>
    <mergeCell ref="AA61:AI61"/>
    <mergeCell ref="AJ61:AR61"/>
    <mergeCell ref="A58:C58"/>
    <mergeCell ref="D58:G58"/>
    <mergeCell ref="H58:Z58"/>
    <mergeCell ref="AA58:AI58"/>
    <mergeCell ref="AJ58:AR58"/>
    <mergeCell ref="A59:C59"/>
    <mergeCell ref="D59:G59"/>
    <mergeCell ref="H59:Z59"/>
    <mergeCell ref="AA59:AI59"/>
    <mergeCell ref="AJ59:AR59"/>
    <mergeCell ref="A56:C56"/>
    <mergeCell ref="D56:G56"/>
    <mergeCell ref="H56:Z56"/>
    <mergeCell ref="AA56:AI56"/>
    <mergeCell ref="AJ56:AR56"/>
    <mergeCell ref="A57:C57"/>
    <mergeCell ref="D57:G57"/>
    <mergeCell ref="H57:Z57"/>
    <mergeCell ref="AA57:AI57"/>
    <mergeCell ref="AJ57:AR57"/>
    <mergeCell ref="A54:C54"/>
    <mergeCell ref="D54:G54"/>
    <mergeCell ref="H54:Z54"/>
    <mergeCell ref="AA54:AI54"/>
    <mergeCell ref="AJ54:AR54"/>
    <mergeCell ref="A55:C55"/>
    <mergeCell ref="D55:G55"/>
    <mergeCell ref="H55:Z55"/>
    <mergeCell ref="AA55:AI55"/>
    <mergeCell ref="AJ55:AR55"/>
    <mergeCell ref="A52:C52"/>
    <mergeCell ref="D52:G52"/>
    <mergeCell ref="H52:Z52"/>
    <mergeCell ref="AA52:AI52"/>
    <mergeCell ref="AJ52:AR52"/>
    <mergeCell ref="A53:C53"/>
    <mergeCell ref="D53:G53"/>
    <mergeCell ref="H53:Z53"/>
    <mergeCell ref="AA53:AI53"/>
    <mergeCell ref="AJ53:AR53"/>
    <mergeCell ref="A50:C50"/>
    <mergeCell ref="D50:G50"/>
    <mergeCell ref="H50:Z50"/>
    <mergeCell ref="AA50:AI50"/>
    <mergeCell ref="AJ50:AR50"/>
    <mergeCell ref="A51:C51"/>
    <mergeCell ref="D51:G51"/>
    <mergeCell ref="H51:Z51"/>
    <mergeCell ref="AA51:AI51"/>
    <mergeCell ref="AJ51:AR51"/>
    <mergeCell ref="A48:C48"/>
    <mergeCell ref="D48:G48"/>
    <mergeCell ref="H48:Z48"/>
    <mergeCell ref="AA48:AI48"/>
    <mergeCell ref="AJ48:AR48"/>
    <mergeCell ref="A49:C49"/>
    <mergeCell ref="D49:G49"/>
    <mergeCell ref="H49:Z49"/>
    <mergeCell ref="AA49:AI49"/>
    <mergeCell ref="AJ49:AR49"/>
    <mergeCell ref="A46:C46"/>
    <mergeCell ref="D46:G46"/>
    <mergeCell ref="H46:Z46"/>
    <mergeCell ref="AA46:AI46"/>
    <mergeCell ref="AJ46:AR46"/>
    <mergeCell ref="A47:C47"/>
    <mergeCell ref="D47:G47"/>
    <mergeCell ref="H47:Z47"/>
    <mergeCell ref="AA47:AI47"/>
    <mergeCell ref="AJ47:AR47"/>
    <mergeCell ref="A44:C44"/>
    <mergeCell ref="D44:G44"/>
    <mergeCell ref="H44:Z44"/>
    <mergeCell ref="AA44:AI44"/>
    <mergeCell ref="AJ44:AR44"/>
    <mergeCell ref="A45:C45"/>
    <mergeCell ref="D45:G45"/>
    <mergeCell ref="H45:Z45"/>
    <mergeCell ref="AA45:AI45"/>
    <mergeCell ref="AJ45:AR45"/>
    <mergeCell ref="A42:C42"/>
    <mergeCell ref="D42:G42"/>
    <mergeCell ref="H42:Z42"/>
    <mergeCell ref="AA42:AI42"/>
    <mergeCell ref="AJ42:AR42"/>
    <mergeCell ref="A43:C43"/>
    <mergeCell ref="D43:G43"/>
    <mergeCell ref="H43:Z43"/>
    <mergeCell ref="AA43:AI43"/>
    <mergeCell ref="AJ43:AR43"/>
    <mergeCell ref="A40:C40"/>
    <mergeCell ref="D40:G40"/>
    <mergeCell ref="H40:Z40"/>
    <mergeCell ref="AA40:AI40"/>
    <mergeCell ref="AJ40:AR40"/>
    <mergeCell ref="A41:C41"/>
    <mergeCell ref="D41:G41"/>
    <mergeCell ref="H41:Z41"/>
    <mergeCell ref="AA41:AI41"/>
    <mergeCell ref="AJ41:AR41"/>
    <mergeCell ref="A38:C38"/>
    <mergeCell ref="D38:G38"/>
    <mergeCell ref="H38:Z38"/>
    <mergeCell ref="AA38:AI38"/>
    <mergeCell ref="AJ38:AR38"/>
    <mergeCell ref="A39:C39"/>
    <mergeCell ref="D39:G39"/>
    <mergeCell ref="H39:Z39"/>
    <mergeCell ref="AA39:AI39"/>
    <mergeCell ref="AJ39:AR39"/>
    <mergeCell ref="A36:C36"/>
    <mergeCell ref="D36:G36"/>
    <mergeCell ref="H36:Z36"/>
    <mergeCell ref="AA36:AI36"/>
    <mergeCell ref="AJ36:AR36"/>
    <mergeCell ref="A37:C37"/>
    <mergeCell ref="D37:G37"/>
    <mergeCell ref="H37:Z37"/>
    <mergeCell ref="AA37:AI37"/>
    <mergeCell ref="AJ37:AR37"/>
    <mergeCell ref="A34:C34"/>
    <mergeCell ref="D34:G34"/>
    <mergeCell ref="H34:Z34"/>
    <mergeCell ref="AA34:AI34"/>
    <mergeCell ref="AJ34:AR34"/>
    <mergeCell ref="A35:C35"/>
    <mergeCell ref="D35:G35"/>
    <mergeCell ref="H35:Z35"/>
    <mergeCell ref="AA35:AI35"/>
    <mergeCell ref="AJ35:AR35"/>
    <mergeCell ref="A32:C32"/>
    <mergeCell ref="D32:G32"/>
    <mergeCell ref="H32:Z32"/>
    <mergeCell ref="AA32:AI32"/>
    <mergeCell ref="AJ32:AR32"/>
    <mergeCell ref="A33:C33"/>
    <mergeCell ref="D33:G33"/>
    <mergeCell ref="H33:Z33"/>
    <mergeCell ref="AA33:AI33"/>
    <mergeCell ref="AJ33:AR33"/>
    <mergeCell ref="A30:C30"/>
    <mergeCell ref="D30:G30"/>
    <mergeCell ref="H30:Z30"/>
    <mergeCell ref="AA30:AI30"/>
    <mergeCell ref="AJ30:AR30"/>
    <mergeCell ref="A31:C31"/>
    <mergeCell ref="D31:G31"/>
    <mergeCell ref="H31:Z31"/>
    <mergeCell ref="AA31:AI31"/>
    <mergeCell ref="AJ31:AR31"/>
    <mergeCell ref="A28:C28"/>
    <mergeCell ref="D28:G28"/>
    <mergeCell ref="H28:Z28"/>
    <mergeCell ref="AA28:AI28"/>
    <mergeCell ref="AJ28:AR28"/>
    <mergeCell ref="A29:C29"/>
    <mergeCell ref="D29:G29"/>
    <mergeCell ref="H29:Z29"/>
    <mergeCell ref="AA29:AI29"/>
    <mergeCell ref="AJ29:AR29"/>
    <mergeCell ref="A24:C27"/>
    <mergeCell ref="D24:G27"/>
    <mergeCell ref="H24:Z27"/>
    <mergeCell ref="AA24:AR25"/>
    <mergeCell ref="AA26:AI27"/>
    <mergeCell ref="AJ26:AR27"/>
    <mergeCell ref="B18:AP18"/>
    <mergeCell ref="M21:AD21"/>
    <mergeCell ref="R22:V22"/>
    <mergeCell ref="Y22:AB22"/>
    <mergeCell ref="AD22:AF22"/>
    <mergeCell ref="AK23:AR23"/>
    <mergeCell ref="B13:D13"/>
    <mergeCell ref="E13:P13"/>
    <mergeCell ref="R13:Y13"/>
    <mergeCell ref="Z13:AO13"/>
    <mergeCell ref="B15:AN15"/>
    <mergeCell ref="B17:AR17"/>
    <mergeCell ref="B8:Y8"/>
    <mergeCell ref="B9:AQ9"/>
    <mergeCell ref="B11:G11"/>
    <mergeCell ref="H11:P11"/>
    <mergeCell ref="R11:X11"/>
    <mergeCell ref="Z11:AL11"/>
    <mergeCell ref="AL1:AQ1"/>
    <mergeCell ref="A2:AR2"/>
    <mergeCell ref="A5:C6"/>
    <mergeCell ref="E5:J6"/>
    <mergeCell ref="L5:S6"/>
    <mergeCell ref="U5:Y6"/>
    <mergeCell ref="AA5:AE6"/>
    <mergeCell ref="AG5:AG6"/>
    <mergeCell ref="AI5:AR6"/>
  </mergeCells>
  <conditionalFormatting sqref="AA29:AR390 Y22">
    <cfRule type="cellIs" dxfId="82" priority="5" stopIfTrue="1" operator="equal">
      <formula>0</formula>
    </cfRule>
  </conditionalFormatting>
  <conditionalFormatting sqref="B9:AQ9 H11:P11 Z11:AL11 E13:P13 Z13:AO13 B17:AQ17 AI3 AG3 E3:J3 L3:S3">
    <cfRule type="cellIs" dxfId="81" priority="4" stopIfTrue="1" operator="equal">
      <formula>0</formula>
    </cfRule>
  </conditionalFormatting>
  <conditionalFormatting sqref="AA3 U3">
    <cfRule type="cellIs" dxfId="80" priority="3" stopIfTrue="1" operator="equal">
      <formula>FALSE</formula>
    </cfRule>
  </conditionalFormatting>
  <conditionalFormatting sqref="D393:H393">
    <cfRule type="cellIs" dxfId="79" priority="2" stopIfTrue="1" operator="equal">
      <formula>0</formula>
    </cfRule>
  </conditionalFormatting>
  <conditionalFormatting sqref="R22:V22">
    <cfRule type="cellIs" dxfId="78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H166"/>
  <sheetViews>
    <sheetView zoomScale="115" zoomScaleNormal="115" workbookViewId="0">
      <pane ySplit="2" topLeftCell="A149" activePane="bottomLeft" state="frozen"/>
      <selection activeCell="I26" sqref="I26"/>
      <selection pane="bottomLeft" activeCell="E170" sqref="E170"/>
    </sheetView>
  </sheetViews>
  <sheetFormatPr defaultRowHeight="12"/>
  <cols>
    <col min="1" max="1" width="9.7109375" style="400" customWidth="1"/>
    <col min="2" max="2" width="9.42578125" style="400" customWidth="1"/>
    <col min="3" max="3" width="51.140625" style="400" customWidth="1"/>
    <col min="4" max="4" width="21.140625" style="400" customWidth="1"/>
    <col min="5" max="5" width="20.140625" style="400" customWidth="1"/>
    <col min="6" max="256" width="9.140625" style="400"/>
    <col min="257" max="257" width="9.7109375" style="400" customWidth="1"/>
    <col min="258" max="258" width="9.42578125" style="400" customWidth="1"/>
    <col min="259" max="259" width="51.140625" style="400" customWidth="1"/>
    <col min="260" max="260" width="21.140625" style="400" customWidth="1"/>
    <col min="261" max="261" width="20.140625" style="400" customWidth="1"/>
    <col min="262" max="512" width="9.140625" style="400"/>
    <col min="513" max="513" width="9.7109375" style="400" customWidth="1"/>
    <col min="514" max="514" width="9.42578125" style="400" customWidth="1"/>
    <col min="515" max="515" width="51.140625" style="400" customWidth="1"/>
    <col min="516" max="516" width="21.140625" style="400" customWidth="1"/>
    <col min="517" max="517" width="20.140625" style="400" customWidth="1"/>
    <col min="518" max="768" width="9.140625" style="400"/>
    <col min="769" max="769" width="9.7109375" style="400" customWidth="1"/>
    <col min="770" max="770" width="9.42578125" style="400" customWidth="1"/>
    <col min="771" max="771" width="51.140625" style="400" customWidth="1"/>
    <col min="772" max="772" width="21.140625" style="400" customWidth="1"/>
    <col min="773" max="773" width="20.140625" style="400" customWidth="1"/>
    <col min="774" max="1024" width="9.140625" style="400"/>
    <col min="1025" max="1025" width="9.7109375" style="400" customWidth="1"/>
    <col min="1026" max="1026" width="9.42578125" style="400" customWidth="1"/>
    <col min="1027" max="1027" width="51.140625" style="400" customWidth="1"/>
    <col min="1028" max="1028" width="21.140625" style="400" customWidth="1"/>
    <col min="1029" max="1029" width="20.140625" style="400" customWidth="1"/>
    <col min="1030" max="1280" width="9.140625" style="400"/>
    <col min="1281" max="1281" width="9.7109375" style="400" customWidth="1"/>
    <col min="1282" max="1282" width="9.42578125" style="400" customWidth="1"/>
    <col min="1283" max="1283" width="51.140625" style="400" customWidth="1"/>
    <col min="1284" max="1284" width="21.140625" style="400" customWidth="1"/>
    <col min="1285" max="1285" width="20.140625" style="400" customWidth="1"/>
    <col min="1286" max="1536" width="9.140625" style="400"/>
    <col min="1537" max="1537" width="9.7109375" style="400" customWidth="1"/>
    <col min="1538" max="1538" width="9.42578125" style="400" customWidth="1"/>
    <col min="1539" max="1539" width="51.140625" style="400" customWidth="1"/>
    <col min="1540" max="1540" width="21.140625" style="400" customWidth="1"/>
    <col min="1541" max="1541" width="20.140625" style="400" customWidth="1"/>
    <col min="1542" max="1792" width="9.140625" style="400"/>
    <col min="1793" max="1793" width="9.7109375" style="400" customWidth="1"/>
    <col min="1794" max="1794" width="9.42578125" style="400" customWidth="1"/>
    <col min="1795" max="1795" width="51.140625" style="400" customWidth="1"/>
    <col min="1796" max="1796" width="21.140625" style="400" customWidth="1"/>
    <col min="1797" max="1797" width="20.140625" style="400" customWidth="1"/>
    <col min="1798" max="2048" width="9.140625" style="400"/>
    <col min="2049" max="2049" width="9.7109375" style="400" customWidth="1"/>
    <col min="2050" max="2050" width="9.42578125" style="400" customWidth="1"/>
    <col min="2051" max="2051" width="51.140625" style="400" customWidth="1"/>
    <col min="2052" max="2052" width="21.140625" style="400" customWidth="1"/>
    <col min="2053" max="2053" width="20.140625" style="400" customWidth="1"/>
    <col min="2054" max="2304" width="9.140625" style="400"/>
    <col min="2305" max="2305" width="9.7109375" style="400" customWidth="1"/>
    <col min="2306" max="2306" width="9.42578125" style="400" customWidth="1"/>
    <col min="2307" max="2307" width="51.140625" style="400" customWidth="1"/>
    <col min="2308" max="2308" width="21.140625" style="400" customWidth="1"/>
    <col min="2309" max="2309" width="20.140625" style="400" customWidth="1"/>
    <col min="2310" max="2560" width="9.140625" style="400"/>
    <col min="2561" max="2561" width="9.7109375" style="400" customWidth="1"/>
    <col min="2562" max="2562" width="9.42578125" style="400" customWidth="1"/>
    <col min="2563" max="2563" width="51.140625" style="400" customWidth="1"/>
    <col min="2564" max="2564" width="21.140625" style="400" customWidth="1"/>
    <col min="2565" max="2565" width="20.140625" style="400" customWidth="1"/>
    <col min="2566" max="2816" width="9.140625" style="400"/>
    <col min="2817" max="2817" width="9.7109375" style="400" customWidth="1"/>
    <col min="2818" max="2818" width="9.42578125" style="400" customWidth="1"/>
    <col min="2819" max="2819" width="51.140625" style="400" customWidth="1"/>
    <col min="2820" max="2820" width="21.140625" style="400" customWidth="1"/>
    <col min="2821" max="2821" width="20.140625" style="400" customWidth="1"/>
    <col min="2822" max="3072" width="9.140625" style="400"/>
    <col min="3073" max="3073" width="9.7109375" style="400" customWidth="1"/>
    <col min="3074" max="3074" width="9.42578125" style="400" customWidth="1"/>
    <col min="3075" max="3075" width="51.140625" style="400" customWidth="1"/>
    <col min="3076" max="3076" width="21.140625" style="400" customWidth="1"/>
    <col min="3077" max="3077" width="20.140625" style="400" customWidth="1"/>
    <col min="3078" max="3328" width="9.140625" style="400"/>
    <col min="3329" max="3329" width="9.7109375" style="400" customWidth="1"/>
    <col min="3330" max="3330" width="9.42578125" style="400" customWidth="1"/>
    <col min="3331" max="3331" width="51.140625" style="400" customWidth="1"/>
    <col min="3332" max="3332" width="21.140625" style="400" customWidth="1"/>
    <col min="3333" max="3333" width="20.140625" style="400" customWidth="1"/>
    <col min="3334" max="3584" width="9.140625" style="400"/>
    <col min="3585" max="3585" width="9.7109375" style="400" customWidth="1"/>
    <col min="3586" max="3586" width="9.42578125" style="400" customWidth="1"/>
    <col min="3587" max="3587" width="51.140625" style="400" customWidth="1"/>
    <col min="3588" max="3588" width="21.140625" style="400" customWidth="1"/>
    <col min="3589" max="3589" width="20.140625" style="400" customWidth="1"/>
    <col min="3590" max="3840" width="9.140625" style="400"/>
    <col min="3841" max="3841" width="9.7109375" style="400" customWidth="1"/>
    <col min="3842" max="3842" width="9.42578125" style="400" customWidth="1"/>
    <col min="3843" max="3843" width="51.140625" style="400" customWidth="1"/>
    <col min="3844" max="3844" width="21.140625" style="400" customWidth="1"/>
    <col min="3845" max="3845" width="20.140625" style="400" customWidth="1"/>
    <col min="3846" max="4096" width="9.140625" style="400"/>
    <col min="4097" max="4097" width="9.7109375" style="400" customWidth="1"/>
    <col min="4098" max="4098" width="9.42578125" style="400" customWidth="1"/>
    <col min="4099" max="4099" width="51.140625" style="400" customWidth="1"/>
    <col min="4100" max="4100" width="21.140625" style="400" customWidth="1"/>
    <col min="4101" max="4101" width="20.140625" style="400" customWidth="1"/>
    <col min="4102" max="4352" width="9.140625" style="400"/>
    <col min="4353" max="4353" width="9.7109375" style="400" customWidth="1"/>
    <col min="4354" max="4354" width="9.42578125" style="400" customWidth="1"/>
    <col min="4355" max="4355" width="51.140625" style="400" customWidth="1"/>
    <col min="4356" max="4356" width="21.140625" style="400" customWidth="1"/>
    <col min="4357" max="4357" width="20.140625" style="400" customWidth="1"/>
    <col min="4358" max="4608" width="9.140625" style="400"/>
    <col min="4609" max="4609" width="9.7109375" style="400" customWidth="1"/>
    <col min="4610" max="4610" width="9.42578125" style="400" customWidth="1"/>
    <col min="4611" max="4611" width="51.140625" style="400" customWidth="1"/>
    <col min="4612" max="4612" width="21.140625" style="400" customWidth="1"/>
    <col min="4613" max="4613" width="20.140625" style="400" customWidth="1"/>
    <col min="4614" max="4864" width="9.140625" style="400"/>
    <col min="4865" max="4865" width="9.7109375" style="400" customWidth="1"/>
    <col min="4866" max="4866" width="9.42578125" style="400" customWidth="1"/>
    <col min="4867" max="4867" width="51.140625" style="400" customWidth="1"/>
    <col min="4868" max="4868" width="21.140625" style="400" customWidth="1"/>
    <col min="4869" max="4869" width="20.140625" style="400" customWidth="1"/>
    <col min="4870" max="5120" width="9.140625" style="400"/>
    <col min="5121" max="5121" width="9.7109375" style="400" customWidth="1"/>
    <col min="5122" max="5122" width="9.42578125" style="400" customWidth="1"/>
    <col min="5123" max="5123" width="51.140625" style="400" customWidth="1"/>
    <col min="5124" max="5124" width="21.140625" style="400" customWidth="1"/>
    <col min="5125" max="5125" width="20.140625" style="400" customWidth="1"/>
    <col min="5126" max="5376" width="9.140625" style="400"/>
    <col min="5377" max="5377" width="9.7109375" style="400" customWidth="1"/>
    <col min="5378" max="5378" width="9.42578125" style="400" customWidth="1"/>
    <col min="5379" max="5379" width="51.140625" style="400" customWidth="1"/>
    <col min="5380" max="5380" width="21.140625" style="400" customWidth="1"/>
    <col min="5381" max="5381" width="20.140625" style="400" customWidth="1"/>
    <col min="5382" max="5632" width="9.140625" style="400"/>
    <col min="5633" max="5633" width="9.7109375" style="400" customWidth="1"/>
    <col min="5634" max="5634" width="9.42578125" style="400" customWidth="1"/>
    <col min="5635" max="5635" width="51.140625" style="400" customWidth="1"/>
    <col min="5636" max="5636" width="21.140625" style="400" customWidth="1"/>
    <col min="5637" max="5637" width="20.140625" style="400" customWidth="1"/>
    <col min="5638" max="5888" width="9.140625" style="400"/>
    <col min="5889" max="5889" width="9.7109375" style="400" customWidth="1"/>
    <col min="5890" max="5890" width="9.42578125" style="400" customWidth="1"/>
    <col min="5891" max="5891" width="51.140625" style="400" customWidth="1"/>
    <col min="5892" max="5892" width="21.140625" style="400" customWidth="1"/>
    <col min="5893" max="5893" width="20.140625" style="400" customWidth="1"/>
    <col min="5894" max="6144" width="9.140625" style="400"/>
    <col min="6145" max="6145" width="9.7109375" style="400" customWidth="1"/>
    <col min="6146" max="6146" width="9.42578125" style="400" customWidth="1"/>
    <col min="6147" max="6147" width="51.140625" style="400" customWidth="1"/>
    <col min="6148" max="6148" width="21.140625" style="400" customWidth="1"/>
    <col min="6149" max="6149" width="20.140625" style="400" customWidth="1"/>
    <col min="6150" max="6400" width="9.140625" style="400"/>
    <col min="6401" max="6401" width="9.7109375" style="400" customWidth="1"/>
    <col min="6402" max="6402" width="9.42578125" style="400" customWidth="1"/>
    <col min="6403" max="6403" width="51.140625" style="400" customWidth="1"/>
    <col min="6404" max="6404" width="21.140625" style="400" customWidth="1"/>
    <col min="6405" max="6405" width="20.140625" style="400" customWidth="1"/>
    <col min="6406" max="6656" width="9.140625" style="400"/>
    <col min="6657" max="6657" width="9.7109375" style="400" customWidth="1"/>
    <col min="6658" max="6658" width="9.42578125" style="400" customWidth="1"/>
    <col min="6659" max="6659" width="51.140625" style="400" customWidth="1"/>
    <col min="6660" max="6660" width="21.140625" style="400" customWidth="1"/>
    <col min="6661" max="6661" width="20.140625" style="400" customWidth="1"/>
    <col min="6662" max="6912" width="9.140625" style="400"/>
    <col min="6913" max="6913" width="9.7109375" style="400" customWidth="1"/>
    <col min="6914" max="6914" width="9.42578125" style="400" customWidth="1"/>
    <col min="6915" max="6915" width="51.140625" style="400" customWidth="1"/>
    <col min="6916" max="6916" width="21.140625" style="400" customWidth="1"/>
    <col min="6917" max="6917" width="20.140625" style="400" customWidth="1"/>
    <col min="6918" max="7168" width="9.140625" style="400"/>
    <col min="7169" max="7169" width="9.7109375" style="400" customWidth="1"/>
    <col min="7170" max="7170" width="9.42578125" style="400" customWidth="1"/>
    <col min="7171" max="7171" width="51.140625" style="400" customWidth="1"/>
    <col min="7172" max="7172" width="21.140625" style="400" customWidth="1"/>
    <col min="7173" max="7173" width="20.140625" style="400" customWidth="1"/>
    <col min="7174" max="7424" width="9.140625" style="400"/>
    <col min="7425" max="7425" width="9.7109375" style="400" customWidth="1"/>
    <col min="7426" max="7426" width="9.42578125" style="400" customWidth="1"/>
    <col min="7427" max="7427" width="51.140625" style="400" customWidth="1"/>
    <col min="7428" max="7428" width="21.140625" style="400" customWidth="1"/>
    <col min="7429" max="7429" width="20.140625" style="400" customWidth="1"/>
    <col min="7430" max="7680" width="9.140625" style="400"/>
    <col min="7681" max="7681" width="9.7109375" style="400" customWidth="1"/>
    <col min="7682" max="7682" width="9.42578125" style="400" customWidth="1"/>
    <col min="7683" max="7683" width="51.140625" style="400" customWidth="1"/>
    <col min="7684" max="7684" width="21.140625" style="400" customWidth="1"/>
    <col min="7685" max="7685" width="20.140625" style="400" customWidth="1"/>
    <col min="7686" max="7936" width="9.140625" style="400"/>
    <col min="7937" max="7937" width="9.7109375" style="400" customWidth="1"/>
    <col min="7938" max="7938" width="9.42578125" style="400" customWidth="1"/>
    <col min="7939" max="7939" width="51.140625" style="400" customWidth="1"/>
    <col min="7940" max="7940" width="21.140625" style="400" customWidth="1"/>
    <col min="7941" max="7941" width="20.140625" style="400" customWidth="1"/>
    <col min="7942" max="8192" width="9.140625" style="400"/>
    <col min="8193" max="8193" width="9.7109375" style="400" customWidth="1"/>
    <col min="8194" max="8194" width="9.42578125" style="400" customWidth="1"/>
    <col min="8195" max="8195" width="51.140625" style="400" customWidth="1"/>
    <col min="8196" max="8196" width="21.140625" style="400" customWidth="1"/>
    <col min="8197" max="8197" width="20.140625" style="400" customWidth="1"/>
    <col min="8198" max="8448" width="9.140625" style="400"/>
    <col min="8449" max="8449" width="9.7109375" style="400" customWidth="1"/>
    <col min="8450" max="8450" width="9.42578125" style="400" customWidth="1"/>
    <col min="8451" max="8451" width="51.140625" style="400" customWidth="1"/>
    <col min="8452" max="8452" width="21.140625" style="400" customWidth="1"/>
    <col min="8453" max="8453" width="20.140625" style="400" customWidth="1"/>
    <col min="8454" max="8704" width="9.140625" style="400"/>
    <col min="8705" max="8705" width="9.7109375" style="400" customWidth="1"/>
    <col min="8706" max="8706" width="9.42578125" style="400" customWidth="1"/>
    <col min="8707" max="8707" width="51.140625" style="400" customWidth="1"/>
    <col min="8708" max="8708" width="21.140625" style="400" customWidth="1"/>
    <col min="8709" max="8709" width="20.140625" style="400" customWidth="1"/>
    <col min="8710" max="8960" width="9.140625" style="400"/>
    <col min="8961" max="8961" width="9.7109375" style="400" customWidth="1"/>
    <col min="8962" max="8962" width="9.42578125" style="400" customWidth="1"/>
    <col min="8963" max="8963" width="51.140625" style="400" customWidth="1"/>
    <col min="8964" max="8964" width="21.140625" style="400" customWidth="1"/>
    <col min="8965" max="8965" width="20.140625" style="400" customWidth="1"/>
    <col min="8966" max="9216" width="9.140625" style="400"/>
    <col min="9217" max="9217" width="9.7109375" style="400" customWidth="1"/>
    <col min="9218" max="9218" width="9.42578125" style="400" customWidth="1"/>
    <col min="9219" max="9219" width="51.140625" style="400" customWidth="1"/>
    <col min="9220" max="9220" width="21.140625" style="400" customWidth="1"/>
    <col min="9221" max="9221" width="20.140625" style="400" customWidth="1"/>
    <col min="9222" max="9472" width="9.140625" style="400"/>
    <col min="9473" max="9473" width="9.7109375" style="400" customWidth="1"/>
    <col min="9474" max="9474" width="9.42578125" style="400" customWidth="1"/>
    <col min="9475" max="9475" width="51.140625" style="400" customWidth="1"/>
    <col min="9476" max="9476" width="21.140625" style="400" customWidth="1"/>
    <col min="9477" max="9477" width="20.140625" style="400" customWidth="1"/>
    <col min="9478" max="9728" width="9.140625" style="400"/>
    <col min="9729" max="9729" width="9.7109375" style="400" customWidth="1"/>
    <col min="9730" max="9730" width="9.42578125" style="400" customWidth="1"/>
    <col min="9731" max="9731" width="51.140625" style="400" customWidth="1"/>
    <col min="9732" max="9732" width="21.140625" style="400" customWidth="1"/>
    <col min="9733" max="9733" width="20.140625" style="400" customWidth="1"/>
    <col min="9734" max="9984" width="9.140625" style="400"/>
    <col min="9985" max="9985" width="9.7109375" style="400" customWidth="1"/>
    <col min="9986" max="9986" width="9.42578125" style="400" customWidth="1"/>
    <col min="9987" max="9987" width="51.140625" style="400" customWidth="1"/>
    <col min="9988" max="9988" width="21.140625" style="400" customWidth="1"/>
    <col min="9989" max="9989" width="20.140625" style="400" customWidth="1"/>
    <col min="9990" max="10240" width="9.140625" style="400"/>
    <col min="10241" max="10241" width="9.7109375" style="400" customWidth="1"/>
    <col min="10242" max="10242" width="9.42578125" style="400" customWidth="1"/>
    <col min="10243" max="10243" width="51.140625" style="400" customWidth="1"/>
    <col min="10244" max="10244" width="21.140625" style="400" customWidth="1"/>
    <col min="10245" max="10245" width="20.140625" style="400" customWidth="1"/>
    <col min="10246" max="10496" width="9.140625" style="400"/>
    <col min="10497" max="10497" width="9.7109375" style="400" customWidth="1"/>
    <col min="10498" max="10498" width="9.42578125" style="400" customWidth="1"/>
    <col min="10499" max="10499" width="51.140625" style="400" customWidth="1"/>
    <col min="10500" max="10500" width="21.140625" style="400" customWidth="1"/>
    <col min="10501" max="10501" width="20.140625" style="400" customWidth="1"/>
    <col min="10502" max="10752" width="9.140625" style="400"/>
    <col min="10753" max="10753" width="9.7109375" style="400" customWidth="1"/>
    <col min="10754" max="10754" width="9.42578125" style="400" customWidth="1"/>
    <col min="10755" max="10755" width="51.140625" style="400" customWidth="1"/>
    <col min="10756" max="10756" width="21.140625" style="400" customWidth="1"/>
    <col min="10757" max="10757" width="20.140625" style="400" customWidth="1"/>
    <col min="10758" max="11008" width="9.140625" style="400"/>
    <col min="11009" max="11009" width="9.7109375" style="400" customWidth="1"/>
    <col min="11010" max="11010" width="9.42578125" style="400" customWidth="1"/>
    <col min="11011" max="11011" width="51.140625" style="400" customWidth="1"/>
    <col min="11012" max="11012" width="21.140625" style="400" customWidth="1"/>
    <col min="11013" max="11013" width="20.140625" style="400" customWidth="1"/>
    <col min="11014" max="11264" width="9.140625" style="400"/>
    <col min="11265" max="11265" width="9.7109375" style="400" customWidth="1"/>
    <col min="11266" max="11266" width="9.42578125" style="400" customWidth="1"/>
    <col min="11267" max="11267" width="51.140625" style="400" customWidth="1"/>
    <col min="11268" max="11268" width="21.140625" style="400" customWidth="1"/>
    <col min="11269" max="11269" width="20.140625" style="400" customWidth="1"/>
    <col min="11270" max="11520" width="9.140625" style="400"/>
    <col min="11521" max="11521" width="9.7109375" style="400" customWidth="1"/>
    <col min="11522" max="11522" width="9.42578125" style="400" customWidth="1"/>
    <col min="11523" max="11523" width="51.140625" style="400" customWidth="1"/>
    <col min="11524" max="11524" width="21.140625" style="400" customWidth="1"/>
    <col min="11525" max="11525" width="20.140625" style="400" customWidth="1"/>
    <col min="11526" max="11776" width="9.140625" style="400"/>
    <col min="11777" max="11777" width="9.7109375" style="400" customWidth="1"/>
    <col min="11778" max="11778" width="9.42578125" style="400" customWidth="1"/>
    <col min="11779" max="11779" width="51.140625" style="400" customWidth="1"/>
    <col min="11780" max="11780" width="21.140625" style="400" customWidth="1"/>
    <col min="11781" max="11781" width="20.140625" style="400" customWidth="1"/>
    <col min="11782" max="12032" width="9.140625" style="400"/>
    <col min="12033" max="12033" width="9.7109375" style="400" customWidth="1"/>
    <col min="12034" max="12034" width="9.42578125" style="400" customWidth="1"/>
    <col min="12035" max="12035" width="51.140625" style="400" customWidth="1"/>
    <col min="12036" max="12036" width="21.140625" style="400" customWidth="1"/>
    <col min="12037" max="12037" width="20.140625" style="400" customWidth="1"/>
    <col min="12038" max="12288" width="9.140625" style="400"/>
    <col min="12289" max="12289" width="9.7109375" style="400" customWidth="1"/>
    <col min="12290" max="12290" width="9.42578125" style="400" customWidth="1"/>
    <col min="12291" max="12291" width="51.140625" style="400" customWidth="1"/>
    <col min="12292" max="12292" width="21.140625" style="400" customWidth="1"/>
    <col min="12293" max="12293" width="20.140625" style="400" customWidth="1"/>
    <col min="12294" max="12544" width="9.140625" style="400"/>
    <col min="12545" max="12545" width="9.7109375" style="400" customWidth="1"/>
    <col min="12546" max="12546" width="9.42578125" style="400" customWidth="1"/>
    <col min="12547" max="12547" width="51.140625" style="400" customWidth="1"/>
    <col min="12548" max="12548" width="21.140625" style="400" customWidth="1"/>
    <col min="12549" max="12549" width="20.140625" style="400" customWidth="1"/>
    <col min="12550" max="12800" width="9.140625" style="400"/>
    <col min="12801" max="12801" width="9.7109375" style="400" customWidth="1"/>
    <col min="12802" max="12802" width="9.42578125" style="400" customWidth="1"/>
    <col min="12803" max="12803" width="51.140625" style="400" customWidth="1"/>
    <col min="12804" max="12804" width="21.140625" style="400" customWidth="1"/>
    <col min="12805" max="12805" width="20.140625" style="400" customWidth="1"/>
    <col min="12806" max="13056" width="9.140625" style="400"/>
    <col min="13057" max="13057" width="9.7109375" style="400" customWidth="1"/>
    <col min="13058" max="13058" width="9.42578125" style="400" customWidth="1"/>
    <col min="13059" max="13059" width="51.140625" style="400" customWidth="1"/>
    <col min="13060" max="13060" width="21.140625" style="400" customWidth="1"/>
    <col min="13061" max="13061" width="20.140625" style="400" customWidth="1"/>
    <col min="13062" max="13312" width="9.140625" style="400"/>
    <col min="13313" max="13313" width="9.7109375" style="400" customWidth="1"/>
    <col min="13314" max="13314" width="9.42578125" style="400" customWidth="1"/>
    <col min="13315" max="13315" width="51.140625" style="400" customWidth="1"/>
    <col min="13316" max="13316" width="21.140625" style="400" customWidth="1"/>
    <col min="13317" max="13317" width="20.140625" style="400" customWidth="1"/>
    <col min="13318" max="13568" width="9.140625" style="400"/>
    <col min="13569" max="13569" width="9.7109375" style="400" customWidth="1"/>
    <col min="13570" max="13570" width="9.42578125" style="400" customWidth="1"/>
    <col min="13571" max="13571" width="51.140625" style="400" customWidth="1"/>
    <col min="13572" max="13572" width="21.140625" style="400" customWidth="1"/>
    <col min="13573" max="13573" width="20.140625" style="400" customWidth="1"/>
    <col min="13574" max="13824" width="9.140625" style="400"/>
    <col min="13825" max="13825" width="9.7109375" style="400" customWidth="1"/>
    <col min="13826" max="13826" width="9.42578125" style="400" customWidth="1"/>
    <col min="13827" max="13827" width="51.140625" style="400" customWidth="1"/>
    <col min="13828" max="13828" width="21.140625" style="400" customWidth="1"/>
    <col min="13829" max="13829" width="20.140625" style="400" customWidth="1"/>
    <col min="13830" max="14080" width="9.140625" style="400"/>
    <col min="14081" max="14081" width="9.7109375" style="400" customWidth="1"/>
    <col min="14082" max="14082" width="9.42578125" style="400" customWidth="1"/>
    <col min="14083" max="14083" width="51.140625" style="400" customWidth="1"/>
    <col min="14084" max="14084" width="21.140625" style="400" customWidth="1"/>
    <col min="14085" max="14085" width="20.140625" style="400" customWidth="1"/>
    <col min="14086" max="14336" width="9.140625" style="400"/>
    <col min="14337" max="14337" width="9.7109375" style="400" customWidth="1"/>
    <col min="14338" max="14338" width="9.42578125" style="400" customWidth="1"/>
    <col min="14339" max="14339" width="51.140625" style="400" customWidth="1"/>
    <col min="14340" max="14340" width="21.140625" style="400" customWidth="1"/>
    <col min="14341" max="14341" width="20.140625" style="400" customWidth="1"/>
    <col min="14342" max="14592" width="9.140625" style="400"/>
    <col min="14593" max="14593" width="9.7109375" style="400" customWidth="1"/>
    <col min="14594" max="14594" width="9.42578125" style="400" customWidth="1"/>
    <col min="14595" max="14595" width="51.140625" style="400" customWidth="1"/>
    <col min="14596" max="14596" width="21.140625" style="400" customWidth="1"/>
    <col min="14597" max="14597" width="20.140625" style="400" customWidth="1"/>
    <col min="14598" max="14848" width="9.140625" style="400"/>
    <col min="14849" max="14849" width="9.7109375" style="400" customWidth="1"/>
    <col min="14850" max="14850" width="9.42578125" style="400" customWidth="1"/>
    <col min="14851" max="14851" width="51.140625" style="400" customWidth="1"/>
    <col min="14852" max="14852" width="21.140625" style="400" customWidth="1"/>
    <col min="14853" max="14853" width="20.140625" style="400" customWidth="1"/>
    <col min="14854" max="15104" width="9.140625" style="400"/>
    <col min="15105" max="15105" width="9.7109375" style="400" customWidth="1"/>
    <col min="15106" max="15106" width="9.42578125" style="400" customWidth="1"/>
    <col min="15107" max="15107" width="51.140625" style="400" customWidth="1"/>
    <col min="15108" max="15108" width="21.140625" style="400" customWidth="1"/>
    <col min="15109" max="15109" width="20.140625" style="400" customWidth="1"/>
    <col min="15110" max="15360" width="9.140625" style="400"/>
    <col min="15361" max="15361" width="9.7109375" style="400" customWidth="1"/>
    <col min="15362" max="15362" width="9.42578125" style="400" customWidth="1"/>
    <col min="15363" max="15363" width="51.140625" style="400" customWidth="1"/>
    <col min="15364" max="15364" width="21.140625" style="400" customWidth="1"/>
    <col min="15365" max="15365" width="20.140625" style="400" customWidth="1"/>
    <col min="15366" max="15616" width="9.140625" style="400"/>
    <col min="15617" max="15617" width="9.7109375" style="400" customWidth="1"/>
    <col min="15618" max="15618" width="9.42578125" style="400" customWidth="1"/>
    <col min="15619" max="15619" width="51.140625" style="400" customWidth="1"/>
    <col min="15620" max="15620" width="21.140625" style="400" customWidth="1"/>
    <col min="15621" max="15621" width="20.140625" style="400" customWidth="1"/>
    <col min="15622" max="15872" width="9.140625" style="400"/>
    <col min="15873" max="15873" width="9.7109375" style="400" customWidth="1"/>
    <col min="15874" max="15874" width="9.42578125" style="400" customWidth="1"/>
    <col min="15875" max="15875" width="51.140625" style="400" customWidth="1"/>
    <col min="15876" max="15876" width="21.140625" style="400" customWidth="1"/>
    <col min="15877" max="15877" width="20.140625" style="400" customWidth="1"/>
    <col min="15878" max="16128" width="9.140625" style="400"/>
    <col min="16129" max="16129" width="9.7109375" style="400" customWidth="1"/>
    <col min="16130" max="16130" width="9.42578125" style="400" customWidth="1"/>
    <col min="16131" max="16131" width="51.140625" style="400" customWidth="1"/>
    <col min="16132" max="16132" width="21.140625" style="400" customWidth="1"/>
    <col min="16133" max="16133" width="20.140625" style="400" customWidth="1"/>
    <col min="16134" max="16384" width="9.140625" style="400"/>
  </cols>
  <sheetData>
    <row r="1" spans="1:7" ht="21.75" customHeight="1" thickTop="1" thickBot="1">
      <c r="A1" s="503" t="s">
        <v>206</v>
      </c>
      <c r="B1" s="504" t="s">
        <v>429</v>
      </c>
      <c r="C1" s="505" t="s">
        <v>204</v>
      </c>
      <c r="D1" s="506" t="s">
        <v>203</v>
      </c>
      <c r="E1" s="507"/>
      <c r="G1" s="157" t="s">
        <v>313</v>
      </c>
    </row>
    <row r="2" spans="1:7" ht="19.5" customHeight="1" thickBot="1">
      <c r="A2" s="508"/>
      <c r="B2" s="509"/>
      <c r="C2" s="510"/>
      <c r="D2" s="511" t="s">
        <v>202</v>
      </c>
      <c r="E2" s="512" t="s">
        <v>201</v>
      </c>
    </row>
    <row r="3" spans="1:7" ht="25.35" customHeight="1" thickTop="1">
      <c r="A3" s="513">
        <v>3001</v>
      </c>
      <c r="B3" s="514"/>
      <c r="C3" s="515" t="s">
        <v>875</v>
      </c>
      <c r="D3" s="516">
        <f>D4+D29</f>
        <v>0</v>
      </c>
      <c r="E3" s="517">
        <f>E4+E29</f>
        <v>0</v>
      </c>
      <c r="G3" s="401"/>
    </row>
    <row r="4" spans="1:7" ht="25.35" customHeight="1">
      <c r="A4" s="518">
        <v>3002</v>
      </c>
      <c r="B4" s="519">
        <v>800000</v>
      </c>
      <c r="C4" s="520" t="s">
        <v>876</v>
      </c>
      <c r="D4" s="521">
        <f>D5+D12+D19+D22</f>
        <v>0</v>
      </c>
      <c r="E4" s="522">
        <f>E5+E12+E19+E22</f>
        <v>0</v>
      </c>
    </row>
    <row r="5" spans="1:7" ht="25.35" customHeight="1">
      <c r="A5" s="518">
        <v>3003</v>
      </c>
      <c r="B5" s="519">
        <v>810000</v>
      </c>
      <c r="C5" s="520" t="s">
        <v>877</v>
      </c>
      <c r="D5" s="521">
        <f>D6+D8+D10</f>
        <v>0</v>
      </c>
      <c r="E5" s="522">
        <f>E6+E8+E10</f>
        <v>0</v>
      </c>
    </row>
    <row r="6" spans="1:7" ht="25.35" customHeight="1">
      <c r="A6" s="523">
        <v>3004</v>
      </c>
      <c r="B6" s="524">
        <v>811000</v>
      </c>
      <c r="C6" s="525" t="s">
        <v>878</v>
      </c>
      <c r="D6" s="526">
        <f>D7</f>
        <v>0</v>
      </c>
      <c r="E6" s="527">
        <f>E7</f>
        <v>0</v>
      </c>
    </row>
    <row r="7" spans="1:7" ht="25.35" customHeight="1">
      <c r="A7" s="528">
        <v>3005</v>
      </c>
      <c r="B7" s="529">
        <v>811100</v>
      </c>
      <c r="C7" s="530" t="s">
        <v>538</v>
      </c>
      <c r="D7" s="531"/>
      <c r="E7" s="532"/>
      <c r="G7" s="451"/>
    </row>
    <row r="8" spans="1:7" ht="25.35" customHeight="1">
      <c r="A8" s="523">
        <v>3006</v>
      </c>
      <c r="B8" s="524">
        <v>812000</v>
      </c>
      <c r="C8" s="525" t="s">
        <v>879</v>
      </c>
      <c r="D8" s="526">
        <f>D9</f>
        <v>0</v>
      </c>
      <c r="E8" s="527">
        <f>E9</f>
        <v>0</v>
      </c>
    </row>
    <row r="9" spans="1:7" ht="25.35" customHeight="1">
      <c r="A9" s="528">
        <v>3007</v>
      </c>
      <c r="B9" s="529">
        <v>812100</v>
      </c>
      <c r="C9" s="530" t="s">
        <v>540</v>
      </c>
      <c r="D9" s="531"/>
      <c r="E9" s="532"/>
    </row>
    <row r="10" spans="1:7" ht="25.35" customHeight="1">
      <c r="A10" s="523">
        <v>3008</v>
      </c>
      <c r="B10" s="524">
        <v>813000</v>
      </c>
      <c r="C10" s="525" t="s">
        <v>880</v>
      </c>
      <c r="D10" s="526">
        <f>D11</f>
        <v>0</v>
      </c>
      <c r="E10" s="527">
        <f>E11</f>
        <v>0</v>
      </c>
    </row>
    <row r="11" spans="1:7" ht="25.35" customHeight="1">
      <c r="A11" s="528">
        <v>3009</v>
      </c>
      <c r="B11" s="529">
        <v>813100</v>
      </c>
      <c r="C11" s="530" t="s">
        <v>542</v>
      </c>
      <c r="D11" s="531"/>
      <c r="E11" s="532"/>
    </row>
    <row r="12" spans="1:7" ht="25.35" customHeight="1">
      <c r="A12" s="518">
        <v>3010</v>
      </c>
      <c r="B12" s="519">
        <v>820000</v>
      </c>
      <c r="C12" s="520" t="s">
        <v>881</v>
      </c>
      <c r="D12" s="521">
        <f>D13+D15+D17</f>
        <v>0</v>
      </c>
      <c r="E12" s="522">
        <f>E13+E15+E17</f>
        <v>0</v>
      </c>
    </row>
    <row r="13" spans="1:7" ht="25.35" customHeight="1">
      <c r="A13" s="523">
        <v>3011</v>
      </c>
      <c r="B13" s="524">
        <v>821000</v>
      </c>
      <c r="C13" s="525" t="s">
        <v>882</v>
      </c>
      <c r="D13" s="526">
        <f>D14</f>
        <v>0</v>
      </c>
      <c r="E13" s="527">
        <f>E14</f>
        <v>0</v>
      </c>
    </row>
    <row r="14" spans="1:7" ht="25.35" customHeight="1">
      <c r="A14" s="528">
        <v>3012</v>
      </c>
      <c r="B14" s="529">
        <v>821100</v>
      </c>
      <c r="C14" s="530" t="s">
        <v>545</v>
      </c>
      <c r="D14" s="531"/>
      <c r="E14" s="532"/>
    </row>
    <row r="15" spans="1:7" ht="25.35" customHeight="1">
      <c r="A15" s="523">
        <v>3013</v>
      </c>
      <c r="B15" s="524">
        <v>822000</v>
      </c>
      <c r="C15" s="525" t="s">
        <v>883</v>
      </c>
      <c r="D15" s="526">
        <f>D16</f>
        <v>0</v>
      </c>
      <c r="E15" s="527">
        <f>E16</f>
        <v>0</v>
      </c>
    </row>
    <row r="16" spans="1:7" ht="25.35" customHeight="1">
      <c r="A16" s="528">
        <v>3014</v>
      </c>
      <c r="B16" s="529">
        <v>822100</v>
      </c>
      <c r="C16" s="530" t="s">
        <v>547</v>
      </c>
      <c r="D16" s="531"/>
      <c r="E16" s="532"/>
    </row>
    <row r="17" spans="1:7" ht="25.35" customHeight="1">
      <c r="A17" s="523">
        <v>3015</v>
      </c>
      <c r="B17" s="524">
        <v>823000</v>
      </c>
      <c r="C17" s="525" t="s">
        <v>884</v>
      </c>
      <c r="D17" s="526">
        <f>D18</f>
        <v>0</v>
      </c>
      <c r="E17" s="527">
        <f>E18</f>
        <v>0</v>
      </c>
    </row>
    <row r="18" spans="1:7" ht="25.35" customHeight="1">
      <c r="A18" s="528">
        <v>3016</v>
      </c>
      <c r="B18" s="529">
        <v>823100</v>
      </c>
      <c r="C18" s="530" t="s">
        <v>549</v>
      </c>
      <c r="D18" s="531"/>
      <c r="E18" s="532"/>
    </row>
    <row r="19" spans="1:7" ht="25.35" customHeight="1">
      <c r="A19" s="518">
        <v>3017</v>
      </c>
      <c r="B19" s="519">
        <v>830000</v>
      </c>
      <c r="C19" s="520" t="s">
        <v>885</v>
      </c>
      <c r="D19" s="521">
        <f>D20</f>
        <v>0</v>
      </c>
      <c r="E19" s="522">
        <f>E20</f>
        <v>0</v>
      </c>
    </row>
    <row r="20" spans="1:7" ht="25.35" customHeight="1">
      <c r="A20" s="523">
        <v>3018</v>
      </c>
      <c r="B20" s="524">
        <v>831000</v>
      </c>
      <c r="C20" s="525" t="s">
        <v>886</v>
      </c>
      <c r="D20" s="526">
        <f>D21</f>
        <v>0</v>
      </c>
      <c r="E20" s="527">
        <f>E21</f>
        <v>0</v>
      </c>
    </row>
    <row r="21" spans="1:7" ht="25.35" customHeight="1">
      <c r="A21" s="528">
        <v>3019</v>
      </c>
      <c r="B21" s="529">
        <v>831100</v>
      </c>
      <c r="C21" s="530" t="s">
        <v>552</v>
      </c>
      <c r="D21" s="531"/>
      <c r="E21" s="532"/>
    </row>
    <row r="22" spans="1:7" ht="25.35" customHeight="1">
      <c r="A22" s="518">
        <v>3020</v>
      </c>
      <c r="B22" s="519">
        <v>840000</v>
      </c>
      <c r="C22" s="520" t="s">
        <v>887</v>
      </c>
      <c r="D22" s="521">
        <f>D23+D25+D27</f>
        <v>0</v>
      </c>
      <c r="E22" s="522">
        <f>E23+E25+E27</f>
        <v>0</v>
      </c>
    </row>
    <row r="23" spans="1:7" ht="25.35" customHeight="1">
      <c r="A23" s="523">
        <v>3021</v>
      </c>
      <c r="B23" s="524">
        <v>841000</v>
      </c>
      <c r="C23" s="525" t="s">
        <v>888</v>
      </c>
      <c r="D23" s="526">
        <f>D24</f>
        <v>0</v>
      </c>
      <c r="E23" s="527">
        <f>E24</f>
        <v>0</v>
      </c>
    </row>
    <row r="24" spans="1:7" ht="25.35" customHeight="1">
      <c r="A24" s="528">
        <v>3022</v>
      </c>
      <c r="B24" s="529">
        <v>841100</v>
      </c>
      <c r="C24" s="530" t="s">
        <v>555</v>
      </c>
      <c r="D24" s="531"/>
      <c r="E24" s="532"/>
    </row>
    <row r="25" spans="1:7" ht="25.35" customHeight="1">
      <c r="A25" s="523">
        <v>3023</v>
      </c>
      <c r="B25" s="524">
        <v>842000</v>
      </c>
      <c r="C25" s="525" t="s">
        <v>889</v>
      </c>
      <c r="D25" s="526">
        <f>D26</f>
        <v>0</v>
      </c>
      <c r="E25" s="527">
        <f>E26</f>
        <v>0</v>
      </c>
    </row>
    <row r="26" spans="1:7" ht="25.35" customHeight="1">
      <c r="A26" s="528">
        <v>3024</v>
      </c>
      <c r="B26" s="529">
        <v>842100</v>
      </c>
      <c r="C26" s="530" t="s">
        <v>557</v>
      </c>
      <c r="D26" s="531"/>
      <c r="E26" s="532"/>
    </row>
    <row r="27" spans="1:7" ht="25.35" customHeight="1">
      <c r="A27" s="523">
        <v>3025</v>
      </c>
      <c r="B27" s="524">
        <v>843000</v>
      </c>
      <c r="C27" s="525" t="s">
        <v>890</v>
      </c>
      <c r="D27" s="526">
        <f>D28</f>
        <v>0</v>
      </c>
      <c r="E27" s="527">
        <f>E28</f>
        <v>0</v>
      </c>
    </row>
    <row r="28" spans="1:7" ht="25.35" customHeight="1">
      <c r="A28" s="528">
        <v>3026</v>
      </c>
      <c r="B28" s="529">
        <v>843100</v>
      </c>
      <c r="C28" s="530" t="s">
        <v>559</v>
      </c>
      <c r="D28" s="531"/>
      <c r="E28" s="532"/>
    </row>
    <row r="29" spans="1:7" ht="25.35" customHeight="1">
      <c r="A29" s="518">
        <v>3027</v>
      </c>
      <c r="B29" s="519">
        <v>900000</v>
      </c>
      <c r="C29" s="520" t="s">
        <v>891</v>
      </c>
      <c r="D29" s="521">
        <f>D30+D49</f>
        <v>0</v>
      </c>
      <c r="E29" s="522">
        <f>E30+E49</f>
        <v>0</v>
      </c>
      <c r="G29" s="401"/>
    </row>
    <row r="30" spans="1:7" ht="25.35" customHeight="1">
      <c r="A30" s="518">
        <v>3028</v>
      </c>
      <c r="B30" s="519">
        <v>910000</v>
      </c>
      <c r="C30" s="520" t="s">
        <v>892</v>
      </c>
      <c r="D30" s="521">
        <f>D31+D41</f>
        <v>0</v>
      </c>
      <c r="E30" s="522">
        <f>E31+E41</f>
        <v>0</v>
      </c>
      <c r="G30" s="401"/>
    </row>
    <row r="31" spans="1:7" ht="25.35" customHeight="1">
      <c r="A31" s="523">
        <v>3029</v>
      </c>
      <c r="B31" s="524">
        <v>911000</v>
      </c>
      <c r="C31" s="525" t="s">
        <v>893</v>
      </c>
      <c r="D31" s="526">
        <f>SUM(D32:D40)</f>
        <v>0</v>
      </c>
      <c r="E31" s="527">
        <f>SUM(E32:E40)</f>
        <v>0</v>
      </c>
    </row>
    <row r="32" spans="1:7" ht="25.35" customHeight="1">
      <c r="A32" s="528">
        <v>3030</v>
      </c>
      <c r="B32" s="529">
        <v>911100</v>
      </c>
      <c r="C32" s="530" t="s">
        <v>894</v>
      </c>
      <c r="D32" s="531"/>
      <c r="E32" s="532"/>
    </row>
    <row r="33" spans="1:5" ht="25.35" customHeight="1">
      <c r="A33" s="528">
        <v>3031</v>
      </c>
      <c r="B33" s="529">
        <v>911200</v>
      </c>
      <c r="C33" s="530" t="s">
        <v>895</v>
      </c>
      <c r="D33" s="531"/>
      <c r="E33" s="532"/>
    </row>
    <row r="34" spans="1:5" ht="25.35" customHeight="1">
      <c r="A34" s="528">
        <v>3032</v>
      </c>
      <c r="B34" s="529">
        <v>911300</v>
      </c>
      <c r="C34" s="530" t="s">
        <v>896</v>
      </c>
      <c r="D34" s="531"/>
      <c r="E34" s="532"/>
    </row>
    <row r="35" spans="1:5" ht="25.35" customHeight="1">
      <c r="A35" s="528">
        <v>3033</v>
      </c>
      <c r="B35" s="529">
        <v>911400</v>
      </c>
      <c r="C35" s="530" t="s">
        <v>897</v>
      </c>
      <c r="D35" s="531"/>
      <c r="E35" s="532"/>
    </row>
    <row r="36" spans="1:5" ht="25.35" customHeight="1">
      <c r="A36" s="528">
        <v>3034</v>
      </c>
      <c r="B36" s="529">
        <v>911500</v>
      </c>
      <c r="C36" s="530" t="s">
        <v>898</v>
      </c>
      <c r="D36" s="531"/>
      <c r="E36" s="532"/>
    </row>
    <row r="37" spans="1:5" ht="25.35" customHeight="1">
      <c r="A37" s="528">
        <v>3035</v>
      </c>
      <c r="B37" s="529">
        <v>911600</v>
      </c>
      <c r="C37" s="530" t="s">
        <v>899</v>
      </c>
      <c r="D37" s="531"/>
      <c r="E37" s="532"/>
    </row>
    <row r="38" spans="1:5" ht="25.35" customHeight="1">
      <c r="A38" s="528">
        <v>3036</v>
      </c>
      <c r="B38" s="529">
        <v>911700</v>
      </c>
      <c r="C38" s="530" t="s">
        <v>900</v>
      </c>
      <c r="D38" s="531"/>
      <c r="E38" s="532"/>
    </row>
    <row r="39" spans="1:5" ht="25.35" customHeight="1">
      <c r="A39" s="528">
        <v>3037</v>
      </c>
      <c r="B39" s="529">
        <v>911800</v>
      </c>
      <c r="C39" s="530" t="s">
        <v>901</v>
      </c>
      <c r="D39" s="531"/>
      <c r="E39" s="532"/>
    </row>
    <row r="40" spans="1:5" ht="25.35" customHeight="1">
      <c r="A40" s="528">
        <v>3038</v>
      </c>
      <c r="B40" s="529">
        <v>911900</v>
      </c>
      <c r="C40" s="530" t="s">
        <v>902</v>
      </c>
      <c r="D40" s="531"/>
      <c r="E40" s="532"/>
    </row>
    <row r="41" spans="1:5" ht="25.35" customHeight="1">
      <c r="A41" s="523">
        <v>3039</v>
      </c>
      <c r="B41" s="524">
        <v>912000</v>
      </c>
      <c r="C41" s="525" t="s">
        <v>903</v>
      </c>
      <c r="D41" s="526">
        <f>SUM(D42:D48)</f>
        <v>0</v>
      </c>
      <c r="E41" s="527">
        <f>SUM(E42:E48)</f>
        <v>0</v>
      </c>
    </row>
    <row r="42" spans="1:5" ht="25.35" customHeight="1">
      <c r="A42" s="528">
        <v>3040</v>
      </c>
      <c r="B42" s="529">
        <v>912100</v>
      </c>
      <c r="C42" s="530" t="s">
        <v>904</v>
      </c>
      <c r="D42" s="531"/>
      <c r="E42" s="532"/>
    </row>
    <row r="43" spans="1:5" ht="25.35" customHeight="1">
      <c r="A43" s="528">
        <v>3041</v>
      </c>
      <c r="B43" s="529">
        <v>912200</v>
      </c>
      <c r="C43" s="530" t="s">
        <v>905</v>
      </c>
      <c r="D43" s="531"/>
      <c r="E43" s="532"/>
    </row>
    <row r="44" spans="1:5" ht="25.35" customHeight="1">
      <c r="A44" s="528">
        <v>3042</v>
      </c>
      <c r="B44" s="529">
        <v>912300</v>
      </c>
      <c r="C44" s="530" t="s">
        <v>906</v>
      </c>
      <c r="D44" s="531"/>
      <c r="E44" s="532"/>
    </row>
    <row r="45" spans="1:5" ht="25.35" customHeight="1">
      <c r="A45" s="528">
        <v>3043</v>
      </c>
      <c r="B45" s="529">
        <v>912400</v>
      </c>
      <c r="C45" s="530" t="s">
        <v>907</v>
      </c>
      <c r="D45" s="531"/>
      <c r="E45" s="532"/>
    </row>
    <row r="46" spans="1:5" ht="25.35" customHeight="1">
      <c r="A46" s="528">
        <v>3044</v>
      </c>
      <c r="B46" s="529">
        <v>912500</v>
      </c>
      <c r="C46" s="530" t="s">
        <v>908</v>
      </c>
      <c r="D46" s="531"/>
      <c r="E46" s="532"/>
    </row>
    <row r="47" spans="1:5" ht="25.35" customHeight="1">
      <c r="A47" s="528">
        <v>3045</v>
      </c>
      <c r="B47" s="529">
        <v>912600</v>
      </c>
      <c r="C47" s="530" t="s">
        <v>909</v>
      </c>
      <c r="D47" s="531"/>
      <c r="E47" s="532"/>
    </row>
    <row r="48" spans="1:5" ht="25.35" customHeight="1">
      <c r="A48" s="528">
        <v>3046</v>
      </c>
      <c r="B48" s="529">
        <v>912900</v>
      </c>
      <c r="C48" s="530" t="s">
        <v>910</v>
      </c>
      <c r="D48" s="531"/>
      <c r="E48" s="532"/>
    </row>
    <row r="49" spans="1:8" ht="25.35" customHeight="1">
      <c r="A49" s="518">
        <v>3047</v>
      </c>
      <c r="B49" s="519">
        <v>920000</v>
      </c>
      <c r="C49" s="520" t="s">
        <v>911</v>
      </c>
      <c r="D49" s="521">
        <f>D50+D60</f>
        <v>0</v>
      </c>
      <c r="E49" s="522">
        <f>E50+E60</f>
        <v>0</v>
      </c>
    </row>
    <row r="50" spans="1:8" s="420" customFormat="1" ht="25.35" customHeight="1">
      <c r="A50" s="523">
        <v>3048</v>
      </c>
      <c r="B50" s="524">
        <v>921000</v>
      </c>
      <c r="C50" s="525" t="s">
        <v>912</v>
      </c>
      <c r="D50" s="526">
        <f>SUM(D51:D59)</f>
        <v>0</v>
      </c>
      <c r="E50" s="527">
        <f>SUM(E51:E59)</f>
        <v>0</v>
      </c>
    </row>
    <row r="51" spans="1:8" ht="25.35" customHeight="1">
      <c r="A51" s="528">
        <v>3049</v>
      </c>
      <c r="B51" s="529">
        <v>921100</v>
      </c>
      <c r="C51" s="530" t="s">
        <v>913</v>
      </c>
      <c r="D51" s="531"/>
      <c r="E51" s="532"/>
    </row>
    <row r="52" spans="1:8" ht="25.35" customHeight="1">
      <c r="A52" s="528">
        <v>3050</v>
      </c>
      <c r="B52" s="529">
        <v>921200</v>
      </c>
      <c r="C52" s="530" t="s">
        <v>914</v>
      </c>
      <c r="D52" s="531"/>
      <c r="E52" s="532"/>
    </row>
    <row r="53" spans="1:8" ht="25.35" customHeight="1">
      <c r="A53" s="528">
        <v>3051</v>
      </c>
      <c r="B53" s="529">
        <v>921300</v>
      </c>
      <c r="C53" s="530" t="s">
        <v>915</v>
      </c>
      <c r="D53" s="531"/>
      <c r="E53" s="532"/>
    </row>
    <row r="54" spans="1:8" ht="25.35" customHeight="1">
      <c r="A54" s="528">
        <v>3052</v>
      </c>
      <c r="B54" s="529">
        <v>921400</v>
      </c>
      <c r="C54" s="530" t="s">
        <v>916</v>
      </c>
      <c r="D54" s="531"/>
      <c r="E54" s="532"/>
      <c r="H54" s="451"/>
    </row>
    <row r="55" spans="1:8" ht="25.35" customHeight="1">
      <c r="A55" s="528">
        <v>3053</v>
      </c>
      <c r="B55" s="529">
        <v>921500</v>
      </c>
      <c r="C55" s="530" t="s">
        <v>917</v>
      </c>
      <c r="D55" s="531"/>
      <c r="E55" s="532"/>
    </row>
    <row r="56" spans="1:8" ht="25.35" customHeight="1">
      <c r="A56" s="528">
        <v>3054</v>
      </c>
      <c r="B56" s="529">
        <v>921600</v>
      </c>
      <c r="C56" s="530" t="s">
        <v>918</v>
      </c>
      <c r="D56" s="531"/>
      <c r="E56" s="532"/>
    </row>
    <row r="57" spans="1:8" ht="25.35" customHeight="1">
      <c r="A57" s="528">
        <v>3055</v>
      </c>
      <c r="B57" s="529">
        <v>921700</v>
      </c>
      <c r="C57" s="530" t="s">
        <v>919</v>
      </c>
      <c r="D57" s="531"/>
      <c r="E57" s="532"/>
    </row>
    <row r="58" spans="1:8" ht="25.35" customHeight="1">
      <c r="A58" s="528">
        <v>3056</v>
      </c>
      <c r="B58" s="529">
        <v>921800</v>
      </c>
      <c r="C58" s="530" t="s">
        <v>920</v>
      </c>
      <c r="D58" s="531"/>
      <c r="E58" s="532"/>
    </row>
    <row r="59" spans="1:8" ht="25.35" customHeight="1">
      <c r="A59" s="528">
        <v>3057</v>
      </c>
      <c r="B59" s="529">
        <v>921900</v>
      </c>
      <c r="C59" s="530" t="s">
        <v>921</v>
      </c>
      <c r="D59" s="531"/>
      <c r="E59" s="532"/>
    </row>
    <row r="60" spans="1:8" s="420" customFormat="1" ht="25.35" customHeight="1">
      <c r="A60" s="523">
        <v>3058</v>
      </c>
      <c r="B60" s="524">
        <v>922000</v>
      </c>
      <c r="C60" s="525" t="s">
        <v>922</v>
      </c>
      <c r="D60" s="526">
        <f>SUM(D61:D68)</f>
        <v>0</v>
      </c>
      <c r="E60" s="527">
        <f>SUM(E61:E68)</f>
        <v>0</v>
      </c>
    </row>
    <row r="61" spans="1:8" ht="25.35" customHeight="1">
      <c r="A61" s="528">
        <v>3059</v>
      </c>
      <c r="B61" s="529">
        <v>922100</v>
      </c>
      <c r="C61" s="530" t="s">
        <v>923</v>
      </c>
      <c r="D61" s="531"/>
      <c r="E61" s="532"/>
    </row>
    <row r="62" spans="1:8" ht="25.35" customHeight="1">
      <c r="A62" s="528">
        <v>3060</v>
      </c>
      <c r="B62" s="529">
        <v>922200</v>
      </c>
      <c r="C62" s="530" t="s">
        <v>924</v>
      </c>
      <c r="D62" s="531"/>
      <c r="E62" s="532"/>
    </row>
    <row r="63" spans="1:8" ht="25.35" customHeight="1">
      <c r="A63" s="528">
        <v>3061</v>
      </c>
      <c r="B63" s="529">
        <v>922300</v>
      </c>
      <c r="C63" s="530" t="s">
        <v>925</v>
      </c>
      <c r="D63" s="531"/>
      <c r="E63" s="532"/>
    </row>
    <row r="64" spans="1:8" ht="25.35" customHeight="1">
      <c r="A64" s="528">
        <v>3062</v>
      </c>
      <c r="B64" s="529">
        <v>922400</v>
      </c>
      <c r="C64" s="530" t="s">
        <v>926</v>
      </c>
      <c r="D64" s="531"/>
      <c r="E64" s="532"/>
    </row>
    <row r="65" spans="1:7" ht="25.35" customHeight="1">
      <c r="A65" s="528">
        <v>3063</v>
      </c>
      <c r="B65" s="529">
        <v>922500</v>
      </c>
      <c r="C65" s="530" t="s">
        <v>927</v>
      </c>
      <c r="D65" s="531"/>
      <c r="E65" s="532"/>
    </row>
    <row r="66" spans="1:7" ht="25.35" customHeight="1">
      <c r="A66" s="528">
        <v>3064</v>
      </c>
      <c r="B66" s="529">
        <v>922600</v>
      </c>
      <c r="C66" s="530" t="s">
        <v>928</v>
      </c>
      <c r="D66" s="531"/>
      <c r="E66" s="532"/>
    </row>
    <row r="67" spans="1:7" ht="25.35" customHeight="1">
      <c r="A67" s="528">
        <v>3065</v>
      </c>
      <c r="B67" s="529">
        <v>922700</v>
      </c>
      <c r="C67" s="530" t="s">
        <v>929</v>
      </c>
      <c r="D67" s="531"/>
      <c r="E67" s="532"/>
    </row>
    <row r="68" spans="1:7" ht="25.35" customHeight="1">
      <c r="A68" s="528">
        <v>3066</v>
      </c>
      <c r="B68" s="529">
        <v>922800</v>
      </c>
      <c r="C68" s="530" t="s">
        <v>930</v>
      </c>
      <c r="D68" s="531"/>
      <c r="E68" s="532"/>
    </row>
    <row r="69" spans="1:7" ht="25.35" customHeight="1">
      <c r="A69" s="533">
        <v>3067</v>
      </c>
      <c r="B69" s="534"/>
      <c r="C69" s="520" t="s">
        <v>931</v>
      </c>
      <c r="D69" s="521">
        <f>D70+D116</f>
        <v>588</v>
      </c>
      <c r="E69" s="522">
        <f>E70+E116</f>
        <v>1400</v>
      </c>
      <c r="G69" s="401"/>
    </row>
    <row r="70" spans="1:7" ht="25.35" customHeight="1">
      <c r="A70" s="518">
        <v>3068</v>
      </c>
      <c r="B70" s="519">
        <v>500000</v>
      </c>
      <c r="C70" s="520" t="s">
        <v>932</v>
      </c>
      <c r="D70" s="521">
        <f>D71+D93+D102+D105+D113</f>
        <v>588</v>
      </c>
      <c r="E70" s="522">
        <f>E71+E93+E102+E105+E113</f>
        <v>1400</v>
      </c>
      <c r="G70" s="401"/>
    </row>
    <row r="71" spans="1:7" ht="25.35" customHeight="1">
      <c r="A71" s="518">
        <v>3069</v>
      </c>
      <c r="B71" s="519">
        <v>510000</v>
      </c>
      <c r="C71" s="520" t="s">
        <v>933</v>
      </c>
      <c r="D71" s="521">
        <f>D72+D77+D87+D89+D91</f>
        <v>588</v>
      </c>
      <c r="E71" s="522">
        <f>E72+E77+E87+E89+E91</f>
        <v>1400</v>
      </c>
      <c r="G71" s="401"/>
    </row>
    <row r="72" spans="1:7" ht="25.35" customHeight="1">
      <c r="A72" s="523">
        <v>3070</v>
      </c>
      <c r="B72" s="524">
        <v>511000</v>
      </c>
      <c r="C72" s="525" t="s">
        <v>934</v>
      </c>
      <c r="D72" s="526">
        <f>SUM(D73:D76)</f>
        <v>0</v>
      </c>
      <c r="E72" s="527">
        <f>SUM(E73:E76)</f>
        <v>0</v>
      </c>
    </row>
    <row r="73" spans="1:7" ht="25.35" customHeight="1">
      <c r="A73" s="528">
        <v>3071</v>
      </c>
      <c r="B73" s="529">
        <v>511100</v>
      </c>
      <c r="C73" s="530" t="s">
        <v>731</v>
      </c>
      <c r="D73" s="531"/>
      <c r="E73" s="532"/>
    </row>
    <row r="74" spans="1:7" ht="25.35" customHeight="1">
      <c r="A74" s="528">
        <v>3072</v>
      </c>
      <c r="B74" s="529">
        <v>511200</v>
      </c>
      <c r="C74" s="530" t="s">
        <v>732</v>
      </c>
      <c r="D74" s="531"/>
      <c r="E74" s="532"/>
    </row>
    <row r="75" spans="1:7" ht="25.35" customHeight="1">
      <c r="A75" s="528">
        <v>3073</v>
      </c>
      <c r="B75" s="529">
        <v>511300</v>
      </c>
      <c r="C75" s="530" t="s">
        <v>733</v>
      </c>
      <c r="D75" s="531"/>
      <c r="E75" s="532"/>
    </row>
    <row r="76" spans="1:7" ht="25.35" customHeight="1">
      <c r="A76" s="528">
        <v>3074</v>
      </c>
      <c r="B76" s="529">
        <v>511400</v>
      </c>
      <c r="C76" s="530" t="s">
        <v>734</v>
      </c>
      <c r="D76" s="531"/>
      <c r="E76" s="532"/>
    </row>
    <row r="77" spans="1:7" ht="25.35" customHeight="1">
      <c r="A77" s="523">
        <v>3075</v>
      </c>
      <c r="B77" s="524">
        <v>512000</v>
      </c>
      <c r="C77" s="525" t="s">
        <v>935</v>
      </c>
      <c r="D77" s="526">
        <f>SUM(D78:D86)</f>
        <v>547</v>
      </c>
      <c r="E77" s="527">
        <f>SUM(E78:E86)</f>
        <v>1380</v>
      </c>
    </row>
    <row r="78" spans="1:7" ht="25.35" customHeight="1">
      <c r="A78" s="528">
        <v>3076</v>
      </c>
      <c r="B78" s="529">
        <v>512100</v>
      </c>
      <c r="C78" s="530" t="s">
        <v>736</v>
      </c>
      <c r="D78" s="531"/>
      <c r="E78" s="532"/>
    </row>
    <row r="79" spans="1:7" ht="25.35" customHeight="1">
      <c r="A79" s="528">
        <v>3077</v>
      </c>
      <c r="B79" s="529">
        <v>512200</v>
      </c>
      <c r="C79" s="530" t="s">
        <v>737</v>
      </c>
      <c r="D79" s="531"/>
      <c r="E79" s="532"/>
    </row>
    <row r="80" spans="1:7" ht="25.35" customHeight="1">
      <c r="A80" s="528">
        <v>3078</v>
      </c>
      <c r="B80" s="529">
        <v>512300</v>
      </c>
      <c r="C80" s="530" t="s">
        <v>738</v>
      </c>
      <c r="D80" s="531"/>
      <c r="E80" s="532"/>
    </row>
    <row r="81" spans="1:8" ht="25.35" customHeight="1">
      <c r="A81" s="528">
        <v>3079</v>
      </c>
      <c r="B81" s="529">
        <v>512400</v>
      </c>
      <c r="C81" s="530" t="s">
        <v>739</v>
      </c>
      <c r="D81" s="531"/>
      <c r="E81" s="532"/>
      <c r="H81" s="451"/>
    </row>
    <row r="82" spans="1:8" ht="25.35" customHeight="1">
      <c r="A82" s="528">
        <v>3080</v>
      </c>
      <c r="B82" s="529">
        <v>512500</v>
      </c>
      <c r="C82" s="530" t="s">
        <v>740</v>
      </c>
      <c r="D82" s="531"/>
      <c r="E82" s="532"/>
    </row>
    <row r="83" spans="1:8" ht="25.35" customHeight="1">
      <c r="A83" s="528">
        <v>3081</v>
      </c>
      <c r="B83" s="529">
        <v>512600</v>
      </c>
      <c r="C83" s="530" t="s">
        <v>936</v>
      </c>
      <c r="D83" s="531">
        <v>547</v>
      </c>
      <c r="E83" s="532">
        <v>1380</v>
      </c>
    </row>
    <row r="84" spans="1:8" ht="25.35" customHeight="1">
      <c r="A84" s="528">
        <v>3082</v>
      </c>
      <c r="B84" s="529">
        <v>512700</v>
      </c>
      <c r="C84" s="530" t="s">
        <v>742</v>
      </c>
      <c r="D84" s="531"/>
      <c r="E84" s="532"/>
    </row>
    <row r="85" spans="1:8" ht="25.35" customHeight="1">
      <c r="A85" s="528">
        <v>3083</v>
      </c>
      <c r="B85" s="529">
        <v>512800</v>
      </c>
      <c r="C85" s="530" t="s">
        <v>743</v>
      </c>
      <c r="D85" s="531"/>
      <c r="E85" s="532"/>
    </row>
    <row r="86" spans="1:8" ht="25.35" customHeight="1">
      <c r="A86" s="528">
        <v>3084</v>
      </c>
      <c r="B86" s="529">
        <v>512900</v>
      </c>
      <c r="C86" s="530" t="s">
        <v>744</v>
      </c>
      <c r="D86" s="531"/>
      <c r="E86" s="532"/>
    </row>
    <row r="87" spans="1:8" ht="25.35" customHeight="1">
      <c r="A87" s="523">
        <v>3085</v>
      </c>
      <c r="B87" s="524">
        <v>513000</v>
      </c>
      <c r="C87" s="525" t="s">
        <v>937</v>
      </c>
      <c r="D87" s="526">
        <f>D88</f>
        <v>0</v>
      </c>
      <c r="E87" s="527">
        <f>E88</f>
        <v>0</v>
      </c>
    </row>
    <row r="88" spans="1:8" ht="25.35" customHeight="1">
      <c r="A88" s="528">
        <v>3086</v>
      </c>
      <c r="B88" s="529">
        <v>513100</v>
      </c>
      <c r="C88" s="530" t="s">
        <v>295</v>
      </c>
      <c r="D88" s="531"/>
      <c r="E88" s="532"/>
    </row>
    <row r="89" spans="1:8" ht="25.35" customHeight="1">
      <c r="A89" s="523">
        <v>3087</v>
      </c>
      <c r="B89" s="524">
        <v>514000</v>
      </c>
      <c r="C89" s="525" t="s">
        <v>938</v>
      </c>
      <c r="D89" s="526">
        <f>D90</f>
        <v>0</v>
      </c>
      <c r="E89" s="527">
        <f>E90</f>
        <v>0</v>
      </c>
    </row>
    <row r="90" spans="1:8" ht="25.35" customHeight="1">
      <c r="A90" s="528">
        <v>3088</v>
      </c>
      <c r="B90" s="529">
        <v>514100</v>
      </c>
      <c r="C90" s="530" t="s">
        <v>291</v>
      </c>
      <c r="D90" s="531"/>
      <c r="E90" s="532"/>
    </row>
    <row r="91" spans="1:8" ht="25.35" customHeight="1">
      <c r="A91" s="523">
        <v>3089</v>
      </c>
      <c r="B91" s="524">
        <v>515000</v>
      </c>
      <c r="C91" s="525" t="s">
        <v>939</v>
      </c>
      <c r="D91" s="526">
        <f>D92</f>
        <v>41</v>
      </c>
      <c r="E91" s="527">
        <f>E92</f>
        <v>20</v>
      </c>
    </row>
    <row r="92" spans="1:8" ht="25.35" customHeight="1">
      <c r="A92" s="528">
        <v>3090</v>
      </c>
      <c r="B92" s="529">
        <v>515100</v>
      </c>
      <c r="C92" s="530" t="s">
        <v>269</v>
      </c>
      <c r="D92" s="531">
        <v>41</v>
      </c>
      <c r="E92" s="532">
        <v>20</v>
      </c>
    </row>
    <row r="93" spans="1:8" ht="25.35" customHeight="1">
      <c r="A93" s="518">
        <v>3091</v>
      </c>
      <c r="B93" s="519">
        <v>520000</v>
      </c>
      <c r="C93" s="520" t="s">
        <v>940</v>
      </c>
      <c r="D93" s="521">
        <f>D94+D96+D100</f>
        <v>0</v>
      </c>
      <c r="E93" s="522">
        <f>E94+E96+E100</f>
        <v>0</v>
      </c>
    </row>
    <row r="94" spans="1:8" ht="25.35" customHeight="1">
      <c r="A94" s="523">
        <v>3092</v>
      </c>
      <c r="B94" s="524">
        <v>521000</v>
      </c>
      <c r="C94" s="525" t="s">
        <v>941</v>
      </c>
      <c r="D94" s="526">
        <f>D95</f>
        <v>0</v>
      </c>
      <c r="E94" s="527">
        <f>E95</f>
        <v>0</v>
      </c>
    </row>
    <row r="95" spans="1:8" ht="25.35" customHeight="1">
      <c r="A95" s="528">
        <v>3093</v>
      </c>
      <c r="B95" s="529">
        <v>521100</v>
      </c>
      <c r="C95" s="530" t="s">
        <v>263</v>
      </c>
      <c r="D95" s="531"/>
      <c r="E95" s="532"/>
    </row>
    <row r="96" spans="1:8" ht="25.35" customHeight="1">
      <c r="A96" s="523">
        <v>3094</v>
      </c>
      <c r="B96" s="524">
        <v>522000</v>
      </c>
      <c r="C96" s="525" t="s">
        <v>942</v>
      </c>
      <c r="D96" s="526">
        <f>SUM(D97:D99)</f>
        <v>0</v>
      </c>
      <c r="E96" s="527">
        <f>SUM(E97:E99)</f>
        <v>0</v>
      </c>
    </row>
    <row r="97" spans="1:5" ht="25.35" customHeight="1">
      <c r="A97" s="528">
        <v>3095</v>
      </c>
      <c r="B97" s="529">
        <v>522100</v>
      </c>
      <c r="C97" s="530" t="s">
        <v>751</v>
      </c>
      <c r="D97" s="531"/>
      <c r="E97" s="532"/>
    </row>
    <row r="98" spans="1:5" ht="25.35" customHeight="1">
      <c r="A98" s="528">
        <v>3096</v>
      </c>
      <c r="B98" s="529">
        <v>522200</v>
      </c>
      <c r="C98" s="530" t="s">
        <v>752</v>
      </c>
      <c r="D98" s="531"/>
      <c r="E98" s="532"/>
    </row>
    <row r="99" spans="1:5" ht="25.35" customHeight="1">
      <c r="A99" s="528">
        <v>3097</v>
      </c>
      <c r="B99" s="529">
        <v>522300</v>
      </c>
      <c r="C99" s="530" t="s">
        <v>753</v>
      </c>
      <c r="D99" s="531"/>
      <c r="E99" s="532"/>
    </row>
    <row r="100" spans="1:5" ht="25.35" customHeight="1">
      <c r="A100" s="523">
        <v>3098</v>
      </c>
      <c r="B100" s="524">
        <v>523000</v>
      </c>
      <c r="C100" s="525" t="s">
        <v>943</v>
      </c>
      <c r="D100" s="526">
        <f>D101</f>
        <v>0</v>
      </c>
      <c r="E100" s="527">
        <f>E101</f>
        <v>0</v>
      </c>
    </row>
    <row r="101" spans="1:5" ht="25.35" customHeight="1">
      <c r="A101" s="528">
        <v>3099</v>
      </c>
      <c r="B101" s="529">
        <v>523100</v>
      </c>
      <c r="C101" s="530" t="s">
        <v>755</v>
      </c>
      <c r="D101" s="531"/>
      <c r="E101" s="532"/>
    </row>
    <row r="102" spans="1:5" ht="25.35" customHeight="1">
      <c r="A102" s="518">
        <v>3100</v>
      </c>
      <c r="B102" s="519">
        <v>530000</v>
      </c>
      <c r="C102" s="520" t="s">
        <v>944</v>
      </c>
      <c r="D102" s="521">
        <f>D103</f>
        <v>0</v>
      </c>
      <c r="E102" s="522">
        <f>E103</f>
        <v>0</v>
      </c>
    </row>
    <row r="103" spans="1:5" ht="25.35" customHeight="1">
      <c r="A103" s="523">
        <v>3101</v>
      </c>
      <c r="B103" s="524">
        <v>531000</v>
      </c>
      <c r="C103" s="525" t="s">
        <v>945</v>
      </c>
      <c r="D103" s="526">
        <f>D104</f>
        <v>0</v>
      </c>
      <c r="E103" s="527">
        <f>E104</f>
        <v>0</v>
      </c>
    </row>
    <row r="104" spans="1:5" ht="25.35" customHeight="1">
      <c r="A104" s="528">
        <v>3102</v>
      </c>
      <c r="B104" s="529">
        <v>531100</v>
      </c>
      <c r="C104" s="530" t="s">
        <v>287</v>
      </c>
      <c r="D104" s="531"/>
      <c r="E104" s="532"/>
    </row>
    <row r="105" spans="1:5" ht="25.35" customHeight="1">
      <c r="A105" s="518">
        <v>3103</v>
      </c>
      <c r="B105" s="519">
        <v>540000</v>
      </c>
      <c r="C105" s="520" t="s">
        <v>946</v>
      </c>
      <c r="D105" s="521">
        <f>D106+D108+D110</f>
        <v>0</v>
      </c>
      <c r="E105" s="522">
        <f>E106+E108+E110</f>
        <v>0</v>
      </c>
    </row>
    <row r="106" spans="1:5" ht="25.35" customHeight="1">
      <c r="A106" s="523">
        <v>3104</v>
      </c>
      <c r="B106" s="524">
        <v>541000</v>
      </c>
      <c r="C106" s="525" t="s">
        <v>947</v>
      </c>
      <c r="D106" s="526">
        <f>D107</f>
        <v>0</v>
      </c>
      <c r="E106" s="527">
        <f>E107</f>
        <v>0</v>
      </c>
    </row>
    <row r="107" spans="1:5" ht="25.35" customHeight="1">
      <c r="A107" s="528">
        <v>3105</v>
      </c>
      <c r="B107" s="529">
        <v>541100</v>
      </c>
      <c r="C107" s="530" t="s">
        <v>760</v>
      </c>
      <c r="D107" s="531"/>
      <c r="E107" s="532"/>
    </row>
    <row r="108" spans="1:5" ht="25.35" customHeight="1">
      <c r="A108" s="523">
        <v>3106</v>
      </c>
      <c r="B108" s="524">
        <v>542000</v>
      </c>
      <c r="C108" s="525" t="s">
        <v>948</v>
      </c>
      <c r="D108" s="526">
        <f>D109</f>
        <v>0</v>
      </c>
      <c r="E108" s="527">
        <f>E109</f>
        <v>0</v>
      </c>
    </row>
    <row r="109" spans="1:5" ht="25.35" customHeight="1">
      <c r="A109" s="528">
        <v>3107</v>
      </c>
      <c r="B109" s="529">
        <v>542100</v>
      </c>
      <c r="C109" s="530" t="s">
        <v>762</v>
      </c>
      <c r="D109" s="531"/>
      <c r="E109" s="532"/>
    </row>
    <row r="110" spans="1:5" ht="25.35" customHeight="1">
      <c r="A110" s="523">
        <v>3108</v>
      </c>
      <c r="B110" s="524">
        <v>543000</v>
      </c>
      <c r="C110" s="525" t="s">
        <v>949</v>
      </c>
      <c r="D110" s="526">
        <f>D111+D112</f>
        <v>0</v>
      </c>
      <c r="E110" s="527">
        <f>E111+E112</f>
        <v>0</v>
      </c>
    </row>
    <row r="111" spans="1:5" ht="25.35" customHeight="1">
      <c r="A111" s="528">
        <v>3109</v>
      </c>
      <c r="B111" s="529">
        <v>543100</v>
      </c>
      <c r="C111" s="530" t="s">
        <v>764</v>
      </c>
      <c r="D111" s="531"/>
      <c r="E111" s="532"/>
    </row>
    <row r="112" spans="1:5" ht="25.35" customHeight="1">
      <c r="A112" s="528">
        <v>3110</v>
      </c>
      <c r="B112" s="529">
        <v>543200</v>
      </c>
      <c r="C112" s="530" t="s">
        <v>765</v>
      </c>
      <c r="D112" s="531"/>
      <c r="E112" s="532"/>
    </row>
    <row r="113" spans="1:7" ht="40.5" customHeight="1">
      <c r="A113" s="518">
        <v>3111</v>
      </c>
      <c r="B113" s="519">
        <v>550000</v>
      </c>
      <c r="C113" s="520" t="s">
        <v>950</v>
      </c>
      <c r="D113" s="521">
        <f>D114</f>
        <v>0</v>
      </c>
      <c r="E113" s="522">
        <f>E114</f>
        <v>0</v>
      </c>
    </row>
    <row r="114" spans="1:7" ht="39" customHeight="1">
      <c r="A114" s="523">
        <v>3112</v>
      </c>
      <c r="B114" s="524">
        <v>551000</v>
      </c>
      <c r="C114" s="525" t="s">
        <v>951</v>
      </c>
      <c r="D114" s="526">
        <f>D115</f>
        <v>0</v>
      </c>
      <c r="E114" s="527">
        <f>E115</f>
        <v>0</v>
      </c>
    </row>
    <row r="115" spans="1:7" ht="25.35" customHeight="1">
      <c r="A115" s="528">
        <v>3113</v>
      </c>
      <c r="B115" s="529">
        <v>551100</v>
      </c>
      <c r="C115" s="530" t="s">
        <v>768</v>
      </c>
      <c r="D115" s="531"/>
      <c r="E115" s="532"/>
    </row>
    <row r="116" spans="1:7" ht="25.35" customHeight="1">
      <c r="A116" s="518">
        <v>3114</v>
      </c>
      <c r="B116" s="519">
        <v>600000</v>
      </c>
      <c r="C116" s="520" t="s">
        <v>952</v>
      </c>
      <c r="D116" s="521">
        <f>D117+D142</f>
        <v>0</v>
      </c>
      <c r="E116" s="522">
        <f>E117+E142</f>
        <v>0</v>
      </c>
      <c r="G116" s="401"/>
    </row>
    <row r="117" spans="1:7" ht="25.35" customHeight="1">
      <c r="A117" s="518">
        <v>3115</v>
      </c>
      <c r="B117" s="519">
        <v>610000</v>
      </c>
      <c r="C117" s="520" t="s">
        <v>953</v>
      </c>
      <c r="D117" s="521">
        <f>D118+D128+D136+D138+D140</f>
        <v>0</v>
      </c>
      <c r="E117" s="522">
        <f>E118+E128+E136+E138+E140</f>
        <v>0</v>
      </c>
      <c r="G117" s="401"/>
    </row>
    <row r="118" spans="1:7" ht="25.35" customHeight="1">
      <c r="A118" s="523">
        <v>3116</v>
      </c>
      <c r="B118" s="524">
        <v>611000</v>
      </c>
      <c r="C118" s="525" t="s">
        <v>954</v>
      </c>
      <c r="D118" s="526">
        <f>SUM(D119:D127)</f>
        <v>0</v>
      </c>
      <c r="E118" s="527">
        <f>SUM(E119:E127)</f>
        <v>0</v>
      </c>
    </row>
    <row r="119" spans="1:7" ht="25.35" customHeight="1">
      <c r="A119" s="528">
        <v>3117</v>
      </c>
      <c r="B119" s="529">
        <v>611100</v>
      </c>
      <c r="C119" s="530" t="s">
        <v>955</v>
      </c>
      <c r="D119" s="531"/>
      <c r="E119" s="532"/>
    </row>
    <row r="120" spans="1:7" ht="25.35" customHeight="1">
      <c r="A120" s="528">
        <v>3118</v>
      </c>
      <c r="B120" s="529">
        <v>611200</v>
      </c>
      <c r="C120" s="530" t="s">
        <v>956</v>
      </c>
      <c r="D120" s="531"/>
      <c r="E120" s="532"/>
    </row>
    <row r="121" spans="1:7" ht="25.35" customHeight="1">
      <c r="A121" s="528">
        <v>3119</v>
      </c>
      <c r="B121" s="529">
        <v>611300</v>
      </c>
      <c r="C121" s="530" t="s">
        <v>957</v>
      </c>
      <c r="D121" s="531"/>
      <c r="E121" s="532"/>
    </row>
    <row r="122" spans="1:7" ht="25.35" customHeight="1">
      <c r="A122" s="528">
        <v>3120</v>
      </c>
      <c r="B122" s="529">
        <v>611400</v>
      </c>
      <c r="C122" s="530" t="s">
        <v>958</v>
      </c>
      <c r="D122" s="531"/>
      <c r="E122" s="532"/>
    </row>
    <row r="123" spans="1:7" ht="25.35" customHeight="1">
      <c r="A123" s="528">
        <v>3121</v>
      </c>
      <c r="B123" s="529">
        <v>611500</v>
      </c>
      <c r="C123" s="530" t="s">
        <v>959</v>
      </c>
      <c r="D123" s="531"/>
      <c r="E123" s="532"/>
    </row>
    <row r="124" spans="1:7" ht="25.35" customHeight="1">
      <c r="A124" s="528">
        <v>3122</v>
      </c>
      <c r="B124" s="529">
        <v>611600</v>
      </c>
      <c r="C124" s="530" t="s">
        <v>960</v>
      </c>
      <c r="D124" s="531"/>
      <c r="E124" s="532"/>
    </row>
    <row r="125" spans="1:7" ht="25.35" customHeight="1">
      <c r="A125" s="528">
        <v>3123</v>
      </c>
      <c r="B125" s="529">
        <v>611700</v>
      </c>
      <c r="C125" s="530" t="s">
        <v>961</v>
      </c>
      <c r="D125" s="531"/>
      <c r="E125" s="532"/>
    </row>
    <row r="126" spans="1:7" ht="25.35" customHeight="1">
      <c r="A126" s="528">
        <v>3124</v>
      </c>
      <c r="B126" s="529">
        <v>611800</v>
      </c>
      <c r="C126" s="530" t="s">
        <v>962</v>
      </c>
      <c r="D126" s="531"/>
      <c r="E126" s="532"/>
    </row>
    <row r="127" spans="1:7" ht="25.35" customHeight="1">
      <c r="A127" s="528">
        <v>3125</v>
      </c>
      <c r="B127" s="529">
        <v>611900</v>
      </c>
      <c r="C127" s="530" t="s">
        <v>902</v>
      </c>
      <c r="D127" s="531"/>
      <c r="E127" s="532"/>
    </row>
    <row r="128" spans="1:7" s="420" customFormat="1" ht="25.35" customHeight="1">
      <c r="A128" s="523">
        <v>3126</v>
      </c>
      <c r="B128" s="524">
        <v>612000</v>
      </c>
      <c r="C128" s="525" t="s">
        <v>963</v>
      </c>
      <c r="D128" s="526">
        <f>SUM(D129:D135)</f>
        <v>0</v>
      </c>
      <c r="E128" s="527">
        <f>SUM(E129:E135)</f>
        <v>0</v>
      </c>
    </row>
    <row r="129" spans="1:7" ht="25.35" customHeight="1">
      <c r="A129" s="528">
        <v>3127</v>
      </c>
      <c r="B129" s="529">
        <v>612100</v>
      </c>
      <c r="C129" s="530" t="s">
        <v>964</v>
      </c>
      <c r="D129" s="531"/>
      <c r="E129" s="532"/>
    </row>
    <row r="130" spans="1:7" ht="25.35" customHeight="1">
      <c r="A130" s="528">
        <v>3128</v>
      </c>
      <c r="B130" s="529">
        <v>612200</v>
      </c>
      <c r="C130" s="530" t="s">
        <v>965</v>
      </c>
      <c r="D130" s="531"/>
      <c r="E130" s="532"/>
    </row>
    <row r="131" spans="1:7" ht="25.35" customHeight="1">
      <c r="A131" s="528">
        <v>3129</v>
      </c>
      <c r="B131" s="529">
        <v>612300</v>
      </c>
      <c r="C131" s="530" t="s">
        <v>966</v>
      </c>
      <c r="D131" s="531"/>
      <c r="E131" s="532"/>
    </row>
    <row r="132" spans="1:7" ht="25.35" customHeight="1">
      <c r="A132" s="528">
        <v>3130</v>
      </c>
      <c r="B132" s="529">
        <v>612400</v>
      </c>
      <c r="C132" s="530" t="s">
        <v>967</v>
      </c>
      <c r="D132" s="531"/>
      <c r="E132" s="532"/>
    </row>
    <row r="133" spans="1:7" ht="25.35" customHeight="1">
      <c r="A133" s="528">
        <v>3131</v>
      </c>
      <c r="B133" s="529">
        <v>612500</v>
      </c>
      <c r="C133" s="530" t="s">
        <v>968</v>
      </c>
      <c r="D133" s="531"/>
      <c r="E133" s="532"/>
    </row>
    <row r="134" spans="1:7" ht="25.35" customHeight="1">
      <c r="A134" s="528">
        <v>3132</v>
      </c>
      <c r="B134" s="529">
        <v>612600</v>
      </c>
      <c r="C134" s="530" t="s">
        <v>969</v>
      </c>
      <c r="D134" s="531"/>
      <c r="E134" s="532"/>
    </row>
    <row r="135" spans="1:7" ht="25.35" customHeight="1">
      <c r="A135" s="528">
        <v>3133</v>
      </c>
      <c r="B135" s="529">
        <v>612900</v>
      </c>
      <c r="C135" s="530" t="s">
        <v>910</v>
      </c>
      <c r="D135" s="531"/>
      <c r="E135" s="532"/>
    </row>
    <row r="136" spans="1:7" ht="25.35" customHeight="1">
      <c r="A136" s="523">
        <v>3134</v>
      </c>
      <c r="B136" s="524">
        <v>613000</v>
      </c>
      <c r="C136" s="525" t="s">
        <v>970</v>
      </c>
      <c r="D136" s="526">
        <f>D137</f>
        <v>0</v>
      </c>
      <c r="E136" s="527">
        <f>E137</f>
        <v>0</v>
      </c>
    </row>
    <row r="137" spans="1:7" ht="25.35" customHeight="1">
      <c r="A137" s="528">
        <v>3135</v>
      </c>
      <c r="B137" s="529">
        <v>613100</v>
      </c>
      <c r="C137" s="530" t="s">
        <v>971</v>
      </c>
      <c r="D137" s="531"/>
      <c r="E137" s="532"/>
    </row>
    <row r="138" spans="1:7" ht="25.35" customHeight="1">
      <c r="A138" s="523">
        <v>3136</v>
      </c>
      <c r="B138" s="524">
        <v>614000</v>
      </c>
      <c r="C138" s="525" t="s">
        <v>972</v>
      </c>
      <c r="D138" s="526">
        <f>D139</f>
        <v>0</v>
      </c>
      <c r="E138" s="527">
        <f>E139</f>
        <v>0</v>
      </c>
    </row>
    <row r="139" spans="1:7" ht="25.35" customHeight="1">
      <c r="A139" s="535">
        <v>3137</v>
      </c>
      <c r="B139" s="536">
        <v>614100</v>
      </c>
      <c r="C139" s="537" t="s">
        <v>973</v>
      </c>
      <c r="D139" s="531"/>
      <c r="E139" s="532"/>
    </row>
    <row r="140" spans="1:7" s="420" customFormat="1" ht="25.35" customHeight="1">
      <c r="A140" s="538">
        <v>3138</v>
      </c>
      <c r="B140" s="539">
        <v>615000</v>
      </c>
      <c r="C140" s="540" t="s">
        <v>974</v>
      </c>
      <c r="D140" s="526">
        <f>D141</f>
        <v>0</v>
      </c>
      <c r="E140" s="527">
        <f>E141</f>
        <v>0</v>
      </c>
      <c r="G140" s="421"/>
    </row>
    <row r="141" spans="1:7" s="420" customFormat="1" ht="25.35" customHeight="1">
      <c r="A141" s="535">
        <v>3139</v>
      </c>
      <c r="B141" s="536">
        <v>615100</v>
      </c>
      <c r="C141" s="537" t="s">
        <v>975</v>
      </c>
      <c r="D141" s="531"/>
      <c r="E141" s="532"/>
    </row>
    <row r="142" spans="1:7" ht="25.35" customHeight="1">
      <c r="A142" s="541">
        <v>3140</v>
      </c>
      <c r="B142" s="542">
        <v>620000</v>
      </c>
      <c r="C142" s="543" t="s">
        <v>976</v>
      </c>
      <c r="D142" s="521">
        <f>D143+D153+D162</f>
        <v>0</v>
      </c>
      <c r="E142" s="522">
        <f>E143+E153+E162</f>
        <v>0</v>
      </c>
    </row>
    <row r="143" spans="1:7" ht="25.35" customHeight="1">
      <c r="A143" s="538">
        <v>3141</v>
      </c>
      <c r="B143" s="539">
        <v>621000</v>
      </c>
      <c r="C143" s="540" t="s">
        <v>977</v>
      </c>
      <c r="D143" s="526">
        <f>SUM(D144:D152)</f>
        <v>0</v>
      </c>
      <c r="E143" s="527">
        <f>SUM(E144:E152)</f>
        <v>0</v>
      </c>
    </row>
    <row r="144" spans="1:7" ht="25.35" customHeight="1">
      <c r="A144" s="535">
        <v>3142</v>
      </c>
      <c r="B144" s="536">
        <v>621100</v>
      </c>
      <c r="C144" s="537" t="s">
        <v>978</v>
      </c>
      <c r="D144" s="531"/>
      <c r="E144" s="532"/>
    </row>
    <row r="145" spans="1:8" ht="25.35" customHeight="1">
      <c r="A145" s="535">
        <v>3143</v>
      </c>
      <c r="B145" s="536">
        <v>621200</v>
      </c>
      <c r="C145" s="537" t="s">
        <v>248</v>
      </c>
      <c r="D145" s="531"/>
      <c r="E145" s="532"/>
    </row>
    <row r="146" spans="1:8" ht="25.35" customHeight="1">
      <c r="A146" s="535">
        <v>3144</v>
      </c>
      <c r="B146" s="536">
        <v>621300</v>
      </c>
      <c r="C146" s="537" t="s">
        <v>247</v>
      </c>
      <c r="D146" s="531"/>
      <c r="E146" s="532"/>
    </row>
    <row r="147" spans="1:8" ht="25.35" customHeight="1">
      <c r="A147" s="535">
        <v>3145</v>
      </c>
      <c r="B147" s="536">
        <v>621400</v>
      </c>
      <c r="C147" s="537" t="s">
        <v>246</v>
      </c>
      <c r="D147" s="531"/>
      <c r="E147" s="532"/>
    </row>
    <row r="148" spans="1:8" ht="25.35" customHeight="1">
      <c r="A148" s="535">
        <v>3146</v>
      </c>
      <c r="B148" s="536">
        <v>621500</v>
      </c>
      <c r="C148" s="537" t="s">
        <v>979</v>
      </c>
      <c r="D148" s="531"/>
      <c r="E148" s="532"/>
    </row>
    <row r="149" spans="1:8" ht="25.35" customHeight="1">
      <c r="A149" s="535">
        <v>3147</v>
      </c>
      <c r="B149" s="536">
        <v>621600</v>
      </c>
      <c r="C149" s="537" t="s">
        <v>244</v>
      </c>
      <c r="D149" s="531"/>
      <c r="E149" s="532"/>
    </row>
    <row r="150" spans="1:8" ht="25.35" customHeight="1">
      <c r="A150" s="535">
        <v>3148</v>
      </c>
      <c r="B150" s="536">
        <v>621700</v>
      </c>
      <c r="C150" s="537" t="s">
        <v>980</v>
      </c>
      <c r="D150" s="531"/>
      <c r="E150" s="532"/>
    </row>
    <row r="151" spans="1:8" ht="25.35" customHeight="1">
      <c r="A151" s="535">
        <v>3149</v>
      </c>
      <c r="B151" s="536">
        <v>621800</v>
      </c>
      <c r="C151" s="537" t="s">
        <v>242</v>
      </c>
      <c r="D151" s="531"/>
      <c r="E151" s="532"/>
    </row>
    <row r="152" spans="1:8" ht="25.35" customHeight="1">
      <c r="A152" s="535">
        <v>3150</v>
      </c>
      <c r="B152" s="536">
        <v>621900</v>
      </c>
      <c r="C152" s="537" t="s">
        <v>981</v>
      </c>
      <c r="D152" s="531"/>
      <c r="E152" s="532"/>
    </row>
    <row r="153" spans="1:8" ht="25.35" customHeight="1">
      <c r="A153" s="538">
        <v>3151</v>
      </c>
      <c r="B153" s="539">
        <v>622000</v>
      </c>
      <c r="C153" s="540" t="s">
        <v>982</v>
      </c>
      <c r="D153" s="526">
        <f>SUM(D154:D161)</f>
        <v>0</v>
      </c>
      <c r="E153" s="527">
        <f>SUM(E154:E161)</f>
        <v>0</v>
      </c>
    </row>
    <row r="154" spans="1:8" ht="25.35" customHeight="1">
      <c r="A154" s="535">
        <v>3152</v>
      </c>
      <c r="B154" s="536">
        <v>622100</v>
      </c>
      <c r="C154" s="537" t="s">
        <v>983</v>
      </c>
      <c r="D154" s="531"/>
      <c r="E154" s="532"/>
    </row>
    <row r="155" spans="1:8" ht="25.35" customHeight="1">
      <c r="A155" s="535">
        <v>3153</v>
      </c>
      <c r="B155" s="536">
        <v>622200</v>
      </c>
      <c r="C155" s="537" t="s">
        <v>238</v>
      </c>
      <c r="D155" s="531"/>
      <c r="E155" s="532"/>
    </row>
    <row r="156" spans="1:8" ht="25.35" customHeight="1">
      <c r="A156" s="535">
        <v>3154</v>
      </c>
      <c r="B156" s="536">
        <v>622300</v>
      </c>
      <c r="C156" s="537" t="s">
        <v>237</v>
      </c>
      <c r="D156" s="531"/>
      <c r="E156" s="532"/>
    </row>
    <row r="157" spans="1:8" ht="25.35" customHeight="1">
      <c r="A157" s="535">
        <v>3155</v>
      </c>
      <c r="B157" s="536">
        <v>622400</v>
      </c>
      <c r="C157" s="537" t="s">
        <v>236</v>
      </c>
      <c r="D157" s="531"/>
      <c r="E157" s="532"/>
    </row>
    <row r="158" spans="1:8" ht="25.35" customHeight="1">
      <c r="A158" s="535">
        <v>3156</v>
      </c>
      <c r="B158" s="536">
        <v>622500</v>
      </c>
      <c r="C158" s="537" t="s">
        <v>235</v>
      </c>
      <c r="D158" s="531"/>
      <c r="E158" s="532"/>
    </row>
    <row r="159" spans="1:8" ht="25.35" customHeight="1">
      <c r="A159" s="535">
        <v>3157</v>
      </c>
      <c r="B159" s="536">
        <v>622600</v>
      </c>
      <c r="C159" s="537" t="s">
        <v>234</v>
      </c>
      <c r="D159" s="531"/>
      <c r="E159" s="532"/>
    </row>
    <row r="160" spans="1:8" ht="25.35" customHeight="1">
      <c r="A160" s="535">
        <v>3158</v>
      </c>
      <c r="B160" s="536">
        <v>622700</v>
      </c>
      <c r="C160" s="537" t="s">
        <v>984</v>
      </c>
      <c r="D160" s="531"/>
      <c r="E160" s="532"/>
      <c r="H160" s="451"/>
    </row>
    <row r="161" spans="1:8" ht="25.35" customHeight="1">
      <c r="A161" s="535">
        <v>3159</v>
      </c>
      <c r="B161" s="536">
        <v>622800</v>
      </c>
      <c r="C161" s="537" t="s">
        <v>985</v>
      </c>
      <c r="D161" s="531"/>
      <c r="E161" s="532"/>
    </row>
    <row r="162" spans="1:8" ht="37.5" customHeight="1">
      <c r="A162" s="538">
        <v>3160</v>
      </c>
      <c r="B162" s="539">
        <v>623000</v>
      </c>
      <c r="C162" s="544" t="s">
        <v>986</v>
      </c>
      <c r="D162" s="526">
        <f>D163</f>
        <v>0</v>
      </c>
      <c r="E162" s="527">
        <f>E163</f>
        <v>0</v>
      </c>
      <c r="H162" s="451"/>
    </row>
    <row r="163" spans="1:8" ht="25.35" customHeight="1">
      <c r="A163" s="535">
        <v>3161</v>
      </c>
      <c r="B163" s="536">
        <v>623100</v>
      </c>
      <c r="C163" s="545" t="s">
        <v>987</v>
      </c>
      <c r="D163" s="531"/>
      <c r="E163" s="532"/>
      <c r="H163" s="451"/>
    </row>
    <row r="164" spans="1:8">
      <c r="A164" s="546">
        <v>3162</v>
      </c>
      <c r="B164" s="547"/>
      <c r="C164" s="543" t="s">
        <v>988</v>
      </c>
      <c r="D164" s="521">
        <f>IF(D3&gt;D69,D3-D69,0)</f>
        <v>0</v>
      </c>
      <c r="E164" s="522">
        <f>IF(E3&gt;E69,E3-E69,0)</f>
        <v>0</v>
      </c>
    </row>
    <row r="165" spans="1:8" ht="12.75" thickBot="1">
      <c r="A165" s="548">
        <v>3163</v>
      </c>
      <c r="B165" s="549"/>
      <c r="C165" s="550" t="s">
        <v>989</v>
      </c>
      <c r="D165" s="551">
        <f>IF(D69&gt;D3,D69-D3,0)</f>
        <v>588</v>
      </c>
      <c r="E165" s="552">
        <f>IF(E69&gt;E3,E69-E3,0)</f>
        <v>1400</v>
      </c>
    </row>
    <row r="166" spans="1:8" ht="12.75" thickTop="1"/>
  </sheetData>
  <sheetProtection password="EF5E" sheet="1"/>
  <mergeCells count="4">
    <mergeCell ref="A1:A2"/>
    <mergeCell ref="B1:B2"/>
    <mergeCell ref="C1:C2"/>
    <mergeCell ref="D1:E1"/>
  </mergeCells>
  <conditionalFormatting sqref="B12:E12 B22:E22 B29:E30 B49:E49 B69:E71 B93:E93 B102:E102 B105:E105 B113:E113 B116:E117 B142:E142 A164:E165 D3:E5 D19:E19">
    <cfRule type="cellIs" dxfId="77" priority="5" stopIfTrue="1" operator="equal">
      <formula>0</formula>
    </cfRule>
  </conditionalFormatting>
  <conditionalFormatting sqref="D162:E162 D153:E153 D143:E143 D138:E138 D136:E136 D128:E128 D118:E118 D114:E114 D110:E110 D108:E108 D106:E106 D103:E103 D100:E100 D96:E96 D94:E94 D91:E91 D89:E89 D87:E87 D77:E77 D72:E72 D60:E60 D50:E50 D41:E41 D31:E31 D27:E27 D25:E25 D23:E23 D20:E20 D17:E17 D15:E15 D13:E13 D10:E10 D8:E8 D6:E6">
    <cfRule type="cellIs" dxfId="76" priority="4" stopIfTrue="1" operator="equal">
      <formula>0</formula>
    </cfRule>
  </conditionalFormatting>
  <conditionalFormatting sqref="E140">
    <cfRule type="cellIs" dxfId="75" priority="3" stopIfTrue="1" operator="equal">
      <formula>0</formula>
    </cfRule>
  </conditionalFormatting>
  <conditionalFormatting sqref="D140">
    <cfRule type="cellIs" dxfId="74" priority="2" stopIfTrue="1" operator="equal">
      <formula>0</formula>
    </cfRule>
  </conditionalFormatting>
  <conditionalFormatting sqref="A12 A22 A29:A30 A49 A69:A71 A93 A102 A105 A113 A116:A117 A142">
    <cfRule type="cellIs" dxfId="73" priority="1" stopIfTrue="1" operator="equal">
      <formula>0</formula>
    </cfRule>
  </conditionalFormatting>
  <hyperlinks>
    <hyperlink ref="G1" location="StObr3!A1" display="Штампа"/>
  </hyperlinks>
  <pageMargins left="0.35" right="0.17" top="0.53" bottom="1" header="0.5" footer="0.5"/>
  <pageSetup paperSize="9" orientation="portrait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194"/>
  <sheetViews>
    <sheetView workbookViewId="0">
      <selection activeCell="AH3" sqref="AH3"/>
    </sheetView>
  </sheetViews>
  <sheetFormatPr defaultRowHeight="12"/>
  <cols>
    <col min="1" max="14" width="2.140625" style="2" customWidth="1"/>
    <col min="15" max="15" width="3.28515625" style="2" customWidth="1"/>
    <col min="16" max="23" width="2.140625" style="2" customWidth="1"/>
    <col min="24" max="24" width="3.42578125" style="2" customWidth="1"/>
    <col min="25" max="25" width="3.140625" style="2" customWidth="1"/>
    <col min="26" max="33" width="2.140625" style="2" customWidth="1"/>
    <col min="34" max="34" width="3.42578125" style="2" customWidth="1"/>
    <col min="35" max="44" width="2.140625" style="2" customWidth="1"/>
    <col min="45" max="256" width="9.140625" style="2"/>
    <col min="257" max="270" width="2.140625" style="2" customWidth="1"/>
    <col min="271" max="271" width="3.28515625" style="2" customWidth="1"/>
    <col min="272" max="279" width="2.140625" style="2" customWidth="1"/>
    <col min="280" max="280" width="3.42578125" style="2" customWidth="1"/>
    <col min="281" max="281" width="3.140625" style="2" customWidth="1"/>
    <col min="282" max="289" width="2.140625" style="2" customWidth="1"/>
    <col min="290" max="290" width="3.42578125" style="2" customWidth="1"/>
    <col min="291" max="300" width="2.140625" style="2" customWidth="1"/>
    <col min="301" max="512" width="9.140625" style="2"/>
    <col min="513" max="526" width="2.140625" style="2" customWidth="1"/>
    <col min="527" max="527" width="3.28515625" style="2" customWidth="1"/>
    <col min="528" max="535" width="2.140625" style="2" customWidth="1"/>
    <col min="536" max="536" width="3.42578125" style="2" customWidth="1"/>
    <col min="537" max="537" width="3.140625" style="2" customWidth="1"/>
    <col min="538" max="545" width="2.140625" style="2" customWidth="1"/>
    <col min="546" max="546" width="3.42578125" style="2" customWidth="1"/>
    <col min="547" max="556" width="2.140625" style="2" customWidth="1"/>
    <col min="557" max="768" width="9.140625" style="2"/>
    <col min="769" max="782" width="2.140625" style="2" customWidth="1"/>
    <col min="783" max="783" width="3.28515625" style="2" customWidth="1"/>
    <col min="784" max="791" width="2.140625" style="2" customWidth="1"/>
    <col min="792" max="792" width="3.42578125" style="2" customWidth="1"/>
    <col min="793" max="793" width="3.140625" style="2" customWidth="1"/>
    <col min="794" max="801" width="2.140625" style="2" customWidth="1"/>
    <col min="802" max="802" width="3.42578125" style="2" customWidth="1"/>
    <col min="803" max="812" width="2.140625" style="2" customWidth="1"/>
    <col min="813" max="1024" width="9.140625" style="2"/>
    <col min="1025" max="1038" width="2.140625" style="2" customWidth="1"/>
    <col min="1039" max="1039" width="3.28515625" style="2" customWidth="1"/>
    <col min="1040" max="1047" width="2.140625" style="2" customWidth="1"/>
    <col min="1048" max="1048" width="3.42578125" style="2" customWidth="1"/>
    <col min="1049" max="1049" width="3.140625" style="2" customWidth="1"/>
    <col min="1050" max="1057" width="2.140625" style="2" customWidth="1"/>
    <col min="1058" max="1058" width="3.42578125" style="2" customWidth="1"/>
    <col min="1059" max="1068" width="2.140625" style="2" customWidth="1"/>
    <col min="1069" max="1280" width="9.140625" style="2"/>
    <col min="1281" max="1294" width="2.140625" style="2" customWidth="1"/>
    <col min="1295" max="1295" width="3.28515625" style="2" customWidth="1"/>
    <col min="1296" max="1303" width="2.140625" style="2" customWidth="1"/>
    <col min="1304" max="1304" width="3.42578125" style="2" customWidth="1"/>
    <col min="1305" max="1305" width="3.140625" style="2" customWidth="1"/>
    <col min="1306" max="1313" width="2.140625" style="2" customWidth="1"/>
    <col min="1314" max="1314" width="3.42578125" style="2" customWidth="1"/>
    <col min="1315" max="1324" width="2.140625" style="2" customWidth="1"/>
    <col min="1325" max="1536" width="9.140625" style="2"/>
    <col min="1537" max="1550" width="2.140625" style="2" customWidth="1"/>
    <col min="1551" max="1551" width="3.28515625" style="2" customWidth="1"/>
    <col min="1552" max="1559" width="2.140625" style="2" customWidth="1"/>
    <col min="1560" max="1560" width="3.42578125" style="2" customWidth="1"/>
    <col min="1561" max="1561" width="3.140625" style="2" customWidth="1"/>
    <col min="1562" max="1569" width="2.140625" style="2" customWidth="1"/>
    <col min="1570" max="1570" width="3.42578125" style="2" customWidth="1"/>
    <col min="1571" max="1580" width="2.140625" style="2" customWidth="1"/>
    <col min="1581" max="1792" width="9.140625" style="2"/>
    <col min="1793" max="1806" width="2.140625" style="2" customWidth="1"/>
    <col min="1807" max="1807" width="3.28515625" style="2" customWidth="1"/>
    <col min="1808" max="1815" width="2.140625" style="2" customWidth="1"/>
    <col min="1816" max="1816" width="3.42578125" style="2" customWidth="1"/>
    <col min="1817" max="1817" width="3.140625" style="2" customWidth="1"/>
    <col min="1818" max="1825" width="2.140625" style="2" customWidth="1"/>
    <col min="1826" max="1826" width="3.42578125" style="2" customWidth="1"/>
    <col min="1827" max="1836" width="2.140625" style="2" customWidth="1"/>
    <col min="1837" max="2048" width="9.140625" style="2"/>
    <col min="2049" max="2062" width="2.140625" style="2" customWidth="1"/>
    <col min="2063" max="2063" width="3.28515625" style="2" customWidth="1"/>
    <col min="2064" max="2071" width="2.140625" style="2" customWidth="1"/>
    <col min="2072" max="2072" width="3.42578125" style="2" customWidth="1"/>
    <col min="2073" max="2073" width="3.140625" style="2" customWidth="1"/>
    <col min="2074" max="2081" width="2.140625" style="2" customWidth="1"/>
    <col min="2082" max="2082" width="3.42578125" style="2" customWidth="1"/>
    <col min="2083" max="2092" width="2.140625" style="2" customWidth="1"/>
    <col min="2093" max="2304" width="9.140625" style="2"/>
    <col min="2305" max="2318" width="2.140625" style="2" customWidth="1"/>
    <col min="2319" max="2319" width="3.28515625" style="2" customWidth="1"/>
    <col min="2320" max="2327" width="2.140625" style="2" customWidth="1"/>
    <col min="2328" max="2328" width="3.42578125" style="2" customWidth="1"/>
    <col min="2329" max="2329" width="3.140625" style="2" customWidth="1"/>
    <col min="2330" max="2337" width="2.140625" style="2" customWidth="1"/>
    <col min="2338" max="2338" width="3.42578125" style="2" customWidth="1"/>
    <col min="2339" max="2348" width="2.140625" style="2" customWidth="1"/>
    <col min="2349" max="2560" width="9.140625" style="2"/>
    <col min="2561" max="2574" width="2.140625" style="2" customWidth="1"/>
    <col min="2575" max="2575" width="3.28515625" style="2" customWidth="1"/>
    <col min="2576" max="2583" width="2.140625" style="2" customWidth="1"/>
    <col min="2584" max="2584" width="3.42578125" style="2" customWidth="1"/>
    <col min="2585" max="2585" width="3.140625" style="2" customWidth="1"/>
    <col min="2586" max="2593" width="2.140625" style="2" customWidth="1"/>
    <col min="2594" max="2594" width="3.42578125" style="2" customWidth="1"/>
    <col min="2595" max="2604" width="2.140625" style="2" customWidth="1"/>
    <col min="2605" max="2816" width="9.140625" style="2"/>
    <col min="2817" max="2830" width="2.140625" style="2" customWidth="1"/>
    <col min="2831" max="2831" width="3.28515625" style="2" customWidth="1"/>
    <col min="2832" max="2839" width="2.140625" style="2" customWidth="1"/>
    <col min="2840" max="2840" width="3.42578125" style="2" customWidth="1"/>
    <col min="2841" max="2841" width="3.140625" style="2" customWidth="1"/>
    <col min="2842" max="2849" width="2.140625" style="2" customWidth="1"/>
    <col min="2850" max="2850" width="3.42578125" style="2" customWidth="1"/>
    <col min="2851" max="2860" width="2.140625" style="2" customWidth="1"/>
    <col min="2861" max="3072" width="9.140625" style="2"/>
    <col min="3073" max="3086" width="2.140625" style="2" customWidth="1"/>
    <col min="3087" max="3087" width="3.28515625" style="2" customWidth="1"/>
    <col min="3088" max="3095" width="2.140625" style="2" customWidth="1"/>
    <col min="3096" max="3096" width="3.42578125" style="2" customWidth="1"/>
    <col min="3097" max="3097" width="3.140625" style="2" customWidth="1"/>
    <col min="3098" max="3105" width="2.140625" style="2" customWidth="1"/>
    <col min="3106" max="3106" width="3.42578125" style="2" customWidth="1"/>
    <col min="3107" max="3116" width="2.140625" style="2" customWidth="1"/>
    <col min="3117" max="3328" width="9.140625" style="2"/>
    <col min="3329" max="3342" width="2.140625" style="2" customWidth="1"/>
    <col min="3343" max="3343" width="3.28515625" style="2" customWidth="1"/>
    <col min="3344" max="3351" width="2.140625" style="2" customWidth="1"/>
    <col min="3352" max="3352" width="3.42578125" style="2" customWidth="1"/>
    <col min="3353" max="3353" width="3.140625" style="2" customWidth="1"/>
    <col min="3354" max="3361" width="2.140625" style="2" customWidth="1"/>
    <col min="3362" max="3362" width="3.42578125" style="2" customWidth="1"/>
    <col min="3363" max="3372" width="2.140625" style="2" customWidth="1"/>
    <col min="3373" max="3584" width="9.140625" style="2"/>
    <col min="3585" max="3598" width="2.140625" style="2" customWidth="1"/>
    <col min="3599" max="3599" width="3.28515625" style="2" customWidth="1"/>
    <col min="3600" max="3607" width="2.140625" style="2" customWidth="1"/>
    <col min="3608" max="3608" width="3.42578125" style="2" customWidth="1"/>
    <col min="3609" max="3609" width="3.140625" style="2" customWidth="1"/>
    <col min="3610" max="3617" width="2.140625" style="2" customWidth="1"/>
    <col min="3618" max="3618" width="3.42578125" style="2" customWidth="1"/>
    <col min="3619" max="3628" width="2.140625" style="2" customWidth="1"/>
    <col min="3629" max="3840" width="9.140625" style="2"/>
    <col min="3841" max="3854" width="2.140625" style="2" customWidth="1"/>
    <col min="3855" max="3855" width="3.28515625" style="2" customWidth="1"/>
    <col min="3856" max="3863" width="2.140625" style="2" customWidth="1"/>
    <col min="3864" max="3864" width="3.42578125" style="2" customWidth="1"/>
    <col min="3865" max="3865" width="3.140625" style="2" customWidth="1"/>
    <col min="3866" max="3873" width="2.140625" style="2" customWidth="1"/>
    <col min="3874" max="3874" width="3.42578125" style="2" customWidth="1"/>
    <col min="3875" max="3884" width="2.140625" style="2" customWidth="1"/>
    <col min="3885" max="4096" width="9.140625" style="2"/>
    <col min="4097" max="4110" width="2.140625" style="2" customWidth="1"/>
    <col min="4111" max="4111" width="3.28515625" style="2" customWidth="1"/>
    <col min="4112" max="4119" width="2.140625" style="2" customWidth="1"/>
    <col min="4120" max="4120" width="3.42578125" style="2" customWidth="1"/>
    <col min="4121" max="4121" width="3.140625" style="2" customWidth="1"/>
    <col min="4122" max="4129" width="2.140625" style="2" customWidth="1"/>
    <col min="4130" max="4130" width="3.42578125" style="2" customWidth="1"/>
    <col min="4131" max="4140" width="2.140625" style="2" customWidth="1"/>
    <col min="4141" max="4352" width="9.140625" style="2"/>
    <col min="4353" max="4366" width="2.140625" style="2" customWidth="1"/>
    <col min="4367" max="4367" width="3.28515625" style="2" customWidth="1"/>
    <col min="4368" max="4375" width="2.140625" style="2" customWidth="1"/>
    <col min="4376" max="4376" width="3.42578125" style="2" customWidth="1"/>
    <col min="4377" max="4377" width="3.140625" style="2" customWidth="1"/>
    <col min="4378" max="4385" width="2.140625" style="2" customWidth="1"/>
    <col min="4386" max="4386" width="3.42578125" style="2" customWidth="1"/>
    <col min="4387" max="4396" width="2.140625" style="2" customWidth="1"/>
    <col min="4397" max="4608" width="9.140625" style="2"/>
    <col min="4609" max="4622" width="2.140625" style="2" customWidth="1"/>
    <col min="4623" max="4623" width="3.28515625" style="2" customWidth="1"/>
    <col min="4624" max="4631" width="2.140625" style="2" customWidth="1"/>
    <col min="4632" max="4632" width="3.42578125" style="2" customWidth="1"/>
    <col min="4633" max="4633" width="3.140625" style="2" customWidth="1"/>
    <col min="4634" max="4641" width="2.140625" style="2" customWidth="1"/>
    <col min="4642" max="4642" width="3.42578125" style="2" customWidth="1"/>
    <col min="4643" max="4652" width="2.140625" style="2" customWidth="1"/>
    <col min="4653" max="4864" width="9.140625" style="2"/>
    <col min="4865" max="4878" width="2.140625" style="2" customWidth="1"/>
    <col min="4879" max="4879" width="3.28515625" style="2" customWidth="1"/>
    <col min="4880" max="4887" width="2.140625" style="2" customWidth="1"/>
    <col min="4888" max="4888" width="3.42578125" style="2" customWidth="1"/>
    <col min="4889" max="4889" width="3.140625" style="2" customWidth="1"/>
    <col min="4890" max="4897" width="2.140625" style="2" customWidth="1"/>
    <col min="4898" max="4898" width="3.42578125" style="2" customWidth="1"/>
    <col min="4899" max="4908" width="2.140625" style="2" customWidth="1"/>
    <col min="4909" max="5120" width="9.140625" style="2"/>
    <col min="5121" max="5134" width="2.140625" style="2" customWidth="1"/>
    <col min="5135" max="5135" width="3.28515625" style="2" customWidth="1"/>
    <col min="5136" max="5143" width="2.140625" style="2" customWidth="1"/>
    <col min="5144" max="5144" width="3.42578125" style="2" customWidth="1"/>
    <col min="5145" max="5145" width="3.140625" style="2" customWidth="1"/>
    <col min="5146" max="5153" width="2.140625" style="2" customWidth="1"/>
    <col min="5154" max="5154" width="3.42578125" style="2" customWidth="1"/>
    <col min="5155" max="5164" width="2.140625" style="2" customWidth="1"/>
    <col min="5165" max="5376" width="9.140625" style="2"/>
    <col min="5377" max="5390" width="2.140625" style="2" customWidth="1"/>
    <col min="5391" max="5391" width="3.28515625" style="2" customWidth="1"/>
    <col min="5392" max="5399" width="2.140625" style="2" customWidth="1"/>
    <col min="5400" max="5400" width="3.42578125" style="2" customWidth="1"/>
    <col min="5401" max="5401" width="3.140625" style="2" customWidth="1"/>
    <col min="5402" max="5409" width="2.140625" style="2" customWidth="1"/>
    <col min="5410" max="5410" width="3.42578125" style="2" customWidth="1"/>
    <col min="5411" max="5420" width="2.140625" style="2" customWidth="1"/>
    <col min="5421" max="5632" width="9.140625" style="2"/>
    <col min="5633" max="5646" width="2.140625" style="2" customWidth="1"/>
    <col min="5647" max="5647" width="3.28515625" style="2" customWidth="1"/>
    <col min="5648" max="5655" width="2.140625" style="2" customWidth="1"/>
    <col min="5656" max="5656" width="3.42578125" style="2" customWidth="1"/>
    <col min="5657" max="5657" width="3.140625" style="2" customWidth="1"/>
    <col min="5658" max="5665" width="2.140625" style="2" customWidth="1"/>
    <col min="5666" max="5666" width="3.42578125" style="2" customWidth="1"/>
    <col min="5667" max="5676" width="2.140625" style="2" customWidth="1"/>
    <col min="5677" max="5888" width="9.140625" style="2"/>
    <col min="5889" max="5902" width="2.140625" style="2" customWidth="1"/>
    <col min="5903" max="5903" width="3.28515625" style="2" customWidth="1"/>
    <col min="5904" max="5911" width="2.140625" style="2" customWidth="1"/>
    <col min="5912" max="5912" width="3.42578125" style="2" customWidth="1"/>
    <col min="5913" max="5913" width="3.140625" style="2" customWidth="1"/>
    <col min="5914" max="5921" width="2.140625" style="2" customWidth="1"/>
    <col min="5922" max="5922" width="3.42578125" style="2" customWidth="1"/>
    <col min="5923" max="5932" width="2.140625" style="2" customWidth="1"/>
    <col min="5933" max="6144" width="9.140625" style="2"/>
    <col min="6145" max="6158" width="2.140625" style="2" customWidth="1"/>
    <col min="6159" max="6159" width="3.28515625" style="2" customWidth="1"/>
    <col min="6160" max="6167" width="2.140625" style="2" customWidth="1"/>
    <col min="6168" max="6168" width="3.42578125" style="2" customWidth="1"/>
    <col min="6169" max="6169" width="3.140625" style="2" customWidth="1"/>
    <col min="6170" max="6177" width="2.140625" style="2" customWidth="1"/>
    <col min="6178" max="6178" width="3.42578125" style="2" customWidth="1"/>
    <col min="6179" max="6188" width="2.140625" style="2" customWidth="1"/>
    <col min="6189" max="6400" width="9.140625" style="2"/>
    <col min="6401" max="6414" width="2.140625" style="2" customWidth="1"/>
    <col min="6415" max="6415" width="3.28515625" style="2" customWidth="1"/>
    <col min="6416" max="6423" width="2.140625" style="2" customWidth="1"/>
    <col min="6424" max="6424" width="3.42578125" style="2" customWidth="1"/>
    <col min="6425" max="6425" width="3.140625" style="2" customWidth="1"/>
    <col min="6426" max="6433" width="2.140625" style="2" customWidth="1"/>
    <col min="6434" max="6434" width="3.42578125" style="2" customWidth="1"/>
    <col min="6435" max="6444" width="2.140625" style="2" customWidth="1"/>
    <col min="6445" max="6656" width="9.140625" style="2"/>
    <col min="6657" max="6670" width="2.140625" style="2" customWidth="1"/>
    <col min="6671" max="6671" width="3.28515625" style="2" customWidth="1"/>
    <col min="6672" max="6679" width="2.140625" style="2" customWidth="1"/>
    <col min="6680" max="6680" width="3.42578125" style="2" customWidth="1"/>
    <col min="6681" max="6681" width="3.140625" style="2" customWidth="1"/>
    <col min="6682" max="6689" width="2.140625" style="2" customWidth="1"/>
    <col min="6690" max="6690" width="3.42578125" style="2" customWidth="1"/>
    <col min="6691" max="6700" width="2.140625" style="2" customWidth="1"/>
    <col min="6701" max="6912" width="9.140625" style="2"/>
    <col min="6913" max="6926" width="2.140625" style="2" customWidth="1"/>
    <col min="6927" max="6927" width="3.28515625" style="2" customWidth="1"/>
    <col min="6928" max="6935" width="2.140625" style="2" customWidth="1"/>
    <col min="6936" max="6936" width="3.42578125" style="2" customWidth="1"/>
    <col min="6937" max="6937" width="3.140625" style="2" customWidth="1"/>
    <col min="6938" max="6945" width="2.140625" style="2" customWidth="1"/>
    <col min="6946" max="6946" width="3.42578125" style="2" customWidth="1"/>
    <col min="6947" max="6956" width="2.140625" style="2" customWidth="1"/>
    <col min="6957" max="7168" width="9.140625" style="2"/>
    <col min="7169" max="7182" width="2.140625" style="2" customWidth="1"/>
    <col min="7183" max="7183" width="3.28515625" style="2" customWidth="1"/>
    <col min="7184" max="7191" width="2.140625" style="2" customWidth="1"/>
    <col min="7192" max="7192" width="3.42578125" style="2" customWidth="1"/>
    <col min="7193" max="7193" width="3.140625" style="2" customWidth="1"/>
    <col min="7194" max="7201" width="2.140625" style="2" customWidth="1"/>
    <col min="7202" max="7202" width="3.42578125" style="2" customWidth="1"/>
    <col min="7203" max="7212" width="2.140625" style="2" customWidth="1"/>
    <col min="7213" max="7424" width="9.140625" style="2"/>
    <col min="7425" max="7438" width="2.140625" style="2" customWidth="1"/>
    <col min="7439" max="7439" width="3.28515625" style="2" customWidth="1"/>
    <col min="7440" max="7447" width="2.140625" style="2" customWidth="1"/>
    <col min="7448" max="7448" width="3.42578125" style="2" customWidth="1"/>
    <col min="7449" max="7449" width="3.140625" style="2" customWidth="1"/>
    <col min="7450" max="7457" width="2.140625" style="2" customWidth="1"/>
    <col min="7458" max="7458" width="3.42578125" style="2" customWidth="1"/>
    <col min="7459" max="7468" width="2.140625" style="2" customWidth="1"/>
    <col min="7469" max="7680" width="9.140625" style="2"/>
    <col min="7681" max="7694" width="2.140625" style="2" customWidth="1"/>
    <col min="7695" max="7695" width="3.28515625" style="2" customWidth="1"/>
    <col min="7696" max="7703" width="2.140625" style="2" customWidth="1"/>
    <col min="7704" max="7704" width="3.42578125" style="2" customWidth="1"/>
    <col min="7705" max="7705" width="3.140625" style="2" customWidth="1"/>
    <col min="7706" max="7713" width="2.140625" style="2" customWidth="1"/>
    <col min="7714" max="7714" width="3.42578125" style="2" customWidth="1"/>
    <col min="7715" max="7724" width="2.140625" style="2" customWidth="1"/>
    <col min="7725" max="7936" width="9.140625" style="2"/>
    <col min="7937" max="7950" width="2.140625" style="2" customWidth="1"/>
    <col min="7951" max="7951" width="3.28515625" style="2" customWidth="1"/>
    <col min="7952" max="7959" width="2.140625" style="2" customWidth="1"/>
    <col min="7960" max="7960" width="3.42578125" style="2" customWidth="1"/>
    <col min="7961" max="7961" width="3.140625" style="2" customWidth="1"/>
    <col min="7962" max="7969" width="2.140625" style="2" customWidth="1"/>
    <col min="7970" max="7970" width="3.42578125" style="2" customWidth="1"/>
    <col min="7971" max="7980" width="2.140625" style="2" customWidth="1"/>
    <col min="7981" max="8192" width="9.140625" style="2"/>
    <col min="8193" max="8206" width="2.140625" style="2" customWidth="1"/>
    <col min="8207" max="8207" width="3.28515625" style="2" customWidth="1"/>
    <col min="8208" max="8215" width="2.140625" style="2" customWidth="1"/>
    <col min="8216" max="8216" width="3.42578125" style="2" customWidth="1"/>
    <col min="8217" max="8217" width="3.140625" style="2" customWidth="1"/>
    <col min="8218" max="8225" width="2.140625" style="2" customWidth="1"/>
    <col min="8226" max="8226" width="3.42578125" style="2" customWidth="1"/>
    <col min="8227" max="8236" width="2.140625" style="2" customWidth="1"/>
    <col min="8237" max="8448" width="9.140625" style="2"/>
    <col min="8449" max="8462" width="2.140625" style="2" customWidth="1"/>
    <col min="8463" max="8463" width="3.28515625" style="2" customWidth="1"/>
    <col min="8464" max="8471" width="2.140625" style="2" customWidth="1"/>
    <col min="8472" max="8472" width="3.42578125" style="2" customWidth="1"/>
    <col min="8473" max="8473" width="3.140625" style="2" customWidth="1"/>
    <col min="8474" max="8481" width="2.140625" style="2" customWidth="1"/>
    <col min="8482" max="8482" width="3.42578125" style="2" customWidth="1"/>
    <col min="8483" max="8492" width="2.140625" style="2" customWidth="1"/>
    <col min="8493" max="8704" width="9.140625" style="2"/>
    <col min="8705" max="8718" width="2.140625" style="2" customWidth="1"/>
    <col min="8719" max="8719" width="3.28515625" style="2" customWidth="1"/>
    <col min="8720" max="8727" width="2.140625" style="2" customWidth="1"/>
    <col min="8728" max="8728" width="3.42578125" style="2" customWidth="1"/>
    <col min="8729" max="8729" width="3.140625" style="2" customWidth="1"/>
    <col min="8730" max="8737" width="2.140625" style="2" customWidth="1"/>
    <col min="8738" max="8738" width="3.42578125" style="2" customWidth="1"/>
    <col min="8739" max="8748" width="2.140625" style="2" customWidth="1"/>
    <col min="8749" max="8960" width="9.140625" style="2"/>
    <col min="8961" max="8974" width="2.140625" style="2" customWidth="1"/>
    <col min="8975" max="8975" width="3.28515625" style="2" customWidth="1"/>
    <col min="8976" max="8983" width="2.140625" style="2" customWidth="1"/>
    <col min="8984" max="8984" width="3.42578125" style="2" customWidth="1"/>
    <col min="8985" max="8985" width="3.140625" style="2" customWidth="1"/>
    <col min="8986" max="8993" width="2.140625" style="2" customWidth="1"/>
    <col min="8994" max="8994" width="3.42578125" style="2" customWidth="1"/>
    <col min="8995" max="9004" width="2.140625" style="2" customWidth="1"/>
    <col min="9005" max="9216" width="9.140625" style="2"/>
    <col min="9217" max="9230" width="2.140625" style="2" customWidth="1"/>
    <col min="9231" max="9231" width="3.28515625" style="2" customWidth="1"/>
    <col min="9232" max="9239" width="2.140625" style="2" customWidth="1"/>
    <col min="9240" max="9240" width="3.42578125" style="2" customWidth="1"/>
    <col min="9241" max="9241" width="3.140625" style="2" customWidth="1"/>
    <col min="9242" max="9249" width="2.140625" style="2" customWidth="1"/>
    <col min="9250" max="9250" width="3.42578125" style="2" customWidth="1"/>
    <col min="9251" max="9260" width="2.140625" style="2" customWidth="1"/>
    <col min="9261" max="9472" width="9.140625" style="2"/>
    <col min="9473" max="9486" width="2.140625" style="2" customWidth="1"/>
    <col min="9487" max="9487" width="3.28515625" style="2" customWidth="1"/>
    <col min="9488" max="9495" width="2.140625" style="2" customWidth="1"/>
    <col min="9496" max="9496" width="3.42578125" style="2" customWidth="1"/>
    <col min="9497" max="9497" width="3.140625" style="2" customWidth="1"/>
    <col min="9498" max="9505" width="2.140625" style="2" customWidth="1"/>
    <col min="9506" max="9506" width="3.42578125" style="2" customWidth="1"/>
    <col min="9507" max="9516" width="2.140625" style="2" customWidth="1"/>
    <col min="9517" max="9728" width="9.140625" style="2"/>
    <col min="9729" max="9742" width="2.140625" style="2" customWidth="1"/>
    <col min="9743" max="9743" width="3.28515625" style="2" customWidth="1"/>
    <col min="9744" max="9751" width="2.140625" style="2" customWidth="1"/>
    <col min="9752" max="9752" width="3.42578125" style="2" customWidth="1"/>
    <col min="9753" max="9753" width="3.140625" style="2" customWidth="1"/>
    <col min="9754" max="9761" width="2.140625" style="2" customWidth="1"/>
    <col min="9762" max="9762" width="3.42578125" style="2" customWidth="1"/>
    <col min="9763" max="9772" width="2.140625" style="2" customWidth="1"/>
    <col min="9773" max="9984" width="9.140625" style="2"/>
    <col min="9985" max="9998" width="2.140625" style="2" customWidth="1"/>
    <col min="9999" max="9999" width="3.28515625" style="2" customWidth="1"/>
    <col min="10000" max="10007" width="2.140625" style="2" customWidth="1"/>
    <col min="10008" max="10008" width="3.42578125" style="2" customWidth="1"/>
    <col min="10009" max="10009" width="3.140625" style="2" customWidth="1"/>
    <col min="10010" max="10017" width="2.140625" style="2" customWidth="1"/>
    <col min="10018" max="10018" width="3.42578125" style="2" customWidth="1"/>
    <col min="10019" max="10028" width="2.140625" style="2" customWidth="1"/>
    <col min="10029" max="10240" width="9.140625" style="2"/>
    <col min="10241" max="10254" width="2.140625" style="2" customWidth="1"/>
    <col min="10255" max="10255" width="3.28515625" style="2" customWidth="1"/>
    <col min="10256" max="10263" width="2.140625" style="2" customWidth="1"/>
    <col min="10264" max="10264" width="3.42578125" style="2" customWidth="1"/>
    <col min="10265" max="10265" width="3.140625" style="2" customWidth="1"/>
    <col min="10266" max="10273" width="2.140625" style="2" customWidth="1"/>
    <col min="10274" max="10274" width="3.42578125" style="2" customWidth="1"/>
    <col min="10275" max="10284" width="2.140625" style="2" customWidth="1"/>
    <col min="10285" max="10496" width="9.140625" style="2"/>
    <col min="10497" max="10510" width="2.140625" style="2" customWidth="1"/>
    <col min="10511" max="10511" width="3.28515625" style="2" customWidth="1"/>
    <col min="10512" max="10519" width="2.140625" style="2" customWidth="1"/>
    <col min="10520" max="10520" width="3.42578125" style="2" customWidth="1"/>
    <col min="10521" max="10521" width="3.140625" style="2" customWidth="1"/>
    <col min="10522" max="10529" width="2.140625" style="2" customWidth="1"/>
    <col min="10530" max="10530" width="3.42578125" style="2" customWidth="1"/>
    <col min="10531" max="10540" width="2.140625" style="2" customWidth="1"/>
    <col min="10541" max="10752" width="9.140625" style="2"/>
    <col min="10753" max="10766" width="2.140625" style="2" customWidth="1"/>
    <col min="10767" max="10767" width="3.28515625" style="2" customWidth="1"/>
    <col min="10768" max="10775" width="2.140625" style="2" customWidth="1"/>
    <col min="10776" max="10776" width="3.42578125" style="2" customWidth="1"/>
    <col min="10777" max="10777" width="3.140625" style="2" customWidth="1"/>
    <col min="10778" max="10785" width="2.140625" style="2" customWidth="1"/>
    <col min="10786" max="10786" width="3.42578125" style="2" customWidth="1"/>
    <col min="10787" max="10796" width="2.140625" style="2" customWidth="1"/>
    <col min="10797" max="11008" width="9.140625" style="2"/>
    <col min="11009" max="11022" width="2.140625" style="2" customWidth="1"/>
    <col min="11023" max="11023" width="3.28515625" style="2" customWidth="1"/>
    <col min="11024" max="11031" width="2.140625" style="2" customWidth="1"/>
    <col min="11032" max="11032" width="3.42578125" style="2" customWidth="1"/>
    <col min="11033" max="11033" width="3.140625" style="2" customWidth="1"/>
    <col min="11034" max="11041" width="2.140625" style="2" customWidth="1"/>
    <col min="11042" max="11042" width="3.42578125" style="2" customWidth="1"/>
    <col min="11043" max="11052" width="2.140625" style="2" customWidth="1"/>
    <col min="11053" max="11264" width="9.140625" style="2"/>
    <col min="11265" max="11278" width="2.140625" style="2" customWidth="1"/>
    <col min="11279" max="11279" width="3.28515625" style="2" customWidth="1"/>
    <col min="11280" max="11287" width="2.140625" style="2" customWidth="1"/>
    <col min="11288" max="11288" width="3.42578125" style="2" customWidth="1"/>
    <col min="11289" max="11289" width="3.140625" style="2" customWidth="1"/>
    <col min="11290" max="11297" width="2.140625" style="2" customWidth="1"/>
    <col min="11298" max="11298" width="3.42578125" style="2" customWidth="1"/>
    <col min="11299" max="11308" width="2.140625" style="2" customWidth="1"/>
    <col min="11309" max="11520" width="9.140625" style="2"/>
    <col min="11521" max="11534" width="2.140625" style="2" customWidth="1"/>
    <col min="11535" max="11535" width="3.28515625" style="2" customWidth="1"/>
    <col min="11536" max="11543" width="2.140625" style="2" customWidth="1"/>
    <col min="11544" max="11544" width="3.42578125" style="2" customWidth="1"/>
    <col min="11545" max="11545" width="3.140625" style="2" customWidth="1"/>
    <col min="11546" max="11553" width="2.140625" style="2" customWidth="1"/>
    <col min="11554" max="11554" width="3.42578125" style="2" customWidth="1"/>
    <col min="11555" max="11564" width="2.140625" style="2" customWidth="1"/>
    <col min="11565" max="11776" width="9.140625" style="2"/>
    <col min="11777" max="11790" width="2.140625" style="2" customWidth="1"/>
    <col min="11791" max="11791" width="3.28515625" style="2" customWidth="1"/>
    <col min="11792" max="11799" width="2.140625" style="2" customWidth="1"/>
    <col min="11800" max="11800" width="3.42578125" style="2" customWidth="1"/>
    <col min="11801" max="11801" width="3.140625" style="2" customWidth="1"/>
    <col min="11802" max="11809" width="2.140625" style="2" customWidth="1"/>
    <col min="11810" max="11810" width="3.42578125" style="2" customWidth="1"/>
    <col min="11811" max="11820" width="2.140625" style="2" customWidth="1"/>
    <col min="11821" max="12032" width="9.140625" style="2"/>
    <col min="12033" max="12046" width="2.140625" style="2" customWidth="1"/>
    <col min="12047" max="12047" width="3.28515625" style="2" customWidth="1"/>
    <col min="12048" max="12055" width="2.140625" style="2" customWidth="1"/>
    <col min="12056" max="12056" width="3.42578125" style="2" customWidth="1"/>
    <col min="12057" max="12057" width="3.140625" style="2" customWidth="1"/>
    <col min="12058" max="12065" width="2.140625" style="2" customWidth="1"/>
    <col min="12066" max="12066" width="3.42578125" style="2" customWidth="1"/>
    <col min="12067" max="12076" width="2.140625" style="2" customWidth="1"/>
    <col min="12077" max="12288" width="9.140625" style="2"/>
    <col min="12289" max="12302" width="2.140625" style="2" customWidth="1"/>
    <col min="12303" max="12303" width="3.28515625" style="2" customWidth="1"/>
    <col min="12304" max="12311" width="2.140625" style="2" customWidth="1"/>
    <col min="12312" max="12312" width="3.42578125" style="2" customWidth="1"/>
    <col min="12313" max="12313" width="3.140625" style="2" customWidth="1"/>
    <col min="12314" max="12321" width="2.140625" style="2" customWidth="1"/>
    <col min="12322" max="12322" width="3.42578125" style="2" customWidth="1"/>
    <col min="12323" max="12332" width="2.140625" style="2" customWidth="1"/>
    <col min="12333" max="12544" width="9.140625" style="2"/>
    <col min="12545" max="12558" width="2.140625" style="2" customWidth="1"/>
    <col min="12559" max="12559" width="3.28515625" style="2" customWidth="1"/>
    <col min="12560" max="12567" width="2.140625" style="2" customWidth="1"/>
    <col min="12568" max="12568" width="3.42578125" style="2" customWidth="1"/>
    <col min="12569" max="12569" width="3.140625" style="2" customWidth="1"/>
    <col min="12570" max="12577" width="2.140625" style="2" customWidth="1"/>
    <col min="12578" max="12578" width="3.42578125" style="2" customWidth="1"/>
    <col min="12579" max="12588" width="2.140625" style="2" customWidth="1"/>
    <col min="12589" max="12800" width="9.140625" style="2"/>
    <col min="12801" max="12814" width="2.140625" style="2" customWidth="1"/>
    <col min="12815" max="12815" width="3.28515625" style="2" customWidth="1"/>
    <col min="12816" max="12823" width="2.140625" style="2" customWidth="1"/>
    <col min="12824" max="12824" width="3.42578125" style="2" customWidth="1"/>
    <col min="12825" max="12825" width="3.140625" style="2" customWidth="1"/>
    <col min="12826" max="12833" width="2.140625" style="2" customWidth="1"/>
    <col min="12834" max="12834" width="3.42578125" style="2" customWidth="1"/>
    <col min="12835" max="12844" width="2.140625" style="2" customWidth="1"/>
    <col min="12845" max="13056" width="9.140625" style="2"/>
    <col min="13057" max="13070" width="2.140625" style="2" customWidth="1"/>
    <col min="13071" max="13071" width="3.28515625" style="2" customWidth="1"/>
    <col min="13072" max="13079" width="2.140625" style="2" customWidth="1"/>
    <col min="13080" max="13080" width="3.42578125" style="2" customWidth="1"/>
    <col min="13081" max="13081" width="3.140625" style="2" customWidth="1"/>
    <col min="13082" max="13089" width="2.140625" style="2" customWidth="1"/>
    <col min="13090" max="13090" width="3.42578125" style="2" customWidth="1"/>
    <col min="13091" max="13100" width="2.140625" style="2" customWidth="1"/>
    <col min="13101" max="13312" width="9.140625" style="2"/>
    <col min="13313" max="13326" width="2.140625" style="2" customWidth="1"/>
    <col min="13327" max="13327" width="3.28515625" style="2" customWidth="1"/>
    <col min="13328" max="13335" width="2.140625" style="2" customWidth="1"/>
    <col min="13336" max="13336" width="3.42578125" style="2" customWidth="1"/>
    <col min="13337" max="13337" width="3.140625" style="2" customWidth="1"/>
    <col min="13338" max="13345" width="2.140625" style="2" customWidth="1"/>
    <col min="13346" max="13346" width="3.42578125" style="2" customWidth="1"/>
    <col min="13347" max="13356" width="2.140625" style="2" customWidth="1"/>
    <col min="13357" max="13568" width="9.140625" style="2"/>
    <col min="13569" max="13582" width="2.140625" style="2" customWidth="1"/>
    <col min="13583" max="13583" width="3.28515625" style="2" customWidth="1"/>
    <col min="13584" max="13591" width="2.140625" style="2" customWidth="1"/>
    <col min="13592" max="13592" width="3.42578125" style="2" customWidth="1"/>
    <col min="13593" max="13593" width="3.140625" style="2" customWidth="1"/>
    <col min="13594" max="13601" width="2.140625" style="2" customWidth="1"/>
    <col min="13602" max="13602" width="3.42578125" style="2" customWidth="1"/>
    <col min="13603" max="13612" width="2.140625" style="2" customWidth="1"/>
    <col min="13613" max="13824" width="9.140625" style="2"/>
    <col min="13825" max="13838" width="2.140625" style="2" customWidth="1"/>
    <col min="13839" max="13839" width="3.28515625" style="2" customWidth="1"/>
    <col min="13840" max="13847" width="2.140625" style="2" customWidth="1"/>
    <col min="13848" max="13848" width="3.42578125" style="2" customWidth="1"/>
    <col min="13849" max="13849" width="3.140625" style="2" customWidth="1"/>
    <col min="13850" max="13857" width="2.140625" style="2" customWidth="1"/>
    <col min="13858" max="13858" width="3.42578125" style="2" customWidth="1"/>
    <col min="13859" max="13868" width="2.140625" style="2" customWidth="1"/>
    <col min="13869" max="14080" width="9.140625" style="2"/>
    <col min="14081" max="14094" width="2.140625" style="2" customWidth="1"/>
    <col min="14095" max="14095" width="3.28515625" style="2" customWidth="1"/>
    <col min="14096" max="14103" width="2.140625" style="2" customWidth="1"/>
    <col min="14104" max="14104" width="3.42578125" style="2" customWidth="1"/>
    <col min="14105" max="14105" width="3.140625" style="2" customWidth="1"/>
    <col min="14106" max="14113" width="2.140625" style="2" customWidth="1"/>
    <col min="14114" max="14114" width="3.42578125" style="2" customWidth="1"/>
    <col min="14115" max="14124" width="2.140625" style="2" customWidth="1"/>
    <col min="14125" max="14336" width="9.140625" style="2"/>
    <col min="14337" max="14350" width="2.140625" style="2" customWidth="1"/>
    <col min="14351" max="14351" width="3.28515625" style="2" customWidth="1"/>
    <col min="14352" max="14359" width="2.140625" style="2" customWidth="1"/>
    <col min="14360" max="14360" width="3.42578125" style="2" customWidth="1"/>
    <col min="14361" max="14361" width="3.140625" style="2" customWidth="1"/>
    <col min="14362" max="14369" width="2.140625" style="2" customWidth="1"/>
    <col min="14370" max="14370" width="3.42578125" style="2" customWidth="1"/>
    <col min="14371" max="14380" width="2.140625" style="2" customWidth="1"/>
    <col min="14381" max="14592" width="9.140625" style="2"/>
    <col min="14593" max="14606" width="2.140625" style="2" customWidth="1"/>
    <col min="14607" max="14607" width="3.28515625" style="2" customWidth="1"/>
    <col min="14608" max="14615" width="2.140625" style="2" customWidth="1"/>
    <col min="14616" max="14616" width="3.42578125" style="2" customWidth="1"/>
    <col min="14617" max="14617" width="3.140625" style="2" customWidth="1"/>
    <col min="14618" max="14625" width="2.140625" style="2" customWidth="1"/>
    <col min="14626" max="14626" width="3.42578125" style="2" customWidth="1"/>
    <col min="14627" max="14636" width="2.140625" style="2" customWidth="1"/>
    <col min="14637" max="14848" width="9.140625" style="2"/>
    <col min="14849" max="14862" width="2.140625" style="2" customWidth="1"/>
    <col min="14863" max="14863" width="3.28515625" style="2" customWidth="1"/>
    <col min="14864" max="14871" width="2.140625" style="2" customWidth="1"/>
    <col min="14872" max="14872" width="3.42578125" style="2" customWidth="1"/>
    <col min="14873" max="14873" width="3.140625" style="2" customWidth="1"/>
    <col min="14874" max="14881" width="2.140625" style="2" customWidth="1"/>
    <col min="14882" max="14882" width="3.42578125" style="2" customWidth="1"/>
    <col min="14883" max="14892" width="2.140625" style="2" customWidth="1"/>
    <col min="14893" max="15104" width="9.140625" style="2"/>
    <col min="15105" max="15118" width="2.140625" style="2" customWidth="1"/>
    <col min="15119" max="15119" width="3.28515625" style="2" customWidth="1"/>
    <col min="15120" max="15127" width="2.140625" style="2" customWidth="1"/>
    <col min="15128" max="15128" width="3.42578125" style="2" customWidth="1"/>
    <col min="15129" max="15129" width="3.140625" style="2" customWidth="1"/>
    <col min="15130" max="15137" width="2.140625" style="2" customWidth="1"/>
    <col min="15138" max="15138" width="3.42578125" style="2" customWidth="1"/>
    <col min="15139" max="15148" width="2.140625" style="2" customWidth="1"/>
    <col min="15149" max="15360" width="9.140625" style="2"/>
    <col min="15361" max="15374" width="2.140625" style="2" customWidth="1"/>
    <col min="15375" max="15375" width="3.28515625" style="2" customWidth="1"/>
    <col min="15376" max="15383" width="2.140625" style="2" customWidth="1"/>
    <col min="15384" max="15384" width="3.42578125" style="2" customWidth="1"/>
    <col min="15385" max="15385" width="3.140625" style="2" customWidth="1"/>
    <col min="15386" max="15393" width="2.140625" style="2" customWidth="1"/>
    <col min="15394" max="15394" width="3.42578125" style="2" customWidth="1"/>
    <col min="15395" max="15404" width="2.140625" style="2" customWidth="1"/>
    <col min="15405" max="15616" width="9.140625" style="2"/>
    <col min="15617" max="15630" width="2.140625" style="2" customWidth="1"/>
    <col min="15631" max="15631" width="3.28515625" style="2" customWidth="1"/>
    <col min="15632" max="15639" width="2.140625" style="2" customWidth="1"/>
    <col min="15640" max="15640" width="3.42578125" style="2" customWidth="1"/>
    <col min="15641" max="15641" width="3.140625" style="2" customWidth="1"/>
    <col min="15642" max="15649" width="2.140625" style="2" customWidth="1"/>
    <col min="15650" max="15650" width="3.42578125" style="2" customWidth="1"/>
    <col min="15651" max="15660" width="2.140625" style="2" customWidth="1"/>
    <col min="15661" max="15872" width="9.140625" style="2"/>
    <col min="15873" max="15886" width="2.140625" style="2" customWidth="1"/>
    <col min="15887" max="15887" width="3.28515625" style="2" customWidth="1"/>
    <col min="15888" max="15895" width="2.140625" style="2" customWidth="1"/>
    <col min="15896" max="15896" width="3.42578125" style="2" customWidth="1"/>
    <col min="15897" max="15897" width="3.140625" style="2" customWidth="1"/>
    <col min="15898" max="15905" width="2.140625" style="2" customWidth="1"/>
    <col min="15906" max="15906" width="3.42578125" style="2" customWidth="1"/>
    <col min="15907" max="15916" width="2.140625" style="2" customWidth="1"/>
    <col min="15917" max="16128" width="9.140625" style="2"/>
    <col min="16129" max="16142" width="2.140625" style="2" customWidth="1"/>
    <col min="16143" max="16143" width="3.28515625" style="2" customWidth="1"/>
    <col min="16144" max="16151" width="2.140625" style="2" customWidth="1"/>
    <col min="16152" max="16152" width="3.42578125" style="2" customWidth="1"/>
    <col min="16153" max="16153" width="3.140625" style="2" customWidth="1"/>
    <col min="16154" max="16161" width="2.140625" style="2" customWidth="1"/>
    <col min="16162" max="16162" width="3.42578125" style="2" customWidth="1"/>
    <col min="16163" max="16172" width="2.140625" style="2" customWidth="1"/>
    <col min="16173" max="16384" width="9.140625" style="2"/>
  </cols>
  <sheetData>
    <row r="1" spans="1:44" ht="12.75">
      <c r="A1" s="10"/>
      <c r="B1" s="10"/>
      <c r="C1" s="1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63" t="s">
        <v>990</v>
      </c>
      <c r="AM1" s="163"/>
      <c r="AN1" s="163"/>
      <c r="AO1" s="163"/>
      <c r="AP1" s="163"/>
      <c r="AQ1" s="163"/>
      <c r="AR1" s="14"/>
    </row>
    <row r="2" spans="1:44" ht="12.75">
      <c r="A2" s="164" t="s">
        <v>317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/>
    </row>
    <row r="3" spans="1:44">
      <c r="A3" s="167">
        <v>7</v>
      </c>
      <c r="B3" s="167">
        <v>5</v>
      </c>
      <c r="C3" s="167">
        <v>3</v>
      </c>
      <c r="D3" s="168"/>
      <c r="E3" s="169">
        <v>0</v>
      </c>
      <c r="F3" s="169" t="str">
        <f>IF(LEN([1]Podaci!M2) &gt; 4, MID(RIGHT([1]Podaci!$M$2,5),1,1),0)</f>
        <v>0</v>
      </c>
      <c r="G3" s="169" t="str">
        <f>IF(LEN([1]Podaci!M2) &gt; 3, MID(RIGHT([1]Podaci!$M$2,4),1,1),0)</f>
        <v>1</v>
      </c>
      <c r="H3" s="169" t="str">
        <f>IF(LEN([1]Podaci!M2) &gt; 2, MID(RIGHT([1]Podaci!$M$2,3),1,1),0)</f>
        <v>8</v>
      </c>
      <c r="I3" s="169" t="str">
        <f>MID(RIGHT([1]Podaci!$M$2,2),1,1)</f>
        <v>3</v>
      </c>
      <c r="J3" s="169" t="str">
        <f>MID(RIGHT([1]Podaci!$M$2,1),1,1)</f>
        <v>5</v>
      </c>
      <c r="K3" s="170"/>
      <c r="L3" s="169" t="str">
        <f>IF(LEN([1]Podaci!Z7) &gt; 7, MID(RIGHT([1]Podaci!$Z$7,8),1,1),0)</f>
        <v>0</v>
      </c>
      <c r="M3" s="169" t="str">
        <f>IF(LEN([1]Podaci!Z7) &gt; 6, MID(RIGHT([1]Podaci!$Z$7,7),1,1),0)</f>
        <v>7</v>
      </c>
      <c r="N3" s="169" t="str">
        <f>MID(RIGHT([1]Podaci!$Z$7,6),1,1)</f>
        <v>0</v>
      </c>
      <c r="O3" s="169" t="str">
        <f>MID(RIGHT([1]Podaci!$Z$7,5),1,1)</f>
        <v>2</v>
      </c>
      <c r="P3" s="169" t="str">
        <f>MID(RIGHT([1]Podaci!$Z$7,4),1,1)</f>
        <v>6</v>
      </c>
      <c r="Q3" s="169" t="str">
        <f>MID(RIGHT([1]Podaci!$Z$7,3),1,1)</f>
        <v>6</v>
      </c>
      <c r="R3" s="169" t="str">
        <f>MID(RIGHT([1]Podaci!$Z$7,2),1,1)</f>
        <v>8</v>
      </c>
      <c r="S3" s="169" t="str">
        <f>MID(RIGHT([1]Podaci!$Z$7,1),1,1)</f>
        <v>4</v>
      </c>
      <c r="T3" s="168"/>
      <c r="U3" s="171">
        <v>4</v>
      </c>
      <c r="V3" s="171">
        <v>0</v>
      </c>
      <c r="W3" s="171">
        <v>7</v>
      </c>
      <c r="X3" s="171">
        <v>0</v>
      </c>
      <c r="Y3" s="171">
        <v>0</v>
      </c>
      <c r="Z3" s="171"/>
      <c r="AA3" s="171">
        <v>1</v>
      </c>
      <c r="AB3" s="171">
        <v>3</v>
      </c>
      <c r="AC3" s="171">
        <v>7</v>
      </c>
      <c r="AD3" s="171">
        <v>0</v>
      </c>
      <c r="AE3" s="171">
        <v>2</v>
      </c>
      <c r="AF3" s="172"/>
      <c r="AG3" s="173" t="s">
        <v>318</v>
      </c>
      <c r="AH3" s="172"/>
      <c r="AI3" s="173"/>
      <c r="AJ3" s="171"/>
      <c r="AK3" s="171"/>
      <c r="AL3" s="171"/>
      <c r="AM3" s="171"/>
      <c r="AN3" s="171"/>
      <c r="AO3" s="171"/>
      <c r="AP3" s="171"/>
      <c r="AQ3" s="171"/>
      <c r="AR3" s="171"/>
    </row>
    <row r="4" spans="1:44">
      <c r="A4" s="174">
        <v>1</v>
      </c>
      <c r="B4" s="174">
        <v>2</v>
      </c>
      <c r="C4" s="175">
        <v>3</v>
      </c>
      <c r="D4" s="176"/>
      <c r="E4" s="174">
        <v>4</v>
      </c>
      <c r="F4" s="175">
        <v>5</v>
      </c>
      <c r="G4" s="175">
        <v>6</v>
      </c>
      <c r="H4" s="175">
        <v>7</v>
      </c>
      <c r="I4" s="175">
        <v>8</v>
      </c>
      <c r="J4" s="175">
        <v>9</v>
      </c>
      <c r="K4" s="177"/>
      <c r="L4" s="175">
        <v>10</v>
      </c>
      <c r="M4" s="175">
        <v>11</v>
      </c>
      <c r="N4" s="175">
        <v>12</v>
      </c>
      <c r="O4" s="175">
        <v>13</v>
      </c>
      <c r="P4" s="175">
        <v>14</v>
      </c>
      <c r="Q4" s="175">
        <v>15</v>
      </c>
      <c r="R4" s="175">
        <v>16</v>
      </c>
      <c r="S4" s="175">
        <v>17</v>
      </c>
      <c r="T4" s="177"/>
      <c r="U4" s="175">
        <v>18</v>
      </c>
      <c r="V4" s="175">
        <v>19</v>
      </c>
      <c r="W4" s="175">
        <v>20</v>
      </c>
      <c r="X4" s="175">
        <v>21</v>
      </c>
      <c r="Y4" s="175">
        <v>22</v>
      </c>
      <c r="Z4" s="175"/>
      <c r="AA4" s="175">
        <v>23</v>
      </c>
      <c r="AB4" s="175">
        <v>24</v>
      </c>
      <c r="AC4" s="175">
        <v>25</v>
      </c>
      <c r="AD4" s="175">
        <v>26</v>
      </c>
      <c r="AE4" s="175">
        <v>27</v>
      </c>
      <c r="AF4" s="177"/>
      <c r="AG4" s="175">
        <v>28</v>
      </c>
      <c r="AH4" s="177"/>
      <c r="AI4" s="175">
        <v>29</v>
      </c>
      <c r="AJ4" s="175">
        <v>30</v>
      </c>
      <c r="AK4" s="175">
        <v>31</v>
      </c>
      <c r="AL4" s="175">
        <v>32</v>
      </c>
      <c r="AM4" s="175">
        <v>33</v>
      </c>
      <c r="AN4" s="175">
        <v>34</v>
      </c>
      <c r="AO4" s="175">
        <v>35</v>
      </c>
      <c r="AP4" s="175">
        <v>36</v>
      </c>
      <c r="AQ4" s="175">
        <v>37</v>
      </c>
      <c r="AR4" s="175">
        <v>38</v>
      </c>
    </row>
    <row r="5" spans="1:44" ht="12.75">
      <c r="A5" s="178" t="s">
        <v>319</v>
      </c>
      <c r="B5" s="179"/>
      <c r="C5" s="179"/>
      <c r="D5" s="9"/>
      <c r="E5" s="178" t="s">
        <v>320</v>
      </c>
      <c r="F5" s="179"/>
      <c r="G5" s="179"/>
      <c r="H5" s="179"/>
      <c r="I5" s="179"/>
      <c r="J5" s="179"/>
      <c r="K5" s="9"/>
      <c r="L5" s="179"/>
      <c r="M5" s="179"/>
      <c r="N5" s="179"/>
      <c r="O5" s="179"/>
      <c r="P5" s="179"/>
      <c r="Q5" s="179"/>
      <c r="R5" s="179"/>
      <c r="S5" s="179"/>
      <c r="T5" s="9"/>
      <c r="U5" s="180" t="s">
        <v>321</v>
      </c>
      <c r="V5" s="179"/>
      <c r="W5" s="179"/>
      <c r="X5" s="179"/>
      <c r="Y5" s="179"/>
      <c r="Z5" s="181"/>
      <c r="AA5" s="178" t="s">
        <v>322</v>
      </c>
      <c r="AB5" s="179"/>
      <c r="AC5" s="179"/>
      <c r="AD5" s="179"/>
      <c r="AE5" s="179"/>
      <c r="AF5" s="9"/>
      <c r="AG5" s="179"/>
      <c r="AH5" s="9"/>
      <c r="AI5" s="179"/>
      <c r="AJ5" s="179"/>
      <c r="AK5" s="179"/>
      <c r="AL5" s="179"/>
      <c r="AM5" s="179"/>
      <c r="AN5" s="179"/>
      <c r="AO5" s="179"/>
      <c r="AP5" s="179"/>
      <c r="AQ5" s="179"/>
      <c r="AR5" s="179"/>
    </row>
    <row r="6" spans="1:44" ht="12.75">
      <c r="A6" s="179"/>
      <c r="B6" s="179"/>
      <c r="C6" s="179"/>
      <c r="D6" s="182"/>
      <c r="E6" s="179"/>
      <c r="F6" s="179"/>
      <c r="G6" s="179"/>
      <c r="H6" s="179"/>
      <c r="I6" s="179"/>
      <c r="J6" s="179"/>
      <c r="K6" s="182"/>
      <c r="L6" s="179"/>
      <c r="M6" s="179"/>
      <c r="N6" s="179"/>
      <c r="O6" s="179"/>
      <c r="P6" s="179"/>
      <c r="Q6" s="179"/>
      <c r="R6" s="179"/>
      <c r="S6" s="179"/>
      <c r="T6" s="182"/>
      <c r="U6" s="179"/>
      <c r="V6" s="179"/>
      <c r="W6" s="179"/>
      <c r="X6" s="179"/>
      <c r="Y6" s="179"/>
      <c r="Z6" s="183"/>
      <c r="AA6" s="179"/>
      <c r="AB6" s="179"/>
      <c r="AC6" s="179"/>
      <c r="AD6" s="179"/>
      <c r="AE6" s="179"/>
      <c r="AF6" s="182"/>
      <c r="AG6" s="179"/>
      <c r="AH6" s="182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2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2.75">
      <c r="A8" s="11"/>
      <c r="B8" s="185" t="s">
        <v>323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</row>
    <row r="9" spans="1:44" ht="12.75">
      <c r="A9" s="10"/>
      <c r="B9" s="553" t="str">
        <f>[1]Podaci!B5</f>
        <v>ПРАВНО-БИРОТЕХНИЧКА ШКОЛА "ДИМИТРИЈЕ ДАВИДОВИЋ"</v>
      </c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14"/>
    </row>
    <row r="10" spans="1:44" ht="12.75">
      <c r="A10" s="10"/>
      <c r="B10" s="18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</row>
    <row r="11" spans="1:44" ht="12.75">
      <c r="A11" s="10"/>
      <c r="B11" s="185" t="s">
        <v>324</v>
      </c>
      <c r="C11" s="185"/>
      <c r="D11" s="185"/>
      <c r="E11" s="185"/>
      <c r="F11" s="185"/>
      <c r="G11" s="185"/>
      <c r="H11" s="186" t="str">
        <f>[1]Podaci!H7</f>
        <v>БЕОГРАД-ЗЕМУН</v>
      </c>
      <c r="I11" s="187"/>
      <c r="J11" s="187"/>
      <c r="K11" s="187"/>
      <c r="L11" s="187"/>
      <c r="M11" s="187"/>
      <c r="N11" s="187"/>
      <c r="O11" s="187"/>
      <c r="P11" s="187"/>
      <c r="Q11" s="13"/>
      <c r="R11" s="185" t="s">
        <v>325</v>
      </c>
      <c r="S11" s="185"/>
      <c r="T11" s="185"/>
      <c r="U11" s="185"/>
      <c r="V11" s="185"/>
      <c r="W11" s="185"/>
      <c r="X11" s="185"/>
      <c r="Y11" s="188"/>
      <c r="Z11" s="186" t="str">
        <f>[1]Podaci!Z7</f>
        <v>07026684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3"/>
      <c r="AN11" s="13"/>
      <c r="AO11" s="13"/>
      <c r="AP11" s="13"/>
      <c r="AQ11" s="13"/>
      <c r="AR11" s="14"/>
    </row>
    <row r="12" spans="1:44" ht="12.75">
      <c r="A12" s="10"/>
      <c r="B12" s="18"/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</row>
    <row r="13" spans="1:44" ht="12.75">
      <c r="A13" s="10"/>
      <c r="B13" s="185" t="s">
        <v>326</v>
      </c>
      <c r="C13" s="185"/>
      <c r="D13" s="185"/>
      <c r="E13" s="186">
        <f>[1]Podaci!E9</f>
        <v>100102287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3"/>
      <c r="R13" s="185" t="s">
        <v>327</v>
      </c>
      <c r="S13" s="185"/>
      <c r="T13" s="185"/>
      <c r="U13" s="185"/>
      <c r="V13" s="185"/>
      <c r="W13" s="185"/>
      <c r="X13" s="185"/>
      <c r="Y13" s="185"/>
      <c r="Z13" s="187" t="str">
        <f>[1]Podaci!AA9</f>
        <v>840-1824660-52</v>
      </c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3"/>
      <c r="AQ13" s="13"/>
      <c r="AR13" s="14"/>
    </row>
    <row r="14" spans="1:44" ht="12.75">
      <c r="A14" s="10"/>
      <c r="B14" s="18"/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</row>
    <row r="15" spans="1:44" ht="12.75">
      <c r="A15" s="10"/>
      <c r="B15" s="185" t="s">
        <v>328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3"/>
      <c r="AP15" s="13"/>
      <c r="AQ15" s="13"/>
      <c r="AR15" s="14"/>
    </row>
    <row r="16" spans="1:44" ht="12.75">
      <c r="A16" s="10"/>
      <c r="B16" s="554" t="str">
        <f>[1]Podaci!B12</f>
        <v>МИНИСТАРСТВО ПРОСВЕТЕ, НАУКЕ И ТЕХНОЛОШКОГ РАЗВОЈА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555"/>
      <c r="AR16" s="14"/>
    </row>
    <row r="17" spans="1:44" ht="12.75">
      <c r="A17" s="10"/>
      <c r="B17" s="556" t="s">
        <v>23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24"/>
      <c r="AR17" s="14"/>
    </row>
    <row r="18" spans="1:44" ht="12.75">
      <c r="A18" s="1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3"/>
      <c r="AR18" s="14"/>
    </row>
    <row r="19" spans="1:44" ht="12.75">
      <c r="A19" s="10"/>
      <c r="B19" s="9"/>
      <c r="C19" s="9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3"/>
      <c r="AR19" s="14"/>
    </row>
    <row r="20" spans="1:44" ht="15">
      <c r="A20" s="10"/>
      <c r="B20" s="463"/>
      <c r="C20" s="463"/>
      <c r="D20" s="192"/>
      <c r="E20" s="192"/>
      <c r="F20" s="193" t="s">
        <v>991</v>
      </c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2"/>
      <c r="AN20" s="192"/>
      <c r="AO20" s="192"/>
      <c r="AP20" s="192"/>
      <c r="AQ20" s="192"/>
      <c r="AR20" s="14"/>
    </row>
    <row r="21" spans="1:44" ht="15">
      <c r="A21" s="10"/>
      <c r="B21" s="463"/>
      <c r="C21" s="463"/>
      <c r="D21" s="192"/>
      <c r="E21" s="192"/>
      <c r="F21" s="192"/>
      <c r="G21" s="192"/>
      <c r="H21" s="192"/>
      <c r="I21" s="192"/>
      <c r="K21" s="465" t="s">
        <v>330</v>
      </c>
      <c r="L21" s="465"/>
      <c r="M21" s="465"/>
      <c r="N21" s="465"/>
      <c r="O21" s="465"/>
      <c r="P21" s="465"/>
      <c r="Q21" s="390" t="str">
        <f>[1]Podaci!D17</f>
        <v>01.01.2019.</v>
      </c>
      <c r="R21" s="391"/>
      <c r="S21" s="391"/>
      <c r="T21" s="391"/>
      <c r="U21" s="391"/>
      <c r="V21" s="557" t="s">
        <v>332</v>
      </c>
      <c r="W21" s="557"/>
      <c r="X21" s="196" t="str">
        <f>[1]Podaci!D18</f>
        <v>31.12.2019.</v>
      </c>
      <c r="Y21" s="196"/>
      <c r="Z21" s="196"/>
      <c r="AA21" s="196"/>
      <c r="AB21" s="558"/>
      <c r="AC21" s="465" t="s">
        <v>331</v>
      </c>
      <c r="AD21" s="465"/>
      <c r="AE21" s="465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</row>
    <row r="22" spans="1:44" ht="15.75" thickBot="1">
      <c r="A22" s="464"/>
      <c r="B22" s="463"/>
      <c r="C22" s="463"/>
      <c r="D22" s="192"/>
      <c r="E22" s="192"/>
      <c r="F22" s="192"/>
      <c r="G22" s="192"/>
      <c r="H22" s="192"/>
      <c r="I22" s="192"/>
      <c r="J22" s="192"/>
      <c r="AC22" s="192"/>
      <c r="AD22" s="192"/>
      <c r="AE22" s="192"/>
      <c r="AF22" s="192"/>
      <c r="AG22" s="192"/>
      <c r="AH22" s="192"/>
      <c r="AI22" s="192"/>
      <c r="AJ22" s="192"/>
      <c r="AK22" s="466" t="s">
        <v>333</v>
      </c>
      <c r="AL22" s="466"/>
      <c r="AM22" s="466"/>
      <c r="AN22" s="466"/>
      <c r="AO22" s="466"/>
      <c r="AP22" s="466"/>
      <c r="AQ22" s="466"/>
      <c r="AR22" s="466"/>
    </row>
    <row r="23" spans="1:44">
      <c r="A23" s="467" t="s">
        <v>334</v>
      </c>
      <c r="B23" s="297"/>
      <c r="C23" s="297"/>
      <c r="D23" s="297" t="s">
        <v>335</v>
      </c>
      <c r="E23" s="468"/>
      <c r="F23" s="468"/>
      <c r="G23" s="468"/>
      <c r="H23" s="469" t="s">
        <v>204</v>
      </c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297" t="s">
        <v>203</v>
      </c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470"/>
    </row>
    <row r="24" spans="1:44">
      <c r="A24" s="471"/>
      <c r="B24" s="304"/>
      <c r="C24" s="304"/>
      <c r="D24" s="472"/>
      <c r="E24" s="472"/>
      <c r="F24" s="472"/>
      <c r="G24" s="472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473"/>
    </row>
    <row r="25" spans="1:44">
      <c r="A25" s="471"/>
      <c r="B25" s="304"/>
      <c r="C25" s="304"/>
      <c r="D25" s="472"/>
      <c r="E25" s="472"/>
      <c r="F25" s="472"/>
      <c r="G25" s="472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304" t="s">
        <v>202</v>
      </c>
      <c r="AB25" s="304"/>
      <c r="AC25" s="304"/>
      <c r="AD25" s="304"/>
      <c r="AE25" s="304"/>
      <c r="AF25" s="304"/>
      <c r="AG25" s="304"/>
      <c r="AH25" s="304"/>
      <c r="AI25" s="304"/>
      <c r="AJ25" s="256" t="s">
        <v>201</v>
      </c>
      <c r="AK25" s="256"/>
      <c r="AL25" s="256"/>
      <c r="AM25" s="256"/>
      <c r="AN25" s="256"/>
      <c r="AO25" s="256"/>
      <c r="AP25" s="256"/>
      <c r="AQ25" s="256"/>
      <c r="AR25" s="474"/>
    </row>
    <row r="26" spans="1:44">
      <c r="A26" s="471"/>
      <c r="B26" s="304"/>
      <c r="C26" s="304"/>
      <c r="D26" s="472"/>
      <c r="E26" s="472"/>
      <c r="F26" s="472"/>
      <c r="G26" s="472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304"/>
      <c r="AB26" s="304"/>
      <c r="AC26" s="304"/>
      <c r="AD26" s="304"/>
      <c r="AE26" s="304"/>
      <c r="AF26" s="304"/>
      <c r="AG26" s="304"/>
      <c r="AH26" s="304"/>
      <c r="AI26" s="304"/>
      <c r="AJ26" s="256"/>
      <c r="AK26" s="256"/>
      <c r="AL26" s="256"/>
      <c r="AM26" s="256"/>
      <c r="AN26" s="256"/>
      <c r="AO26" s="256"/>
      <c r="AP26" s="256"/>
      <c r="AQ26" s="256"/>
      <c r="AR26" s="474"/>
    </row>
    <row r="27" spans="1:44" ht="12.75" thickBot="1">
      <c r="A27" s="290">
        <v>1</v>
      </c>
      <c r="B27" s="291"/>
      <c r="C27" s="291"/>
      <c r="D27" s="291">
        <v>2</v>
      </c>
      <c r="E27" s="291"/>
      <c r="F27" s="291"/>
      <c r="G27" s="291"/>
      <c r="H27" s="475">
        <v>3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6">
        <v>4</v>
      </c>
      <c r="AB27" s="476"/>
      <c r="AC27" s="476"/>
      <c r="AD27" s="476"/>
      <c r="AE27" s="476"/>
      <c r="AF27" s="476"/>
      <c r="AG27" s="476"/>
      <c r="AH27" s="476"/>
      <c r="AI27" s="476"/>
      <c r="AJ27" s="476">
        <v>5</v>
      </c>
      <c r="AK27" s="476"/>
      <c r="AL27" s="476"/>
      <c r="AM27" s="476"/>
      <c r="AN27" s="476"/>
      <c r="AO27" s="476"/>
      <c r="AP27" s="476"/>
      <c r="AQ27" s="476"/>
      <c r="AR27" s="477"/>
    </row>
    <row r="28" spans="1:44">
      <c r="A28" s="559">
        <v>3001</v>
      </c>
      <c r="B28" s="560"/>
      <c r="C28" s="560"/>
      <c r="D28" s="561"/>
      <c r="E28" s="561"/>
      <c r="F28" s="561"/>
      <c r="G28" s="561"/>
      <c r="H28" s="562" t="s">
        <v>875</v>
      </c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3">
        <f>[1]UnObr3!D3</f>
        <v>0</v>
      </c>
      <c r="AB28" s="563"/>
      <c r="AC28" s="563"/>
      <c r="AD28" s="563"/>
      <c r="AE28" s="563"/>
      <c r="AF28" s="563"/>
      <c r="AG28" s="563"/>
      <c r="AH28" s="563"/>
      <c r="AI28" s="563"/>
      <c r="AJ28" s="563">
        <f>[1]UnObr3!E3</f>
        <v>0</v>
      </c>
      <c r="AK28" s="563"/>
      <c r="AL28" s="563"/>
      <c r="AM28" s="563"/>
      <c r="AN28" s="563"/>
      <c r="AO28" s="563"/>
      <c r="AP28" s="563"/>
      <c r="AQ28" s="563"/>
      <c r="AR28" s="564"/>
    </row>
    <row r="29" spans="1:44" ht="37.9" customHeight="1">
      <c r="A29" s="565">
        <v>3002</v>
      </c>
      <c r="B29" s="566"/>
      <c r="C29" s="566"/>
      <c r="D29" s="304">
        <v>800000</v>
      </c>
      <c r="E29" s="304"/>
      <c r="F29" s="304"/>
      <c r="G29" s="304"/>
      <c r="H29" s="567" t="s">
        <v>876</v>
      </c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567"/>
      <c r="U29" s="567"/>
      <c r="V29" s="567"/>
      <c r="W29" s="567"/>
      <c r="X29" s="567"/>
      <c r="Y29" s="567"/>
      <c r="Z29" s="567"/>
      <c r="AA29" s="568">
        <f>[1]UnObr3!D4</f>
        <v>0</v>
      </c>
      <c r="AB29" s="568"/>
      <c r="AC29" s="568"/>
      <c r="AD29" s="568"/>
      <c r="AE29" s="568"/>
      <c r="AF29" s="568"/>
      <c r="AG29" s="568"/>
      <c r="AH29" s="568"/>
      <c r="AI29" s="568"/>
      <c r="AJ29" s="568">
        <f>[1]UnObr3!E4</f>
        <v>0</v>
      </c>
      <c r="AK29" s="568"/>
      <c r="AL29" s="568"/>
      <c r="AM29" s="568"/>
      <c r="AN29" s="568"/>
      <c r="AO29" s="568"/>
      <c r="AP29" s="568"/>
      <c r="AQ29" s="568"/>
      <c r="AR29" s="569"/>
    </row>
    <row r="30" spans="1:44" ht="23.1" customHeight="1">
      <c r="A30" s="565">
        <v>3003</v>
      </c>
      <c r="B30" s="566"/>
      <c r="C30" s="566"/>
      <c r="D30" s="304">
        <v>810000</v>
      </c>
      <c r="E30" s="304"/>
      <c r="F30" s="304"/>
      <c r="G30" s="304"/>
      <c r="H30" s="567" t="s">
        <v>992</v>
      </c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  <c r="AA30" s="568">
        <f>[1]UnObr3!D5</f>
        <v>0</v>
      </c>
      <c r="AB30" s="568"/>
      <c r="AC30" s="568"/>
      <c r="AD30" s="568"/>
      <c r="AE30" s="568"/>
      <c r="AF30" s="568"/>
      <c r="AG30" s="568"/>
      <c r="AH30" s="568"/>
      <c r="AI30" s="568"/>
      <c r="AJ30" s="568">
        <f>[1]UnObr3!E5</f>
        <v>0</v>
      </c>
      <c r="AK30" s="568"/>
      <c r="AL30" s="568"/>
      <c r="AM30" s="568"/>
      <c r="AN30" s="568"/>
      <c r="AO30" s="568"/>
      <c r="AP30" s="568"/>
      <c r="AQ30" s="568"/>
      <c r="AR30" s="569"/>
    </row>
    <row r="31" spans="1:44" ht="22.9" customHeight="1">
      <c r="A31" s="565">
        <v>3004</v>
      </c>
      <c r="B31" s="566"/>
      <c r="C31" s="566"/>
      <c r="D31" s="304">
        <v>811000</v>
      </c>
      <c r="E31" s="304"/>
      <c r="F31" s="304"/>
      <c r="G31" s="304"/>
      <c r="H31" s="567" t="s">
        <v>878</v>
      </c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8">
        <f>[1]UnObr3!D6</f>
        <v>0</v>
      </c>
      <c r="AB31" s="568"/>
      <c r="AC31" s="568"/>
      <c r="AD31" s="568"/>
      <c r="AE31" s="568"/>
      <c r="AF31" s="568"/>
      <c r="AG31" s="568"/>
      <c r="AH31" s="568"/>
      <c r="AI31" s="568"/>
      <c r="AJ31" s="568">
        <f>[1]UnObr3!E6</f>
        <v>0</v>
      </c>
      <c r="AK31" s="568"/>
      <c r="AL31" s="568"/>
      <c r="AM31" s="568"/>
      <c r="AN31" s="568"/>
      <c r="AO31" s="568"/>
      <c r="AP31" s="568"/>
      <c r="AQ31" s="568"/>
      <c r="AR31" s="569"/>
    </row>
    <row r="32" spans="1:44">
      <c r="A32" s="570">
        <v>3005</v>
      </c>
      <c r="B32" s="571"/>
      <c r="C32" s="571"/>
      <c r="D32" s="572">
        <v>811100</v>
      </c>
      <c r="E32" s="572"/>
      <c r="F32" s="572"/>
      <c r="G32" s="572"/>
      <c r="H32" s="573" t="s">
        <v>538</v>
      </c>
      <c r="I32" s="573"/>
      <c r="J32" s="573"/>
      <c r="K32" s="573"/>
      <c r="L32" s="573"/>
      <c r="M32" s="573"/>
      <c r="N32" s="573"/>
      <c r="O32" s="573"/>
      <c r="P32" s="573"/>
      <c r="Q32" s="573"/>
      <c r="R32" s="573"/>
      <c r="S32" s="573"/>
      <c r="T32" s="573"/>
      <c r="U32" s="573"/>
      <c r="V32" s="573"/>
      <c r="W32" s="573"/>
      <c r="X32" s="573"/>
      <c r="Y32" s="573"/>
      <c r="Z32" s="573"/>
      <c r="AA32" s="568">
        <f>[1]UnObr3!D7</f>
        <v>0</v>
      </c>
      <c r="AB32" s="568"/>
      <c r="AC32" s="568"/>
      <c r="AD32" s="568"/>
      <c r="AE32" s="568"/>
      <c r="AF32" s="568"/>
      <c r="AG32" s="568"/>
      <c r="AH32" s="568"/>
      <c r="AI32" s="568"/>
      <c r="AJ32" s="568">
        <f>[1]UnObr3!E7</f>
        <v>0</v>
      </c>
      <c r="AK32" s="568"/>
      <c r="AL32" s="568"/>
      <c r="AM32" s="568"/>
      <c r="AN32" s="568"/>
      <c r="AO32" s="568"/>
      <c r="AP32" s="568"/>
      <c r="AQ32" s="568"/>
      <c r="AR32" s="569"/>
    </row>
    <row r="33" spans="1:44" ht="23.1" customHeight="1">
      <c r="A33" s="565">
        <v>3006</v>
      </c>
      <c r="B33" s="566"/>
      <c r="C33" s="566"/>
      <c r="D33" s="304">
        <v>812000</v>
      </c>
      <c r="E33" s="304"/>
      <c r="F33" s="304"/>
      <c r="G33" s="304"/>
      <c r="H33" s="567" t="s">
        <v>879</v>
      </c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8">
        <f>[1]UnObr3!D8</f>
        <v>0</v>
      </c>
      <c r="AB33" s="568"/>
      <c r="AC33" s="568"/>
      <c r="AD33" s="568"/>
      <c r="AE33" s="568"/>
      <c r="AF33" s="568"/>
      <c r="AG33" s="568"/>
      <c r="AH33" s="568"/>
      <c r="AI33" s="568"/>
      <c r="AJ33" s="568">
        <f>[1]UnObr3!E8</f>
        <v>0</v>
      </c>
      <c r="AK33" s="568"/>
      <c r="AL33" s="568"/>
      <c r="AM33" s="568"/>
      <c r="AN33" s="568"/>
      <c r="AO33" s="568"/>
      <c r="AP33" s="568"/>
      <c r="AQ33" s="568"/>
      <c r="AR33" s="569"/>
    </row>
    <row r="34" spans="1:44">
      <c r="A34" s="570">
        <v>3007</v>
      </c>
      <c r="B34" s="571"/>
      <c r="C34" s="571"/>
      <c r="D34" s="572">
        <v>812100</v>
      </c>
      <c r="E34" s="572"/>
      <c r="F34" s="572"/>
      <c r="G34" s="572"/>
      <c r="H34" s="573" t="s">
        <v>540</v>
      </c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68">
        <f>[1]UnObr3!D9</f>
        <v>0</v>
      </c>
      <c r="AB34" s="568"/>
      <c r="AC34" s="568"/>
      <c r="AD34" s="568"/>
      <c r="AE34" s="568"/>
      <c r="AF34" s="568"/>
      <c r="AG34" s="568"/>
      <c r="AH34" s="568"/>
      <c r="AI34" s="568"/>
      <c r="AJ34" s="568">
        <f>[1]UnObr3!E9</f>
        <v>0</v>
      </c>
      <c r="AK34" s="568"/>
      <c r="AL34" s="568"/>
      <c r="AM34" s="568"/>
      <c r="AN34" s="568"/>
      <c r="AO34" s="568"/>
      <c r="AP34" s="568"/>
      <c r="AQ34" s="568"/>
      <c r="AR34" s="569"/>
    </row>
    <row r="35" spans="1:44" ht="23.1" customHeight="1">
      <c r="A35" s="565">
        <v>3008</v>
      </c>
      <c r="B35" s="566"/>
      <c r="C35" s="566"/>
      <c r="D35" s="304">
        <v>813000</v>
      </c>
      <c r="E35" s="304"/>
      <c r="F35" s="304"/>
      <c r="G35" s="304"/>
      <c r="H35" s="567" t="s">
        <v>880</v>
      </c>
      <c r="I35" s="567"/>
      <c r="J35" s="567"/>
      <c r="K35" s="567"/>
      <c r="L35" s="567"/>
      <c r="M35" s="567"/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8">
        <f>[1]UnObr3!D10</f>
        <v>0</v>
      </c>
      <c r="AB35" s="568"/>
      <c r="AC35" s="568"/>
      <c r="AD35" s="568"/>
      <c r="AE35" s="568"/>
      <c r="AF35" s="568"/>
      <c r="AG35" s="568"/>
      <c r="AH35" s="568"/>
      <c r="AI35" s="568"/>
      <c r="AJ35" s="568">
        <f>[1]UnObr3!E10</f>
        <v>0</v>
      </c>
      <c r="AK35" s="568"/>
      <c r="AL35" s="568"/>
      <c r="AM35" s="568"/>
      <c r="AN35" s="568"/>
      <c r="AO35" s="568"/>
      <c r="AP35" s="568"/>
      <c r="AQ35" s="568"/>
      <c r="AR35" s="569"/>
    </row>
    <row r="36" spans="1:44">
      <c r="A36" s="570">
        <v>3009</v>
      </c>
      <c r="B36" s="571"/>
      <c r="C36" s="571"/>
      <c r="D36" s="572">
        <v>813100</v>
      </c>
      <c r="E36" s="572"/>
      <c r="F36" s="572"/>
      <c r="G36" s="572"/>
      <c r="H36" s="573" t="s">
        <v>542</v>
      </c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3"/>
      <c r="U36" s="573"/>
      <c r="V36" s="573"/>
      <c r="W36" s="573"/>
      <c r="X36" s="573"/>
      <c r="Y36" s="573"/>
      <c r="Z36" s="573"/>
      <c r="AA36" s="568">
        <f>[1]UnObr3!D11</f>
        <v>0</v>
      </c>
      <c r="AB36" s="568"/>
      <c r="AC36" s="568"/>
      <c r="AD36" s="568"/>
      <c r="AE36" s="568"/>
      <c r="AF36" s="568"/>
      <c r="AG36" s="568"/>
      <c r="AH36" s="568"/>
      <c r="AI36" s="568"/>
      <c r="AJ36" s="568">
        <f>[1]UnObr3!E11</f>
        <v>0</v>
      </c>
      <c r="AK36" s="568"/>
      <c r="AL36" s="568"/>
      <c r="AM36" s="568"/>
      <c r="AN36" s="568"/>
      <c r="AO36" s="568"/>
      <c r="AP36" s="568"/>
      <c r="AQ36" s="568"/>
      <c r="AR36" s="569"/>
    </row>
    <row r="37" spans="1:44" ht="23.1" customHeight="1">
      <c r="A37" s="565">
        <v>3010</v>
      </c>
      <c r="B37" s="566"/>
      <c r="C37" s="566"/>
      <c r="D37" s="304">
        <v>820000</v>
      </c>
      <c r="E37" s="304"/>
      <c r="F37" s="304"/>
      <c r="G37" s="304"/>
      <c r="H37" s="567" t="s">
        <v>881</v>
      </c>
      <c r="I37" s="567"/>
      <c r="J37" s="567"/>
      <c r="K37" s="567"/>
      <c r="L37" s="567"/>
      <c r="M37" s="567"/>
      <c r="N37" s="567"/>
      <c r="O37" s="567"/>
      <c r="P37" s="567"/>
      <c r="Q37" s="567"/>
      <c r="R37" s="567"/>
      <c r="S37" s="567"/>
      <c r="T37" s="567"/>
      <c r="U37" s="567"/>
      <c r="V37" s="567"/>
      <c r="W37" s="567"/>
      <c r="X37" s="567"/>
      <c r="Y37" s="567"/>
      <c r="Z37" s="567"/>
      <c r="AA37" s="568">
        <f>[1]UnObr3!D12</f>
        <v>0</v>
      </c>
      <c r="AB37" s="568"/>
      <c r="AC37" s="568"/>
      <c r="AD37" s="568"/>
      <c r="AE37" s="568"/>
      <c r="AF37" s="568"/>
      <c r="AG37" s="568"/>
      <c r="AH37" s="568"/>
      <c r="AI37" s="568"/>
      <c r="AJ37" s="568">
        <f>[1]UnObr3!E12</f>
        <v>0</v>
      </c>
      <c r="AK37" s="568"/>
      <c r="AL37" s="568"/>
      <c r="AM37" s="568"/>
      <c r="AN37" s="568"/>
      <c r="AO37" s="568"/>
      <c r="AP37" s="568"/>
      <c r="AQ37" s="568"/>
      <c r="AR37" s="569"/>
    </row>
    <row r="38" spans="1:44" ht="22.9" customHeight="1">
      <c r="A38" s="565">
        <v>3011</v>
      </c>
      <c r="B38" s="566"/>
      <c r="C38" s="566"/>
      <c r="D38" s="304">
        <v>821000</v>
      </c>
      <c r="E38" s="304"/>
      <c r="F38" s="304"/>
      <c r="G38" s="304"/>
      <c r="H38" s="567" t="s">
        <v>882</v>
      </c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8">
        <f>[1]UnObr3!D13</f>
        <v>0</v>
      </c>
      <c r="AB38" s="568"/>
      <c r="AC38" s="568"/>
      <c r="AD38" s="568"/>
      <c r="AE38" s="568"/>
      <c r="AF38" s="568"/>
      <c r="AG38" s="568"/>
      <c r="AH38" s="568"/>
      <c r="AI38" s="568"/>
      <c r="AJ38" s="568">
        <f>[1]UnObr3!E13</f>
        <v>0</v>
      </c>
      <c r="AK38" s="568"/>
      <c r="AL38" s="568"/>
      <c r="AM38" s="568"/>
      <c r="AN38" s="568"/>
      <c r="AO38" s="568"/>
      <c r="AP38" s="568"/>
      <c r="AQ38" s="568"/>
      <c r="AR38" s="569"/>
    </row>
    <row r="39" spans="1:44">
      <c r="A39" s="570">
        <v>3012</v>
      </c>
      <c r="B39" s="571"/>
      <c r="C39" s="571"/>
      <c r="D39" s="572">
        <v>821100</v>
      </c>
      <c r="E39" s="572"/>
      <c r="F39" s="572"/>
      <c r="G39" s="572"/>
      <c r="H39" s="573" t="s">
        <v>545</v>
      </c>
      <c r="I39" s="573"/>
      <c r="J39" s="573"/>
      <c r="K39" s="573"/>
      <c r="L39" s="573"/>
      <c r="M39" s="573"/>
      <c r="N39" s="573"/>
      <c r="O39" s="573"/>
      <c r="P39" s="573"/>
      <c r="Q39" s="573"/>
      <c r="R39" s="573"/>
      <c r="S39" s="573"/>
      <c r="T39" s="573"/>
      <c r="U39" s="573"/>
      <c r="V39" s="573"/>
      <c r="W39" s="573"/>
      <c r="X39" s="573"/>
      <c r="Y39" s="573"/>
      <c r="Z39" s="573"/>
      <c r="AA39" s="568">
        <f>[1]UnObr3!D14</f>
        <v>0</v>
      </c>
      <c r="AB39" s="568"/>
      <c r="AC39" s="568"/>
      <c r="AD39" s="568"/>
      <c r="AE39" s="568"/>
      <c r="AF39" s="568"/>
      <c r="AG39" s="568"/>
      <c r="AH39" s="568"/>
      <c r="AI39" s="568"/>
      <c r="AJ39" s="568">
        <f>[1]UnObr3!E14</f>
        <v>0</v>
      </c>
      <c r="AK39" s="568"/>
      <c r="AL39" s="568"/>
      <c r="AM39" s="568"/>
      <c r="AN39" s="568"/>
      <c r="AO39" s="568"/>
      <c r="AP39" s="568"/>
      <c r="AQ39" s="568"/>
      <c r="AR39" s="569"/>
    </row>
    <row r="40" spans="1:44" ht="23.1" customHeight="1">
      <c r="A40" s="565">
        <v>3013</v>
      </c>
      <c r="B40" s="566"/>
      <c r="C40" s="566"/>
      <c r="D40" s="304">
        <v>822000</v>
      </c>
      <c r="E40" s="304"/>
      <c r="F40" s="304"/>
      <c r="G40" s="304"/>
      <c r="H40" s="567" t="s">
        <v>993</v>
      </c>
      <c r="I40" s="567"/>
      <c r="J40" s="567"/>
      <c r="K40" s="567"/>
      <c r="L40" s="567"/>
      <c r="M40" s="567"/>
      <c r="N40" s="567"/>
      <c r="O40" s="567"/>
      <c r="P40" s="567"/>
      <c r="Q40" s="567"/>
      <c r="R40" s="567"/>
      <c r="S40" s="567"/>
      <c r="T40" s="567"/>
      <c r="U40" s="567"/>
      <c r="V40" s="567"/>
      <c r="W40" s="567"/>
      <c r="X40" s="567"/>
      <c r="Y40" s="567"/>
      <c r="Z40" s="567"/>
      <c r="AA40" s="568">
        <f>[1]UnObr3!D15</f>
        <v>0</v>
      </c>
      <c r="AB40" s="568"/>
      <c r="AC40" s="568"/>
      <c r="AD40" s="568"/>
      <c r="AE40" s="568"/>
      <c r="AF40" s="568"/>
      <c r="AG40" s="568"/>
      <c r="AH40" s="568"/>
      <c r="AI40" s="568"/>
      <c r="AJ40" s="568">
        <f>[1]UnObr3!E15</f>
        <v>0</v>
      </c>
      <c r="AK40" s="568"/>
      <c r="AL40" s="568"/>
      <c r="AM40" s="568"/>
      <c r="AN40" s="568"/>
      <c r="AO40" s="568"/>
      <c r="AP40" s="568"/>
      <c r="AQ40" s="568"/>
      <c r="AR40" s="569"/>
    </row>
    <row r="41" spans="1:44">
      <c r="A41" s="570">
        <v>3014</v>
      </c>
      <c r="B41" s="571"/>
      <c r="C41" s="571"/>
      <c r="D41" s="572">
        <v>822100</v>
      </c>
      <c r="E41" s="572"/>
      <c r="F41" s="572"/>
      <c r="G41" s="572"/>
      <c r="H41" s="573" t="s">
        <v>547</v>
      </c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68">
        <f>[1]UnObr3!D16</f>
        <v>0</v>
      </c>
      <c r="AB41" s="568"/>
      <c r="AC41" s="568"/>
      <c r="AD41" s="568"/>
      <c r="AE41" s="568"/>
      <c r="AF41" s="568"/>
      <c r="AG41" s="568"/>
      <c r="AH41" s="568"/>
      <c r="AI41" s="568"/>
      <c r="AJ41" s="568">
        <f>[1]UnObr3!E16</f>
        <v>0</v>
      </c>
      <c r="AK41" s="568"/>
      <c r="AL41" s="568"/>
      <c r="AM41" s="568"/>
      <c r="AN41" s="568"/>
      <c r="AO41" s="568"/>
      <c r="AP41" s="568"/>
      <c r="AQ41" s="568"/>
      <c r="AR41" s="569"/>
    </row>
    <row r="42" spans="1:44" ht="23.1" customHeight="1">
      <c r="A42" s="565">
        <v>3015</v>
      </c>
      <c r="B42" s="566"/>
      <c r="C42" s="566"/>
      <c r="D42" s="304">
        <v>823000</v>
      </c>
      <c r="E42" s="304"/>
      <c r="F42" s="304"/>
      <c r="G42" s="304"/>
      <c r="H42" s="567" t="s">
        <v>994</v>
      </c>
      <c r="I42" s="567"/>
      <c r="J42" s="567"/>
      <c r="K42" s="567"/>
      <c r="L42" s="567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67"/>
      <c r="Z42" s="567"/>
      <c r="AA42" s="568">
        <f>[1]UnObr3!D17</f>
        <v>0</v>
      </c>
      <c r="AB42" s="568"/>
      <c r="AC42" s="568"/>
      <c r="AD42" s="568"/>
      <c r="AE42" s="568"/>
      <c r="AF42" s="568"/>
      <c r="AG42" s="568"/>
      <c r="AH42" s="568"/>
      <c r="AI42" s="568"/>
      <c r="AJ42" s="568">
        <f>[1]UnObr3!E17</f>
        <v>0</v>
      </c>
      <c r="AK42" s="568"/>
      <c r="AL42" s="568"/>
      <c r="AM42" s="568"/>
      <c r="AN42" s="568"/>
      <c r="AO42" s="568"/>
      <c r="AP42" s="568"/>
      <c r="AQ42" s="568"/>
      <c r="AR42" s="569"/>
    </row>
    <row r="43" spans="1:44">
      <c r="A43" s="570">
        <v>3016</v>
      </c>
      <c r="B43" s="571"/>
      <c r="C43" s="571"/>
      <c r="D43" s="572">
        <v>823100</v>
      </c>
      <c r="E43" s="572"/>
      <c r="F43" s="572"/>
      <c r="G43" s="572"/>
      <c r="H43" s="573" t="s">
        <v>549</v>
      </c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68">
        <f>[1]UnObr3!D18</f>
        <v>0</v>
      </c>
      <c r="AB43" s="568"/>
      <c r="AC43" s="568"/>
      <c r="AD43" s="568"/>
      <c r="AE43" s="568"/>
      <c r="AF43" s="568"/>
      <c r="AG43" s="568"/>
      <c r="AH43" s="568"/>
      <c r="AI43" s="568"/>
      <c r="AJ43" s="568">
        <f>[1]UnObr3!E18</f>
        <v>0</v>
      </c>
      <c r="AK43" s="568"/>
      <c r="AL43" s="568"/>
      <c r="AM43" s="568"/>
      <c r="AN43" s="568"/>
      <c r="AO43" s="568"/>
      <c r="AP43" s="568"/>
      <c r="AQ43" s="568"/>
      <c r="AR43" s="569"/>
    </row>
    <row r="44" spans="1:44" ht="23.1" customHeight="1">
      <c r="A44" s="565">
        <v>3017</v>
      </c>
      <c r="B44" s="566"/>
      <c r="C44" s="566"/>
      <c r="D44" s="304">
        <v>830000</v>
      </c>
      <c r="E44" s="304"/>
      <c r="F44" s="304"/>
      <c r="G44" s="304"/>
      <c r="H44" s="567" t="s">
        <v>885</v>
      </c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  <c r="V44" s="567"/>
      <c r="W44" s="567"/>
      <c r="X44" s="567"/>
      <c r="Y44" s="567"/>
      <c r="Z44" s="567"/>
      <c r="AA44" s="568">
        <f>[1]UnObr3!D19</f>
        <v>0</v>
      </c>
      <c r="AB44" s="568"/>
      <c r="AC44" s="568"/>
      <c r="AD44" s="568"/>
      <c r="AE44" s="568"/>
      <c r="AF44" s="568"/>
      <c r="AG44" s="568"/>
      <c r="AH44" s="568"/>
      <c r="AI44" s="568"/>
      <c r="AJ44" s="568">
        <f>[1]UnObr3!E19</f>
        <v>0</v>
      </c>
      <c r="AK44" s="568"/>
      <c r="AL44" s="568"/>
      <c r="AM44" s="568"/>
      <c r="AN44" s="568"/>
      <c r="AO44" s="568"/>
      <c r="AP44" s="568"/>
      <c r="AQ44" s="568"/>
      <c r="AR44" s="569"/>
    </row>
    <row r="45" spans="1:44" ht="23.1" customHeight="1">
      <c r="A45" s="565">
        <v>3018</v>
      </c>
      <c r="B45" s="566"/>
      <c r="C45" s="566"/>
      <c r="D45" s="304">
        <v>831000</v>
      </c>
      <c r="E45" s="304"/>
      <c r="F45" s="304"/>
      <c r="G45" s="304"/>
      <c r="H45" s="567" t="s">
        <v>886</v>
      </c>
      <c r="I45" s="567"/>
      <c r="J45" s="567"/>
      <c r="K45" s="567"/>
      <c r="L45" s="567"/>
      <c r="M45" s="567"/>
      <c r="N45" s="567"/>
      <c r="O45" s="567"/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8">
        <f>[1]UnObr3!D20</f>
        <v>0</v>
      </c>
      <c r="AB45" s="568"/>
      <c r="AC45" s="568"/>
      <c r="AD45" s="568"/>
      <c r="AE45" s="568"/>
      <c r="AF45" s="568"/>
      <c r="AG45" s="568"/>
      <c r="AH45" s="568"/>
      <c r="AI45" s="568"/>
      <c r="AJ45" s="568">
        <f>[1]UnObr3!E20</f>
        <v>0</v>
      </c>
      <c r="AK45" s="568"/>
      <c r="AL45" s="568"/>
      <c r="AM45" s="568"/>
      <c r="AN45" s="568"/>
      <c r="AO45" s="568"/>
      <c r="AP45" s="568"/>
      <c r="AQ45" s="568"/>
      <c r="AR45" s="569"/>
    </row>
    <row r="46" spans="1:44">
      <c r="A46" s="570">
        <v>3019</v>
      </c>
      <c r="B46" s="571"/>
      <c r="C46" s="571"/>
      <c r="D46" s="572">
        <v>831100</v>
      </c>
      <c r="E46" s="572"/>
      <c r="F46" s="572"/>
      <c r="G46" s="572"/>
      <c r="H46" s="573" t="s">
        <v>552</v>
      </c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68">
        <f>[1]UnObr3!D21</f>
        <v>0</v>
      </c>
      <c r="AB46" s="568"/>
      <c r="AC46" s="568"/>
      <c r="AD46" s="568"/>
      <c r="AE46" s="568"/>
      <c r="AF46" s="568"/>
      <c r="AG46" s="568"/>
      <c r="AH46" s="568"/>
      <c r="AI46" s="568"/>
      <c r="AJ46" s="568">
        <f>[1]UnObr3!E21</f>
        <v>0</v>
      </c>
      <c r="AK46" s="568"/>
      <c r="AL46" s="568"/>
      <c r="AM46" s="568"/>
      <c r="AN46" s="568"/>
      <c r="AO46" s="568"/>
      <c r="AP46" s="568"/>
      <c r="AQ46" s="568"/>
      <c r="AR46" s="569"/>
    </row>
    <row r="47" spans="1:44" ht="23.1" customHeight="1">
      <c r="A47" s="565">
        <v>3020</v>
      </c>
      <c r="B47" s="566"/>
      <c r="C47" s="566"/>
      <c r="D47" s="304">
        <v>840000</v>
      </c>
      <c r="E47" s="304"/>
      <c r="F47" s="304"/>
      <c r="G47" s="304"/>
      <c r="H47" s="567" t="s">
        <v>887</v>
      </c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7"/>
      <c r="T47" s="567"/>
      <c r="U47" s="567"/>
      <c r="V47" s="567"/>
      <c r="W47" s="567"/>
      <c r="X47" s="567"/>
      <c r="Y47" s="567"/>
      <c r="Z47" s="567"/>
      <c r="AA47" s="568">
        <f>[1]UnObr3!D22</f>
        <v>0</v>
      </c>
      <c r="AB47" s="568"/>
      <c r="AC47" s="568"/>
      <c r="AD47" s="568"/>
      <c r="AE47" s="568"/>
      <c r="AF47" s="568"/>
      <c r="AG47" s="568"/>
      <c r="AH47" s="568"/>
      <c r="AI47" s="568"/>
      <c r="AJ47" s="568">
        <f>[1]UnObr3!E22</f>
        <v>0</v>
      </c>
      <c r="AK47" s="568"/>
      <c r="AL47" s="568"/>
      <c r="AM47" s="568"/>
      <c r="AN47" s="568"/>
      <c r="AO47" s="568"/>
      <c r="AP47" s="568"/>
      <c r="AQ47" s="568"/>
      <c r="AR47" s="569"/>
    </row>
    <row r="48" spans="1:44" ht="22.9" customHeight="1">
      <c r="A48" s="565">
        <v>3021</v>
      </c>
      <c r="B48" s="566"/>
      <c r="C48" s="566"/>
      <c r="D48" s="304">
        <v>841000</v>
      </c>
      <c r="E48" s="304"/>
      <c r="F48" s="304"/>
      <c r="G48" s="304"/>
      <c r="H48" s="567" t="s">
        <v>888</v>
      </c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  <c r="V48" s="567"/>
      <c r="W48" s="567"/>
      <c r="X48" s="567"/>
      <c r="Y48" s="567"/>
      <c r="Z48" s="567"/>
      <c r="AA48" s="568">
        <f>[1]UnObr3!D23</f>
        <v>0</v>
      </c>
      <c r="AB48" s="568"/>
      <c r="AC48" s="568"/>
      <c r="AD48" s="568"/>
      <c r="AE48" s="568"/>
      <c r="AF48" s="568"/>
      <c r="AG48" s="568"/>
      <c r="AH48" s="568"/>
      <c r="AI48" s="568"/>
      <c r="AJ48" s="568">
        <f>[1]UnObr3!E23</f>
        <v>0</v>
      </c>
      <c r="AK48" s="568"/>
      <c r="AL48" s="568"/>
      <c r="AM48" s="568"/>
      <c r="AN48" s="568"/>
      <c r="AO48" s="568"/>
      <c r="AP48" s="568"/>
      <c r="AQ48" s="568"/>
      <c r="AR48" s="569"/>
    </row>
    <row r="49" spans="1:44">
      <c r="A49" s="570">
        <v>3022</v>
      </c>
      <c r="B49" s="571"/>
      <c r="C49" s="571"/>
      <c r="D49" s="572">
        <v>841100</v>
      </c>
      <c r="E49" s="572"/>
      <c r="F49" s="572"/>
      <c r="G49" s="572"/>
      <c r="H49" s="573" t="s">
        <v>555</v>
      </c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68">
        <f>[1]UnObr3!D24</f>
        <v>0</v>
      </c>
      <c r="AB49" s="568"/>
      <c r="AC49" s="568"/>
      <c r="AD49" s="568"/>
      <c r="AE49" s="568"/>
      <c r="AF49" s="568"/>
      <c r="AG49" s="568"/>
      <c r="AH49" s="568"/>
      <c r="AI49" s="568"/>
      <c r="AJ49" s="568">
        <f>[1]UnObr3!E24</f>
        <v>0</v>
      </c>
      <c r="AK49" s="568"/>
      <c r="AL49" s="568"/>
      <c r="AM49" s="568"/>
      <c r="AN49" s="568"/>
      <c r="AO49" s="568"/>
      <c r="AP49" s="568"/>
      <c r="AQ49" s="568"/>
      <c r="AR49" s="569"/>
    </row>
    <row r="50" spans="1:44" ht="23.1" customHeight="1">
      <c r="A50" s="565">
        <v>3023</v>
      </c>
      <c r="B50" s="566"/>
      <c r="C50" s="566"/>
      <c r="D50" s="304">
        <v>842000</v>
      </c>
      <c r="E50" s="304"/>
      <c r="F50" s="304"/>
      <c r="G50" s="304"/>
      <c r="H50" s="567" t="s">
        <v>889</v>
      </c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  <c r="V50" s="567"/>
      <c r="W50" s="567"/>
      <c r="X50" s="567"/>
      <c r="Y50" s="567"/>
      <c r="Z50" s="567"/>
      <c r="AA50" s="568">
        <f>[1]UnObr3!D25</f>
        <v>0</v>
      </c>
      <c r="AB50" s="568"/>
      <c r="AC50" s="568"/>
      <c r="AD50" s="568"/>
      <c r="AE50" s="568"/>
      <c r="AF50" s="568"/>
      <c r="AG50" s="568"/>
      <c r="AH50" s="568"/>
      <c r="AI50" s="568"/>
      <c r="AJ50" s="568">
        <f>[1]UnObr3!E25</f>
        <v>0</v>
      </c>
      <c r="AK50" s="568"/>
      <c r="AL50" s="568"/>
      <c r="AM50" s="568"/>
      <c r="AN50" s="568"/>
      <c r="AO50" s="568"/>
      <c r="AP50" s="568"/>
      <c r="AQ50" s="568"/>
      <c r="AR50" s="569"/>
    </row>
    <row r="51" spans="1:44">
      <c r="A51" s="570">
        <v>3024</v>
      </c>
      <c r="B51" s="571"/>
      <c r="C51" s="571"/>
      <c r="D51" s="572">
        <v>842100</v>
      </c>
      <c r="E51" s="572"/>
      <c r="F51" s="572"/>
      <c r="G51" s="572"/>
      <c r="H51" s="573" t="s">
        <v>557</v>
      </c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68">
        <f>[1]UnObr3!D26</f>
        <v>0</v>
      </c>
      <c r="AB51" s="568"/>
      <c r="AC51" s="568"/>
      <c r="AD51" s="568"/>
      <c r="AE51" s="568"/>
      <c r="AF51" s="568"/>
      <c r="AG51" s="568"/>
      <c r="AH51" s="568"/>
      <c r="AI51" s="568"/>
      <c r="AJ51" s="568">
        <f>[1]UnObr3!E26</f>
        <v>0</v>
      </c>
      <c r="AK51" s="568"/>
      <c r="AL51" s="568"/>
      <c r="AM51" s="568"/>
      <c r="AN51" s="568"/>
      <c r="AO51" s="568"/>
      <c r="AP51" s="568"/>
      <c r="AQ51" s="568"/>
      <c r="AR51" s="569"/>
    </row>
    <row r="52" spans="1:44" ht="22.9" customHeight="1">
      <c r="A52" s="565">
        <v>3025</v>
      </c>
      <c r="B52" s="566"/>
      <c r="C52" s="566"/>
      <c r="D52" s="304">
        <v>843000</v>
      </c>
      <c r="E52" s="304"/>
      <c r="F52" s="304"/>
      <c r="G52" s="304"/>
      <c r="H52" s="567" t="s">
        <v>890</v>
      </c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7"/>
      <c r="T52" s="567"/>
      <c r="U52" s="567"/>
      <c r="V52" s="567"/>
      <c r="W52" s="567"/>
      <c r="X52" s="567"/>
      <c r="Y52" s="567"/>
      <c r="Z52" s="567"/>
      <c r="AA52" s="568">
        <f>[1]UnObr3!D27</f>
        <v>0</v>
      </c>
      <c r="AB52" s="568"/>
      <c r="AC52" s="568"/>
      <c r="AD52" s="568"/>
      <c r="AE52" s="568"/>
      <c r="AF52" s="568"/>
      <c r="AG52" s="568"/>
      <c r="AH52" s="568"/>
      <c r="AI52" s="568"/>
      <c r="AJ52" s="568">
        <f>[1]UnObr3!E27</f>
        <v>0</v>
      </c>
      <c r="AK52" s="568"/>
      <c r="AL52" s="568"/>
      <c r="AM52" s="568"/>
      <c r="AN52" s="568"/>
      <c r="AO52" s="568"/>
      <c r="AP52" s="568"/>
      <c r="AQ52" s="568"/>
      <c r="AR52" s="569"/>
    </row>
    <row r="53" spans="1:44">
      <c r="A53" s="570">
        <v>3026</v>
      </c>
      <c r="B53" s="571"/>
      <c r="C53" s="571"/>
      <c r="D53" s="572">
        <v>843100</v>
      </c>
      <c r="E53" s="572"/>
      <c r="F53" s="572"/>
      <c r="G53" s="572"/>
      <c r="H53" s="573" t="s">
        <v>559</v>
      </c>
      <c r="I53" s="573"/>
      <c r="J53" s="573"/>
      <c r="K53" s="573"/>
      <c r="L53" s="573"/>
      <c r="M53" s="573"/>
      <c r="N53" s="573"/>
      <c r="O53" s="573"/>
      <c r="P53" s="573"/>
      <c r="Q53" s="573"/>
      <c r="R53" s="573"/>
      <c r="S53" s="573"/>
      <c r="T53" s="573"/>
      <c r="U53" s="573"/>
      <c r="V53" s="573"/>
      <c r="W53" s="573"/>
      <c r="X53" s="573"/>
      <c r="Y53" s="573"/>
      <c r="Z53" s="573"/>
      <c r="AA53" s="568">
        <f>[1]UnObr3!D28</f>
        <v>0</v>
      </c>
      <c r="AB53" s="568"/>
      <c r="AC53" s="568"/>
      <c r="AD53" s="568"/>
      <c r="AE53" s="568"/>
      <c r="AF53" s="568"/>
      <c r="AG53" s="568"/>
      <c r="AH53" s="568"/>
      <c r="AI53" s="568"/>
      <c r="AJ53" s="568">
        <f>[1]UnObr3!E28</f>
        <v>0</v>
      </c>
      <c r="AK53" s="568"/>
      <c r="AL53" s="568"/>
      <c r="AM53" s="568"/>
      <c r="AN53" s="568"/>
      <c r="AO53" s="568"/>
      <c r="AP53" s="568"/>
      <c r="AQ53" s="568"/>
      <c r="AR53" s="569"/>
    </row>
    <row r="54" spans="1:44" ht="31.9" customHeight="1">
      <c r="A54" s="565">
        <v>3027</v>
      </c>
      <c r="B54" s="566"/>
      <c r="C54" s="566"/>
      <c r="D54" s="304">
        <v>900000</v>
      </c>
      <c r="E54" s="304"/>
      <c r="F54" s="304"/>
      <c r="G54" s="304"/>
      <c r="H54" s="567" t="s">
        <v>891</v>
      </c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7"/>
      <c r="AA54" s="568">
        <f>[1]UnObr3!D29</f>
        <v>0</v>
      </c>
      <c r="AB54" s="568"/>
      <c r="AC54" s="568"/>
      <c r="AD54" s="568"/>
      <c r="AE54" s="568"/>
      <c r="AF54" s="568"/>
      <c r="AG54" s="568"/>
      <c r="AH54" s="568"/>
      <c r="AI54" s="568"/>
      <c r="AJ54" s="568">
        <f>[1]UnObr3!E29</f>
        <v>0</v>
      </c>
      <c r="AK54" s="568"/>
      <c r="AL54" s="568"/>
      <c r="AM54" s="568"/>
      <c r="AN54" s="568"/>
      <c r="AO54" s="568"/>
      <c r="AP54" s="568"/>
      <c r="AQ54" s="568"/>
      <c r="AR54" s="569"/>
    </row>
    <row r="55" spans="1:44" ht="22.9" customHeight="1">
      <c r="A55" s="565">
        <v>3028</v>
      </c>
      <c r="B55" s="566"/>
      <c r="C55" s="566"/>
      <c r="D55" s="304">
        <v>910000</v>
      </c>
      <c r="E55" s="304"/>
      <c r="F55" s="304"/>
      <c r="G55" s="304"/>
      <c r="H55" s="567" t="s">
        <v>892</v>
      </c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7"/>
      <c r="T55" s="567"/>
      <c r="U55" s="567"/>
      <c r="V55" s="567"/>
      <c r="W55" s="567"/>
      <c r="X55" s="567"/>
      <c r="Y55" s="567"/>
      <c r="Z55" s="567"/>
      <c r="AA55" s="568">
        <f>[1]UnObr3!D30</f>
        <v>0</v>
      </c>
      <c r="AB55" s="568"/>
      <c r="AC55" s="568"/>
      <c r="AD55" s="568"/>
      <c r="AE55" s="568"/>
      <c r="AF55" s="568"/>
      <c r="AG55" s="568"/>
      <c r="AH55" s="568"/>
      <c r="AI55" s="568"/>
      <c r="AJ55" s="568">
        <f>[1]UnObr3!E30</f>
        <v>0</v>
      </c>
      <c r="AK55" s="568"/>
      <c r="AL55" s="568"/>
      <c r="AM55" s="568"/>
      <c r="AN55" s="568"/>
      <c r="AO55" s="568"/>
      <c r="AP55" s="568"/>
      <c r="AQ55" s="568"/>
      <c r="AR55" s="569"/>
    </row>
    <row r="56" spans="1:44" ht="23.1" customHeight="1">
      <c r="A56" s="565">
        <v>3029</v>
      </c>
      <c r="B56" s="566"/>
      <c r="C56" s="566"/>
      <c r="D56" s="304">
        <v>911000</v>
      </c>
      <c r="E56" s="304"/>
      <c r="F56" s="304"/>
      <c r="G56" s="304"/>
      <c r="H56" s="567" t="s">
        <v>893</v>
      </c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8">
        <f>[1]UnObr3!D31</f>
        <v>0</v>
      </c>
      <c r="AB56" s="568"/>
      <c r="AC56" s="568"/>
      <c r="AD56" s="568"/>
      <c r="AE56" s="568"/>
      <c r="AF56" s="568"/>
      <c r="AG56" s="568"/>
      <c r="AH56" s="568"/>
      <c r="AI56" s="568"/>
      <c r="AJ56" s="568">
        <f>[1]UnObr3!E31</f>
        <v>0</v>
      </c>
      <c r="AK56" s="568"/>
      <c r="AL56" s="568"/>
      <c r="AM56" s="568"/>
      <c r="AN56" s="568"/>
      <c r="AO56" s="568"/>
      <c r="AP56" s="568"/>
      <c r="AQ56" s="568"/>
      <c r="AR56" s="569"/>
    </row>
    <row r="57" spans="1:44" ht="23.1" customHeight="1">
      <c r="A57" s="570">
        <v>3030</v>
      </c>
      <c r="B57" s="571"/>
      <c r="C57" s="571"/>
      <c r="D57" s="572">
        <v>911100</v>
      </c>
      <c r="E57" s="572"/>
      <c r="F57" s="572"/>
      <c r="G57" s="572"/>
      <c r="H57" s="573" t="s">
        <v>894</v>
      </c>
      <c r="I57" s="573"/>
      <c r="J57" s="573"/>
      <c r="K57" s="573"/>
      <c r="L57" s="573"/>
      <c r="M57" s="573"/>
      <c r="N57" s="573"/>
      <c r="O57" s="573"/>
      <c r="P57" s="573"/>
      <c r="Q57" s="573"/>
      <c r="R57" s="573"/>
      <c r="S57" s="573"/>
      <c r="T57" s="573"/>
      <c r="U57" s="573"/>
      <c r="V57" s="573"/>
      <c r="W57" s="573"/>
      <c r="X57" s="573"/>
      <c r="Y57" s="573"/>
      <c r="Z57" s="573"/>
      <c r="AA57" s="568">
        <f>[1]UnObr3!D32</f>
        <v>0</v>
      </c>
      <c r="AB57" s="568"/>
      <c r="AC57" s="568"/>
      <c r="AD57" s="568"/>
      <c r="AE57" s="568"/>
      <c r="AF57" s="568"/>
      <c r="AG57" s="568"/>
      <c r="AH57" s="568"/>
      <c r="AI57" s="568"/>
      <c r="AJ57" s="568">
        <f>[1]UnObr3!E32</f>
        <v>0</v>
      </c>
      <c r="AK57" s="568"/>
      <c r="AL57" s="568"/>
      <c r="AM57" s="568"/>
      <c r="AN57" s="568"/>
      <c r="AO57" s="568"/>
      <c r="AP57" s="568"/>
      <c r="AQ57" s="568"/>
      <c r="AR57" s="569"/>
    </row>
    <row r="58" spans="1:44">
      <c r="A58" s="570">
        <v>3031</v>
      </c>
      <c r="B58" s="571"/>
      <c r="C58" s="571"/>
      <c r="D58" s="572">
        <v>911200</v>
      </c>
      <c r="E58" s="572"/>
      <c r="F58" s="572"/>
      <c r="G58" s="572"/>
      <c r="H58" s="573" t="s">
        <v>895</v>
      </c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3"/>
      <c r="U58" s="573"/>
      <c r="V58" s="573"/>
      <c r="W58" s="573"/>
      <c r="X58" s="573"/>
      <c r="Y58" s="573"/>
      <c r="Z58" s="573"/>
      <c r="AA58" s="568">
        <f>[1]UnObr3!D33</f>
        <v>0</v>
      </c>
      <c r="AB58" s="568"/>
      <c r="AC58" s="568"/>
      <c r="AD58" s="568"/>
      <c r="AE58" s="568"/>
      <c r="AF58" s="568"/>
      <c r="AG58" s="568"/>
      <c r="AH58" s="568"/>
      <c r="AI58" s="568"/>
      <c r="AJ58" s="568">
        <f>[1]UnObr3!E33</f>
        <v>0</v>
      </c>
      <c r="AK58" s="568"/>
      <c r="AL58" s="568"/>
      <c r="AM58" s="568"/>
      <c r="AN58" s="568"/>
      <c r="AO58" s="568"/>
      <c r="AP58" s="568"/>
      <c r="AQ58" s="568"/>
      <c r="AR58" s="569"/>
    </row>
    <row r="59" spans="1:44" ht="23.1" customHeight="1">
      <c r="A59" s="570">
        <v>3032</v>
      </c>
      <c r="B59" s="571"/>
      <c r="C59" s="571"/>
      <c r="D59" s="572">
        <v>911300</v>
      </c>
      <c r="E59" s="572"/>
      <c r="F59" s="572"/>
      <c r="G59" s="572"/>
      <c r="H59" s="573" t="s">
        <v>896</v>
      </c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3"/>
      <c r="AA59" s="568">
        <f>[1]UnObr3!D34</f>
        <v>0</v>
      </c>
      <c r="AB59" s="568"/>
      <c r="AC59" s="568"/>
      <c r="AD59" s="568"/>
      <c r="AE59" s="568"/>
      <c r="AF59" s="568"/>
      <c r="AG59" s="568"/>
      <c r="AH59" s="568"/>
      <c r="AI59" s="568"/>
      <c r="AJ59" s="568">
        <f>[1]UnObr3!E34</f>
        <v>0</v>
      </c>
      <c r="AK59" s="568"/>
      <c r="AL59" s="568"/>
      <c r="AM59" s="568"/>
      <c r="AN59" s="568"/>
      <c r="AO59" s="568"/>
      <c r="AP59" s="568"/>
      <c r="AQ59" s="568"/>
      <c r="AR59" s="569"/>
    </row>
    <row r="60" spans="1:44" ht="22.9" customHeight="1">
      <c r="A60" s="570">
        <v>3033</v>
      </c>
      <c r="B60" s="571"/>
      <c r="C60" s="571"/>
      <c r="D60" s="572">
        <v>911400</v>
      </c>
      <c r="E60" s="572"/>
      <c r="F60" s="572"/>
      <c r="G60" s="572"/>
      <c r="H60" s="573" t="s">
        <v>897</v>
      </c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3"/>
      <c r="U60" s="573"/>
      <c r="V60" s="573"/>
      <c r="W60" s="573"/>
      <c r="X60" s="573"/>
      <c r="Y60" s="573"/>
      <c r="Z60" s="573"/>
      <c r="AA60" s="568">
        <f>[1]UnObr3!D35</f>
        <v>0</v>
      </c>
      <c r="AB60" s="568"/>
      <c r="AC60" s="568"/>
      <c r="AD60" s="568"/>
      <c r="AE60" s="568"/>
      <c r="AF60" s="568"/>
      <c r="AG60" s="568"/>
      <c r="AH60" s="568"/>
      <c r="AI60" s="568"/>
      <c r="AJ60" s="568">
        <f>[1]UnObr3!E35</f>
        <v>0</v>
      </c>
      <c r="AK60" s="568"/>
      <c r="AL60" s="568"/>
      <c r="AM60" s="568"/>
      <c r="AN60" s="568"/>
      <c r="AO60" s="568"/>
      <c r="AP60" s="568"/>
      <c r="AQ60" s="568"/>
      <c r="AR60" s="569"/>
    </row>
    <row r="61" spans="1:44" ht="23.1" customHeight="1">
      <c r="A61" s="570">
        <v>3034</v>
      </c>
      <c r="B61" s="571"/>
      <c r="C61" s="571"/>
      <c r="D61" s="572">
        <v>911500</v>
      </c>
      <c r="E61" s="572"/>
      <c r="F61" s="572"/>
      <c r="G61" s="572"/>
      <c r="H61" s="573" t="s">
        <v>995</v>
      </c>
      <c r="I61" s="573"/>
      <c r="J61" s="573"/>
      <c r="K61" s="573"/>
      <c r="L61" s="573"/>
      <c r="M61" s="573"/>
      <c r="N61" s="573"/>
      <c r="O61" s="573"/>
      <c r="P61" s="573"/>
      <c r="Q61" s="573"/>
      <c r="R61" s="573"/>
      <c r="S61" s="573"/>
      <c r="T61" s="573"/>
      <c r="U61" s="573"/>
      <c r="V61" s="573"/>
      <c r="W61" s="573"/>
      <c r="X61" s="573"/>
      <c r="Y61" s="573"/>
      <c r="Z61" s="573"/>
      <c r="AA61" s="568">
        <f>[1]UnObr3!D36</f>
        <v>0</v>
      </c>
      <c r="AB61" s="568"/>
      <c r="AC61" s="568"/>
      <c r="AD61" s="568"/>
      <c r="AE61" s="568"/>
      <c r="AF61" s="568"/>
      <c r="AG61" s="568"/>
      <c r="AH61" s="568"/>
      <c r="AI61" s="568"/>
      <c r="AJ61" s="568">
        <f>[1]UnObr3!E36</f>
        <v>0</v>
      </c>
      <c r="AK61" s="568"/>
      <c r="AL61" s="568"/>
      <c r="AM61" s="568"/>
      <c r="AN61" s="568"/>
      <c r="AO61" s="568"/>
      <c r="AP61" s="568"/>
      <c r="AQ61" s="568"/>
      <c r="AR61" s="569"/>
    </row>
    <row r="62" spans="1:44">
      <c r="A62" s="570">
        <v>3035</v>
      </c>
      <c r="B62" s="571"/>
      <c r="C62" s="571"/>
      <c r="D62" s="572">
        <v>911600</v>
      </c>
      <c r="E62" s="572"/>
      <c r="F62" s="572"/>
      <c r="G62" s="572"/>
      <c r="H62" s="573" t="s">
        <v>899</v>
      </c>
      <c r="I62" s="573"/>
      <c r="J62" s="573"/>
      <c r="K62" s="573"/>
      <c r="L62" s="573"/>
      <c r="M62" s="573"/>
      <c r="N62" s="573"/>
      <c r="O62" s="573"/>
      <c r="P62" s="573"/>
      <c r="Q62" s="573"/>
      <c r="R62" s="573"/>
      <c r="S62" s="573"/>
      <c r="T62" s="573"/>
      <c r="U62" s="573"/>
      <c r="V62" s="573"/>
      <c r="W62" s="573"/>
      <c r="X62" s="573"/>
      <c r="Y62" s="573"/>
      <c r="Z62" s="573"/>
      <c r="AA62" s="568">
        <f>[1]UnObr3!D37</f>
        <v>0</v>
      </c>
      <c r="AB62" s="568"/>
      <c r="AC62" s="568"/>
      <c r="AD62" s="568"/>
      <c r="AE62" s="568"/>
      <c r="AF62" s="568"/>
      <c r="AG62" s="568"/>
      <c r="AH62" s="568"/>
      <c r="AI62" s="568"/>
      <c r="AJ62" s="568">
        <f>[1]UnObr3!E37</f>
        <v>0</v>
      </c>
      <c r="AK62" s="568"/>
      <c r="AL62" s="568"/>
      <c r="AM62" s="568"/>
      <c r="AN62" s="568"/>
      <c r="AO62" s="568"/>
      <c r="AP62" s="568"/>
      <c r="AQ62" s="568"/>
      <c r="AR62" s="569"/>
    </row>
    <row r="63" spans="1:44">
      <c r="A63" s="570">
        <v>3036</v>
      </c>
      <c r="B63" s="571"/>
      <c r="C63" s="571"/>
      <c r="D63" s="572">
        <v>911700</v>
      </c>
      <c r="E63" s="572"/>
      <c r="F63" s="572"/>
      <c r="G63" s="572"/>
      <c r="H63" s="573" t="s">
        <v>900</v>
      </c>
      <c r="I63" s="573"/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573"/>
      <c r="X63" s="573"/>
      <c r="Y63" s="573"/>
      <c r="Z63" s="573"/>
      <c r="AA63" s="568">
        <f>[1]UnObr3!D38</f>
        <v>0</v>
      </c>
      <c r="AB63" s="568"/>
      <c r="AC63" s="568"/>
      <c r="AD63" s="568"/>
      <c r="AE63" s="568"/>
      <c r="AF63" s="568"/>
      <c r="AG63" s="568"/>
      <c r="AH63" s="568"/>
      <c r="AI63" s="568"/>
      <c r="AJ63" s="568">
        <f>[1]UnObr3!E38</f>
        <v>0</v>
      </c>
      <c r="AK63" s="568"/>
      <c r="AL63" s="568"/>
      <c r="AM63" s="568"/>
      <c r="AN63" s="568"/>
      <c r="AO63" s="568"/>
      <c r="AP63" s="568"/>
      <c r="AQ63" s="568"/>
      <c r="AR63" s="569"/>
    </row>
    <row r="64" spans="1:44">
      <c r="A64" s="570">
        <v>3037</v>
      </c>
      <c r="B64" s="571"/>
      <c r="C64" s="571"/>
      <c r="D64" s="572">
        <v>911800</v>
      </c>
      <c r="E64" s="572"/>
      <c r="F64" s="572"/>
      <c r="G64" s="572"/>
      <c r="H64" s="573" t="s">
        <v>901</v>
      </c>
      <c r="I64" s="573"/>
      <c r="J64" s="573"/>
      <c r="K64" s="573"/>
      <c r="L64" s="573"/>
      <c r="M64" s="573"/>
      <c r="N64" s="573"/>
      <c r="O64" s="573"/>
      <c r="P64" s="573"/>
      <c r="Q64" s="573"/>
      <c r="R64" s="573"/>
      <c r="S64" s="573"/>
      <c r="T64" s="573"/>
      <c r="U64" s="573"/>
      <c r="V64" s="573"/>
      <c r="W64" s="573"/>
      <c r="X64" s="573"/>
      <c r="Y64" s="573"/>
      <c r="Z64" s="573"/>
      <c r="AA64" s="568">
        <f>[1]UnObr3!D39</f>
        <v>0</v>
      </c>
      <c r="AB64" s="568"/>
      <c r="AC64" s="568"/>
      <c r="AD64" s="568"/>
      <c r="AE64" s="568"/>
      <c r="AF64" s="568"/>
      <c r="AG64" s="568"/>
      <c r="AH64" s="568"/>
      <c r="AI64" s="568"/>
      <c r="AJ64" s="568">
        <f>[1]UnObr3!E39</f>
        <v>0</v>
      </c>
      <c r="AK64" s="568"/>
      <c r="AL64" s="568"/>
      <c r="AM64" s="568"/>
      <c r="AN64" s="568"/>
      <c r="AO64" s="568"/>
      <c r="AP64" s="568"/>
      <c r="AQ64" s="568"/>
      <c r="AR64" s="569"/>
    </row>
    <row r="65" spans="1:47">
      <c r="A65" s="570">
        <v>3038</v>
      </c>
      <c r="B65" s="571"/>
      <c r="C65" s="571"/>
      <c r="D65" s="572">
        <v>911900</v>
      </c>
      <c r="E65" s="572"/>
      <c r="F65" s="572"/>
      <c r="G65" s="572"/>
      <c r="H65" s="573" t="s">
        <v>902</v>
      </c>
      <c r="I65" s="573"/>
      <c r="J65" s="573"/>
      <c r="K65" s="573"/>
      <c r="L65" s="573"/>
      <c r="M65" s="573"/>
      <c r="N65" s="573"/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3"/>
      <c r="AA65" s="568">
        <f>[1]UnObr3!D40</f>
        <v>0</v>
      </c>
      <c r="AB65" s="568"/>
      <c r="AC65" s="568"/>
      <c r="AD65" s="568"/>
      <c r="AE65" s="568"/>
      <c r="AF65" s="568"/>
      <c r="AG65" s="568"/>
      <c r="AH65" s="568"/>
      <c r="AI65" s="568"/>
      <c r="AJ65" s="568">
        <f>[1]UnObr3!E40</f>
        <v>0</v>
      </c>
      <c r="AK65" s="568"/>
      <c r="AL65" s="568"/>
      <c r="AM65" s="568"/>
      <c r="AN65" s="568"/>
      <c r="AO65" s="568"/>
      <c r="AP65" s="568"/>
      <c r="AQ65" s="568"/>
      <c r="AR65" s="569"/>
    </row>
    <row r="66" spans="1:47" ht="23.1" customHeight="1">
      <c r="A66" s="565">
        <v>3039</v>
      </c>
      <c r="B66" s="566"/>
      <c r="C66" s="566"/>
      <c r="D66" s="304">
        <v>912000</v>
      </c>
      <c r="E66" s="304"/>
      <c r="F66" s="304"/>
      <c r="G66" s="304"/>
      <c r="H66" s="567" t="s">
        <v>903</v>
      </c>
      <c r="I66" s="567"/>
      <c r="J66" s="567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7"/>
      <c r="AA66" s="568">
        <f>[1]UnObr3!D41</f>
        <v>0</v>
      </c>
      <c r="AB66" s="568"/>
      <c r="AC66" s="568"/>
      <c r="AD66" s="568"/>
      <c r="AE66" s="568"/>
      <c r="AF66" s="568"/>
      <c r="AG66" s="568"/>
      <c r="AH66" s="568"/>
      <c r="AI66" s="568"/>
      <c r="AJ66" s="568">
        <f>[1]UnObr3!E41</f>
        <v>0</v>
      </c>
      <c r="AK66" s="568"/>
      <c r="AL66" s="568"/>
      <c r="AM66" s="568"/>
      <c r="AN66" s="568"/>
      <c r="AO66" s="568"/>
      <c r="AP66" s="568"/>
      <c r="AQ66" s="568"/>
      <c r="AR66" s="569"/>
    </row>
    <row r="67" spans="1:47" ht="31.9" customHeight="1">
      <c r="A67" s="570">
        <v>3040</v>
      </c>
      <c r="B67" s="571"/>
      <c r="C67" s="571"/>
      <c r="D67" s="572">
        <v>912100</v>
      </c>
      <c r="E67" s="572"/>
      <c r="F67" s="572"/>
      <c r="G67" s="572"/>
      <c r="H67" s="573" t="s">
        <v>904</v>
      </c>
      <c r="I67" s="573"/>
      <c r="J67" s="573"/>
      <c r="K67" s="573"/>
      <c r="L67" s="573"/>
      <c r="M67" s="573"/>
      <c r="N67" s="573"/>
      <c r="O67" s="573"/>
      <c r="P67" s="573"/>
      <c r="Q67" s="573"/>
      <c r="R67" s="573"/>
      <c r="S67" s="573"/>
      <c r="T67" s="573"/>
      <c r="U67" s="573"/>
      <c r="V67" s="573"/>
      <c r="W67" s="573"/>
      <c r="X67" s="573"/>
      <c r="Y67" s="573"/>
      <c r="Z67" s="573"/>
      <c r="AA67" s="568">
        <f>[1]UnObr3!D42</f>
        <v>0</v>
      </c>
      <c r="AB67" s="568"/>
      <c r="AC67" s="568"/>
      <c r="AD67" s="568"/>
      <c r="AE67" s="568"/>
      <c r="AF67" s="568"/>
      <c r="AG67" s="568"/>
      <c r="AH67" s="568"/>
      <c r="AI67" s="568"/>
      <c r="AJ67" s="568">
        <f>[1]UnObr3!E42</f>
        <v>0</v>
      </c>
      <c r="AK67" s="568"/>
      <c r="AL67" s="568"/>
      <c r="AM67" s="568"/>
      <c r="AN67" s="568"/>
      <c r="AO67" s="568"/>
      <c r="AP67" s="568"/>
      <c r="AQ67" s="568"/>
      <c r="AR67" s="569"/>
    </row>
    <row r="68" spans="1:47">
      <c r="A68" s="570">
        <v>3041</v>
      </c>
      <c r="B68" s="571"/>
      <c r="C68" s="571"/>
      <c r="D68" s="572">
        <v>912200</v>
      </c>
      <c r="E68" s="572"/>
      <c r="F68" s="572"/>
      <c r="G68" s="572"/>
      <c r="H68" s="573" t="s">
        <v>905</v>
      </c>
      <c r="I68" s="573"/>
      <c r="J68" s="573"/>
      <c r="K68" s="573"/>
      <c r="L68" s="573"/>
      <c r="M68" s="573"/>
      <c r="N68" s="573"/>
      <c r="O68" s="573"/>
      <c r="P68" s="573"/>
      <c r="Q68" s="573"/>
      <c r="R68" s="573"/>
      <c r="S68" s="573"/>
      <c r="T68" s="573"/>
      <c r="U68" s="573"/>
      <c r="V68" s="573"/>
      <c r="W68" s="573"/>
      <c r="X68" s="573"/>
      <c r="Y68" s="573"/>
      <c r="Z68" s="573"/>
      <c r="AA68" s="568">
        <f>[1]UnObr3!D43</f>
        <v>0</v>
      </c>
      <c r="AB68" s="568"/>
      <c r="AC68" s="568"/>
      <c r="AD68" s="568"/>
      <c r="AE68" s="568"/>
      <c r="AF68" s="568"/>
      <c r="AG68" s="568"/>
      <c r="AH68" s="568"/>
      <c r="AI68" s="568"/>
      <c r="AJ68" s="568">
        <f>[1]UnObr3!E43</f>
        <v>0</v>
      </c>
      <c r="AK68" s="568"/>
      <c r="AL68" s="568"/>
      <c r="AM68" s="568"/>
      <c r="AN68" s="568"/>
      <c r="AO68" s="568"/>
      <c r="AP68" s="568"/>
      <c r="AQ68" s="568"/>
      <c r="AR68" s="569"/>
    </row>
    <row r="69" spans="1:47" ht="23.1" customHeight="1">
      <c r="A69" s="570">
        <v>3042</v>
      </c>
      <c r="B69" s="571"/>
      <c r="C69" s="571"/>
      <c r="D69" s="572">
        <v>912300</v>
      </c>
      <c r="E69" s="572"/>
      <c r="F69" s="572"/>
      <c r="G69" s="572"/>
      <c r="H69" s="573" t="s">
        <v>996</v>
      </c>
      <c r="I69" s="573"/>
      <c r="J69" s="573"/>
      <c r="K69" s="573"/>
      <c r="L69" s="573"/>
      <c r="M69" s="573"/>
      <c r="N69" s="573"/>
      <c r="O69" s="573"/>
      <c r="P69" s="573"/>
      <c r="Q69" s="573"/>
      <c r="R69" s="573"/>
      <c r="S69" s="573"/>
      <c r="T69" s="573"/>
      <c r="U69" s="573"/>
      <c r="V69" s="573"/>
      <c r="W69" s="573"/>
      <c r="X69" s="573"/>
      <c r="Y69" s="573"/>
      <c r="Z69" s="573"/>
      <c r="AA69" s="568">
        <f>[1]UnObr3!D44</f>
        <v>0</v>
      </c>
      <c r="AB69" s="568"/>
      <c r="AC69" s="568"/>
      <c r="AD69" s="568"/>
      <c r="AE69" s="568"/>
      <c r="AF69" s="568"/>
      <c r="AG69" s="568"/>
      <c r="AH69" s="568"/>
      <c r="AI69" s="568"/>
      <c r="AJ69" s="568">
        <f>[1]UnObr3!E44</f>
        <v>0</v>
      </c>
      <c r="AK69" s="568"/>
      <c r="AL69" s="568"/>
      <c r="AM69" s="568"/>
      <c r="AN69" s="568"/>
      <c r="AO69" s="568"/>
      <c r="AP69" s="568"/>
      <c r="AQ69" s="568"/>
      <c r="AR69" s="569"/>
    </row>
    <row r="70" spans="1:47" ht="23.1" customHeight="1">
      <c r="A70" s="570">
        <v>3043</v>
      </c>
      <c r="B70" s="571"/>
      <c r="C70" s="571"/>
      <c r="D70" s="572">
        <v>912400</v>
      </c>
      <c r="E70" s="572"/>
      <c r="F70" s="572"/>
      <c r="G70" s="572"/>
      <c r="H70" s="573" t="s">
        <v>907</v>
      </c>
      <c r="I70" s="573"/>
      <c r="J70" s="573"/>
      <c r="K70" s="573"/>
      <c r="L70" s="573"/>
      <c r="M70" s="573"/>
      <c r="N70" s="573"/>
      <c r="O70" s="573"/>
      <c r="P70" s="573"/>
      <c r="Q70" s="573"/>
      <c r="R70" s="573"/>
      <c r="S70" s="573"/>
      <c r="T70" s="573"/>
      <c r="U70" s="573"/>
      <c r="V70" s="573"/>
      <c r="W70" s="573"/>
      <c r="X70" s="573"/>
      <c r="Y70" s="573"/>
      <c r="Z70" s="573"/>
      <c r="AA70" s="568">
        <f>[1]UnObr3!D45</f>
        <v>0</v>
      </c>
      <c r="AB70" s="568"/>
      <c r="AC70" s="568"/>
      <c r="AD70" s="568"/>
      <c r="AE70" s="568"/>
      <c r="AF70" s="568"/>
      <c r="AG70" s="568"/>
      <c r="AH70" s="568"/>
      <c r="AI70" s="568"/>
      <c r="AJ70" s="568">
        <f>[1]UnObr3!E45</f>
        <v>0</v>
      </c>
      <c r="AK70" s="568"/>
      <c r="AL70" s="568"/>
      <c r="AM70" s="568"/>
      <c r="AN70" s="568"/>
      <c r="AO70" s="568"/>
      <c r="AP70" s="568"/>
      <c r="AQ70" s="568"/>
      <c r="AR70" s="569"/>
    </row>
    <row r="71" spans="1:47" ht="23.1" customHeight="1">
      <c r="A71" s="570">
        <v>3044</v>
      </c>
      <c r="B71" s="571"/>
      <c r="C71" s="571"/>
      <c r="D71" s="572">
        <v>912500</v>
      </c>
      <c r="E71" s="572"/>
      <c r="F71" s="572"/>
      <c r="G71" s="572"/>
      <c r="H71" s="573" t="s">
        <v>908</v>
      </c>
      <c r="I71" s="573"/>
      <c r="J71" s="573"/>
      <c r="K71" s="573"/>
      <c r="L71" s="573"/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573"/>
      <c r="X71" s="573"/>
      <c r="Y71" s="573"/>
      <c r="Z71" s="573"/>
      <c r="AA71" s="568">
        <f>[1]UnObr3!D46</f>
        <v>0</v>
      </c>
      <c r="AB71" s="568"/>
      <c r="AC71" s="568"/>
      <c r="AD71" s="568"/>
      <c r="AE71" s="568"/>
      <c r="AF71" s="568"/>
      <c r="AG71" s="568"/>
      <c r="AH71" s="568"/>
      <c r="AI71" s="568"/>
      <c r="AJ71" s="568">
        <f>[1]UnObr3!E46</f>
        <v>0</v>
      </c>
      <c r="AK71" s="568"/>
      <c r="AL71" s="568"/>
      <c r="AM71" s="568"/>
      <c r="AN71" s="568"/>
      <c r="AO71" s="568"/>
      <c r="AP71" s="568"/>
      <c r="AQ71" s="568"/>
      <c r="AR71" s="569"/>
    </row>
    <row r="72" spans="1:47">
      <c r="A72" s="570">
        <v>3045</v>
      </c>
      <c r="B72" s="571"/>
      <c r="C72" s="571"/>
      <c r="D72" s="572">
        <v>912600</v>
      </c>
      <c r="E72" s="572"/>
      <c r="F72" s="572"/>
      <c r="G72" s="572"/>
      <c r="H72" s="573" t="s">
        <v>909</v>
      </c>
      <c r="I72" s="573"/>
      <c r="J72" s="573"/>
      <c r="K72" s="573"/>
      <c r="L72" s="573"/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573"/>
      <c r="X72" s="573"/>
      <c r="Y72" s="573"/>
      <c r="Z72" s="573"/>
      <c r="AA72" s="568">
        <f>[1]UnObr3!D47</f>
        <v>0</v>
      </c>
      <c r="AB72" s="568"/>
      <c r="AC72" s="568"/>
      <c r="AD72" s="568"/>
      <c r="AE72" s="568"/>
      <c r="AF72" s="568"/>
      <c r="AG72" s="568"/>
      <c r="AH72" s="568"/>
      <c r="AI72" s="568"/>
      <c r="AJ72" s="568">
        <f>[1]UnObr3!E47</f>
        <v>0</v>
      </c>
      <c r="AK72" s="568"/>
      <c r="AL72" s="568"/>
      <c r="AM72" s="568"/>
      <c r="AN72" s="568"/>
      <c r="AO72" s="568"/>
      <c r="AP72" s="568"/>
      <c r="AQ72" s="568"/>
      <c r="AR72" s="569"/>
    </row>
    <row r="73" spans="1:47">
      <c r="A73" s="570">
        <v>3046</v>
      </c>
      <c r="B73" s="571"/>
      <c r="C73" s="571"/>
      <c r="D73" s="572">
        <v>912900</v>
      </c>
      <c r="E73" s="572"/>
      <c r="F73" s="572"/>
      <c r="G73" s="572"/>
      <c r="H73" s="573" t="s">
        <v>910</v>
      </c>
      <c r="I73" s="573"/>
      <c r="J73" s="573"/>
      <c r="K73" s="573"/>
      <c r="L73" s="573"/>
      <c r="M73" s="573"/>
      <c r="N73" s="573"/>
      <c r="O73" s="573"/>
      <c r="P73" s="573"/>
      <c r="Q73" s="573"/>
      <c r="R73" s="573"/>
      <c r="S73" s="573"/>
      <c r="T73" s="573"/>
      <c r="U73" s="573"/>
      <c r="V73" s="573"/>
      <c r="W73" s="573"/>
      <c r="X73" s="573"/>
      <c r="Y73" s="573"/>
      <c r="Z73" s="573"/>
      <c r="AA73" s="568">
        <f>[1]UnObr3!D48</f>
        <v>0</v>
      </c>
      <c r="AB73" s="568"/>
      <c r="AC73" s="568"/>
      <c r="AD73" s="568"/>
      <c r="AE73" s="568"/>
      <c r="AF73" s="568"/>
      <c r="AG73" s="568"/>
      <c r="AH73" s="568"/>
      <c r="AI73" s="568"/>
      <c r="AJ73" s="568">
        <f>[1]UnObr3!E48</f>
        <v>0</v>
      </c>
      <c r="AK73" s="568"/>
      <c r="AL73" s="568"/>
      <c r="AM73" s="568"/>
      <c r="AN73" s="568"/>
      <c r="AO73" s="568"/>
      <c r="AP73" s="568"/>
      <c r="AQ73" s="568"/>
      <c r="AR73" s="569"/>
    </row>
    <row r="74" spans="1:47" ht="23.1" customHeight="1">
      <c r="A74" s="565">
        <v>3047</v>
      </c>
      <c r="B74" s="566"/>
      <c r="C74" s="566"/>
      <c r="D74" s="304">
        <v>920000</v>
      </c>
      <c r="E74" s="304"/>
      <c r="F74" s="304"/>
      <c r="G74" s="304"/>
      <c r="H74" s="567" t="s">
        <v>911</v>
      </c>
      <c r="I74" s="567"/>
      <c r="J74" s="567"/>
      <c r="K74" s="567"/>
      <c r="L74" s="567"/>
      <c r="M74" s="567"/>
      <c r="N74" s="567"/>
      <c r="O74" s="567"/>
      <c r="P74" s="567"/>
      <c r="Q74" s="567"/>
      <c r="R74" s="567"/>
      <c r="S74" s="567"/>
      <c r="T74" s="567"/>
      <c r="U74" s="567"/>
      <c r="V74" s="567"/>
      <c r="W74" s="567"/>
      <c r="X74" s="567"/>
      <c r="Y74" s="567"/>
      <c r="Z74" s="567"/>
      <c r="AA74" s="568">
        <f>[1]UnObr3!D49</f>
        <v>0</v>
      </c>
      <c r="AB74" s="568"/>
      <c r="AC74" s="568"/>
      <c r="AD74" s="568"/>
      <c r="AE74" s="568"/>
      <c r="AF74" s="568"/>
      <c r="AG74" s="568"/>
      <c r="AH74" s="568"/>
      <c r="AI74" s="568"/>
      <c r="AJ74" s="568">
        <f>[1]UnObr3!E49</f>
        <v>0</v>
      </c>
      <c r="AK74" s="568"/>
      <c r="AL74" s="568"/>
      <c r="AM74" s="568"/>
      <c r="AN74" s="568"/>
      <c r="AO74" s="568"/>
      <c r="AP74" s="568"/>
      <c r="AQ74" s="568"/>
      <c r="AR74" s="569"/>
    </row>
    <row r="75" spans="1:47" ht="33" customHeight="1">
      <c r="A75" s="565">
        <v>3048</v>
      </c>
      <c r="B75" s="566"/>
      <c r="C75" s="566"/>
      <c r="D75" s="304">
        <v>921000</v>
      </c>
      <c r="E75" s="304"/>
      <c r="F75" s="304"/>
      <c r="G75" s="304"/>
      <c r="H75" s="567" t="s">
        <v>997</v>
      </c>
      <c r="I75" s="567"/>
      <c r="J75" s="567"/>
      <c r="K75" s="567"/>
      <c r="L75" s="567"/>
      <c r="M75" s="567"/>
      <c r="N75" s="567"/>
      <c r="O75" s="567"/>
      <c r="P75" s="567"/>
      <c r="Q75" s="567"/>
      <c r="R75" s="567"/>
      <c r="S75" s="567"/>
      <c r="T75" s="567"/>
      <c r="U75" s="567"/>
      <c r="V75" s="567"/>
      <c r="W75" s="567"/>
      <c r="X75" s="567"/>
      <c r="Y75" s="567"/>
      <c r="Z75" s="567"/>
      <c r="AA75" s="568">
        <f>[1]UnObr3!D50</f>
        <v>0</v>
      </c>
      <c r="AB75" s="568"/>
      <c r="AC75" s="568"/>
      <c r="AD75" s="568"/>
      <c r="AE75" s="568"/>
      <c r="AF75" s="568"/>
      <c r="AG75" s="568"/>
      <c r="AH75" s="568"/>
      <c r="AI75" s="568"/>
      <c r="AJ75" s="568">
        <f>[1]UnObr3!E50</f>
        <v>0</v>
      </c>
      <c r="AK75" s="568"/>
      <c r="AL75" s="568"/>
      <c r="AM75" s="568"/>
      <c r="AN75" s="568"/>
      <c r="AO75" s="568"/>
      <c r="AP75" s="568"/>
      <c r="AQ75" s="568"/>
      <c r="AR75" s="569"/>
    </row>
    <row r="76" spans="1:47" ht="23.1" customHeight="1">
      <c r="A76" s="570">
        <v>3049</v>
      </c>
      <c r="B76" s="571"/>
      <c r="C76" s="571"/>
      <c r="D76" s="572">
        <v>921100</v>
      </c>
      <c r="E76" s="572"/>
      <c r="F76" s="572"/>
      <c r="G76" s="572"/>
      <c r="H76" s="573" t="s">
        <v>913</v>
      </c>
      <c r="I76" s="573"/>
      <c r="J76" s="573"/>
      <c r="K76" s="573"/>
      <c r="L76" s="573"/>
      <c r="M76" s="573"/>
      <c r="N76" s="573"/>
      <c r="O76" s="573"/>
      <c r="P76" s="573"/>
      <c r="Q76" s="573"/>
      <c r="R76" s="573"/>
      <c r="S76" s="573"/>
      <c r="T76" s="573"/>
      <c r="U76" s="573"/>
      <c r="V76" s="573"/>
      <c r="W76" s="573"/>
      <c r="X76" s="573"/>
      <c r="Y76" s="573"/>
      <c r="Z76" s="573"/>
      <c r="AA76" s="568">
        <f>[1]UnObr3!D51</f>
        <v>0</v>
      </c>
      <c r="AB76" s="568"/>
      <c r="AC76" s="568"/>
      <c r="AD76" s="568"/>
      <c r="AE76" s="568"/>
      <c r="AF76" s="568"/>
      <c r="AG76" s="568"/>
      <c r="AH76" s="568"/>
      <c r="AI76" s="568"/>
      <c r="AJ76" s="568">
        <f>[1]UnObr3!E51</f>
        <v>0</v>
      </c>
      <c r="AK76" s="568"/>
      <c r="AL76" s="568"/>
      <c r="AM76" s="568"/>
      <c r="AN76" s="568"/>
      <c r="AO76" s="568"/>
      <c r="AP76" s="568"/>
      <c r="AQ76" s="568"/>
      <c r="AR76" s="569"/>
    </row>
    <row r="77" spans="1:47" ht="23.1" customHeight="1">
      <c r="A77" s="570">
        <v>3050</v>
      </c>
      <c r="B77" s="571"/>
      <c r="C77" s="571"/>
      <c r="D77" s="572">
        <v>921200</v>
      </c>
      <c r="E77" s="572"/>
      <c r="F77" s="572"/>
      <c r="G77" s="572"/>
      <c r="H77" s="573" t="s">
        <v>914</v>
      </c>
      <c r="I77" s="573"/>
      <c r="J77" s="573"/>
      <c r="K77" s="573"/>
      <c r="L77" s="573"/>
      <c r="M77" s="573"/>
      <c r="N77" s="573"/>
      <c r="O77" s="573"/>
      <c r="P77" s="573"/>
      <c r="Q77" s="573"/>
      <c r="R77" s="573"/>
      <c r="S77" s="573"/>
      <c r="T77" s="573"/>
      <c r="U77" s="573"/>
      <c r="V77" s="573"/>
      <c r="W77" s="573"/>
      <c r="X77" s="573"/>
      <c r="Y77" s="573"/>
      <c r="Z77" s="573"/>
      <c r="AA77" s="568">
        <f>[1]UnObr3!D52</f>
        <v>0</v>
      </c>
      <c r="AB77" s="568"/>
      <c r="AC77" s="568"/>
      <c r="AD77" s="568"/>
      <c r="AE77" s="568"/>
      <c r="AF77" s="568"/>
      <c r="AG77" s="568"/>
      <c r="AH77" s="568"/>
      <c r="AI77" s="568"/>
      <c r="AJ77" s="568">
        <f>[1]UnObr3!E52</f>
        <v>0</v>
      </c>
      <c r="AK77" s="568"/>
      <c r="AL77" s="568"/>
      <c r="AM77" s="568"/>
      <c r="AN77" s="568"/>
      <c r="AO77" s="568"/>
      <c r="AP77" s="568"/>
      <c r="AQ77" s="568"/>
      <c r="AR77" s="569"/>
    </row>
    <row r="78" spans="1:47" ht="23.1" customHeight="1">
      <c r="A78" s="570">
        <v>3051</v>
      </c>
      <c r="B78" s="571"/>
      <c r="C78" s="571"/>
      <c r="D78" s="572">
        <v>921300</v>
      </c>
      <c r="E78" s="572"/>
      <c r="F78" s="572"/>
      <c r="G78" s="572"/>
      <c r="H78" s="573" t="s">
        <v>915</v>
      </c>
      <c r="I78" s="573"/>
      <c r="J78" s="573"/>
      <c r="K78" s="573"/>
      <c r="L78" s="573"/>
      <c r="M78" s="573"/>
      <c r="N78" s="573"/>
      <c r="O78" s="573"/>
      <c r="P78" s="573"/>
      <c r="Q78" s="573"/>
      <c r="R78" s="573"/>
      <c r="S78" s="573"/>
      <c r="T78" s="573"/>
      <c r="U78" s="573"/>
      <c r="V78" s="573"/>
      <c r="W78" s="573"/>
      <c r="X78" s="573"/>
      <c r="Y78" s="573"/>
      <c r="Z78" s="573"/>
      <c r="AA78" s="568">
        <f>[1]UnObr3!D53</f>
        <v>0</v>
      </c>
      <c r="AB78" s="568"/>
      <c r="AC78" s="568"/>
      <c r="AD78" s="568"/>
      <c r="AE78" s="568"/>
      <c r="AF78" s="568"/>
      <c r="AG78" s="568"/>
      <c r="AH78" s="568"/>
      <c r="AI78" s="568"/>
      <c r="AJ78" s="568">
        <f>[1]UnObr3!E53</f>
        <v>0</v>
      </c>
      <c r="AK78" s="568"/>
      <c r="AL78" s="568"/>
      <c r="AM78" s="568"/>
      <c r="AN78" s="568"/>
      <c r="AO78" s="568"/>
      <c r="AP78" s="568"/>
      <c r="AQ78" s="568"/>
      <c r="AR78" s="569"/>
    </row>
    <row r="79" spans="1:47" ht="23.1" customHeight="1">
      <c r="A79" s="570">
        <v>3052</v>
      </c>
      <c r="B79" s="571"/>
      <c r="C79" s="571"/>
      <c r="D79" s="572">
        <v>921400</v>
      </c>
      <c r="E79" s="572"/>
      <c r="F79" s="572"/>
      <c r="G79" s="572"/>
      <c r="H79" s="573" t="s">
        <v>916</v>
      </c>
      <c r="I79" s="573"/>
      <c r="J79" s="573"/>
      <c r="K79" s="573"/>
      <c r="L79" s="573"/>
      <c r="M79" s="573"/>
      <c r="N79" s="573"/>
      <c r="O79" s="573"/>
      <c r="P79" s="573"/>
      <c r="Q79" s="573"/>
      <c r="R79" s="573"/>
      <c r="S79" s="573"/>
      <c r="T79" s="573"/>
      <c r="U79" s="573"/>
      <c r="V79" s="573"/>
      <c r="W79" s="573"/>
      <c r="X79" s="573"/>
      <c r="Y79" s="573"/>
      <c r="Z79" s="573"/>
      <c r="AA79" s="568">
        <f>[1]UnObr3!D54</f>
        <v>0</v>
      </c>
      <c r="AB79" s="568"/>
      <c r="AC79" s="568"/>
      <c r="AD79" s="568"/>
      <c r="AE79" s="568"/>
      <c r="AF79" s="568"/>
      <c r="AG79" s="568"/>
      <c r="AH79" s="568"/>
      <c r="AI79" s="568"/>
      <c r="AJ79" s="568">
        <f>[1]UnObr3!E54</f>
        <v>0</v>
      </c>
      <c r="AK79" s="568"/>
      <c r="AL79" s="568"/>
      <c r="AM79" s="568"/>
      <c r="AN79" s="568"/>
      <c r="AO79" s="568"/>
      <c r="AP79" s="568"/>
      <c r="AQ79" s="568"/>
      <c r="AR79" s="569"/>
      <c r="AU79" s="451"/>
    </row>
    <row r="80" spans="1:47" ht="23.1" customHeight="1">
      <c r="A80" s="570">
        <v>3053</v>
      </c>
      <c r="B80" s="571"/>
      <c r="C80" s="571"/>
      <c r="D80" s="572">
        <v>921500</v>
      </c>
      <c r="E80" s="572"/>
      <c r="F80" s="572"/>
      <c r="G80" s="572"/>
      <c r="H80" s="573" t="s">
        <v>917</v>
      </c>
      <c r="I80" s="573"/>
      <c r="J80" s="573"/>
      <c r="K80" s="573"/>
      <c r="L80" s="573"/>
      <c r="M80" s="573"/>
      <c r="N80" s="573"/>
      <c r="O80" s="573"/>
      <c r="P80" s="573"/>
      <c r="Q80" s="573"/>
      <c r="R80" s="573"/>
      <c r="S80" s="573"/>
      <c r="T80" s="573"/>
      <c r="U80" s="573"/>
      <c r="V80" s="573"/>
      <c r="W80" s="573"/>
      <c r="X80" s="573"/>
      <c r="Y80" s="573"/>
      <c r="Z80" s="573"/>
      <c r="AA80" s="568">
        <f>[1]UnObr3!D55</f>
        <v>0</v>
      </c>
      <c r="AB80" s="568"/>
      <c r="AC80" s="568"/>
      <c r="AD80" s="568"/>
      <c r="AE80" s="568"/>
      <c r="AF80" s="568"/>
      <c r="AG80" s="568"/>
      <c r="AH80" s="568"/>
      <c r="AI80" s="568"/>
      <c r="AJ80" s="568">
        <f>[1]UnObr3!E55</f>
        <v>0</v>
      </c>
      <c r="AK80" s="568"/>
      <c r="AL80" s="568"/>
      <c r="AM80" s="568"/>
      <c r="AN80" s="568"/>
      <c r="AO80" s="568"/>
      <c r="AP80" s="568"/>
      <c r="AQ80" s="568"/>
      <c r="AR80" s="569"/>
    </row>
    <row r="81" spans="1:44" ht="23.1" customHeight="1">
      <c r="A81" s="570">
        <v>3054</v>
      </c>
      <c r="B81" s="571"/>
      <c r="C81" s="571"/>
      <c r="D81" s="572">
        <v>921600</v>
      </c>
      <c r="E81" s="572"/>
      <c r="F81" s="572"/>
      <c r="G81" s="572"/>
      <c r="H81" s="573" t="s">
        <v>918</v>
      </c>
      <c r="I81" s="573"/>
      <c r="J81" s="573"/>
      <c r="K81" s="573"/>
      <c r="L81" s="573"/>
      <c r="M81" s="573"/>
      <c r="N81" s="573"/>
      <c r="O81" s="573"/>
      <c r="P81" s="573"/>
      <c r="Q81" s="573"/>
      <c r="R81" s="573"/>
      <c r="S81" s="573"/>
      <c r="T81" s="573"/>
      <c r="U81" s="573"/>
      <c r="V81" s="573"/>
      <c r="W81" s="573"/>
      <c r="X81" s="573"/>
      <c r="Y81" s="573"/>
      <c r="Z81" s="573"/>
      <c r="AA81" s="568">
        <f>[1]UnObr3!D56</f>
        <v>0</v>
      </c>
      <c r="AB81" s="568"/>
      <c r="AC81" s="568"/>
      <c r="AD81" s="568"/>
      <c r="AE81" s="568"/>
      <c r="AF81" s="568"/>
      <c r="AG81" s="568"/>
      <c r="AH81" s="568"/>
      <c r="AI81" s="568"/>
      <c r="AJ81" s="568">
        <f>[1]UnObr3!E56</f>
        <v>0</v>
      </c>
      <c r="AK81" s="568"/>
      <c r="AL81" s="568"/>
      <c r="AM81" s="568"/>
      <c r="AN81" s="568"/>
      <c r="AO81" s="568"/>
      <c r="AP81" s="568"/>
      <c r="AQ81" s="568"/>
      <c r="AR81" s="569"/>
    </row>
    <row r="82" spans="1:44" ht="23.1" customHeight="1">
      <c r="A82" s="570">
        <v>3055</v>
      </c>
      <c r="B82" s="571"/>
      <c r="C82" s="571"/>
      <c r="D82" s="572">
        <v>921700</v>
      </c>
      <c r="E82" s="572"/>
      <c r="F82" s="572"/>
      <c r="G82" s="572"/>
      <c r="H82" s="573" t="s">
        <v>998</v>
      </c>
      <c r="I82" s="573"/>
      <c r="J82" s="573"/>
      <c r="K82" s="573"/>
      <c r="L82" s="573"/>
      <c r="M82" s="573"/>
      <c r="N82" s="573"/>
      <c r="O82" s="573"/>
      <c r="P82" s="573"/>
      <c r="Q82" s="573"/>
      <c r="R82" s="573"/>
      <c r="S82" s="573"/>
      <c r="T82" s="573"/>
      <c r="U82" s="573"/>
      <c r="V82" s="573"/>
      <c r="W82" s="573"/>
      <c r="X82" s="573"/>
      <c r="Y82" s="573"/>
      <c r="Z82" s="573"/>
      <c r="AA82" s="568">
        <f>[1]UnObr3!D57</f>
        <v>0</v>
      </c>
      <c r="AB82" s="568"/>
      <c r="AC82" s="568"/>
      <c r="AD82" s="568"/>
      <c r="AE82" s="568"/>
      <c r="AF82" s="568"/>
      <c r="AG82" s="568"/>
      <c r="AH82" s="568"/>
      <c r="AI82" s="568"/>
      <c r="AJ82" s="568">
        <f>[1]UnObr3!E57</f>
        <v>0</v>
      </c>
      <c r="AK82" s="568"/>
      <c r="AL82" s="568"/>
      <c r="AM82" s="568"/>
      <c r="AN82" s="568"/>
      <c r="AO82" s="568"/>
      <c r="AP82" s="568"/>
      <c r="AQ82" s="568"/>
      <c r="AR82" s="569"/>
    </row>
    <row r="83" spans="1:44" ht="23.1" customHeight="1">
      <c r="A83" s="570">
        <v>3056</v>
      </c>
      <c r="B83" s="571"/>
      <c r="C83" s="571"/>
      <c r="D83" s="572">
        <v>921800</v>
      </c>
      <c r="E83" s="572"/>
      <c r="F83" s="572"/>
      <c r="G83" s="572"/>
      <c r="H83" s="573" t="s">
        <v>920</v>
      </c>
      <c r="I83" s="573"/>
      <c r="J83" s="573"/>
      <c r="K83" s="573"/>
      <c r="L83" s="573"/>
      <c r="M83" s="573"/>
      <c r="N83" s="573"/>
      <c r="O83" s="573"/>
      <c r="P83" s="573"/>
      <c r="Q83" s="573"/>
      <c r="R83" s="573"/>
      <c r="S83" s="573"/>
      <c r="T83" s="573"/>
      <c r="U83" s="573"/>
      <c r="V83" s="573"/>
      <c r="W83" s="573"/>
      <c r="X83" s="573"/>
      <c r="Y83" s="573"/>
      <c r="Z83" s="573"/>
      <c r="AA83" s="568">
        <f>[1]UnObr3!D58</f>
        <v>0</v>
      </c>
      <c r="AB83" s="568"/>
      <c r="AC83" s="568"/>
      <c r="AD83" s="568"/>
      <c r="AE83" s="568"/>
      <c r="AF83" s="568"/>
      <c r="AG83" s="568"/>
      <c r="AH83" s="568"/>
      <c r="AI83" s="568"/>
      <c r="AJ83" s="568">
        <f>[1]UnObr3!E58</f>
        <v>0</v>
      </c>
      <c r="AK83" s="568"/>
      <c r="AL83" s="568"/>
      <c r="AM83" s="568"/>
      <c r="AN83" s="568"/>
      <c r="AO83" s="568"/>
      <c r="AP83" s="568"/>
      <c r="AQ83" s="568"/>
      <c r="AR83" s="569"/>
    </row>
    <row r="84" spans="1:44">
      <c r="A84" s="570">
        <v>3057</v>
      </c>
      <c r="B84" s="571"/>
      <c r="C84" s="571"/>
      <c r="D84" s="572">
        <v>921900</v>
      </c>
      <c r="E84" s="572"/>
      <c r="F84" s="572"/>
      <c r="G84" s="572"/>
      <c r="H84" s="573" t="s">
        <v>921</v>
      </c>
      <c r="I84" s="573"/>
      <c r="J84" s="573"/>
      <c r="K84" s="573"/>
      <c r="L84" s="573"/>
      <c r="M84" s="573"/>
      <c r="N84" s="573"/>
      <c r="O84" s="573"/>
      <c r="P84" s="573"/>
      <c r="Q84" s="573"/>
      <c r="R84" s="573"/>
      <c r="S84" s="573"/>
      <c r="T84" s="573"/>
      <c r="U84" s="573"/>
      <c r="V84" s="573"/>
      <c r="W84" s="573"/>
      <c r="X84" s="573"/>
      <c r="Y84" s="573"/>
      <c r="Z84" s="573"/>
      <c r="AA84" s="568">
        <f>[1]UnObr3!D59</f>
        <v>0</v>
      </c>
      <c r="AB84" s="568"/>
      <c r="AC84" s="568"/>
      <c r="AD84" s="568"/>
      <c r="AE84" s="568"/>
      <c r="AF84" s="568"/>
      <c r="AG84" s="568"/>
      <c r="AH84" s="568"/>
      <c r="AI84" s="568"/>
      <c r="AJ84" s="568">
        <f>[1]UnObr3!E59</f>
        <v>0</v>
      </c>
      <c r="AK84" s="568"/>
      <c r="AL84" s="568"/>
      <c r="AM84" s="568"/>
      <c r="AN84" s="568"/>
      <c r="AO84" s="568"/>
      <c r="AP84" s="568"/>
      <c r="AQ84" s="568"/>
      <c r="AR84" s="569"/>
    </row>
    <row r="85" spans="1:44" ht="33" customHeight="1">
      <c r="A85" s="565">
        <v>3058</v>
      </c>
      <c r="B85" s="566"/>
      <c r="C85" s="566"/>
      <c r="D85" s="304">
        <v>922000</v>
      </c>
      <c r="E85" s="304"/>
      <c r="F85" s="304"/>
      <c r="G85" s="304"/>
      <c r="H85" s="567" t="s">
        <v>922</v>
      </c>
      <c r="I85" s="567"/>
      <c r="J85" s="567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67"/>
      <c r="X85" s="567"/>
      <c r="Y85" s="567"/>
      <c r="Z85" s="567"/>
      <c r="AA85" s="568">
        <f>[1]UnObr3!D60</f>
        <v>0</v>
      </c>
      <c r="AB85" s="568"/>
      <c r="AC85" s="568"/>
      <c r="AD85" s="568"/>
      <c r="AE85" s="568"/>
      <c r="AF85" s="568"/>
      <c r="AG85" s="568"/>
      <c r="AH85" s="568"/>
      <c r="AI85" s="568"/>
      <c r="AJ85" s="568">
        <f>[1]UnObr3!E60</f>
        <v>0</v>
      </c>
      <c r="AK85" s="568"/>
      <c r="AL85" s="568"/>
      <c r="AM85" s="568"/>
      <c r="AN85" s="568"/>
      <c r="AO85" s="568"/>
      <c r="AP85" s="568"/>
      <c r="AQ85" s="568"/>
      <c r="AR85" s="569"/>
    </row>
    <row r="86" spans="1:44" ht="23.1" customHeight="1">
      <c r="A86" s="570">
        <v>3059</v>
      </c>
      <c r="B86" s="571"/>
      <c r="C86" s="571"/>
      <c r="D86" s="572">
        <v>922100</v>
      </c>
      <c r="E86" s="572"/>
      <c r="F86" s="572"/>
      <c r="G86" s="572"/>
      <c r="H86" s="573" t="s">
        <v>923</v>
      </c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68">
        <f>[1]UnObr3!D61</f>
        <v>0</v>
      </c>
      <c r="AB86" s="568"/>
      <c r="AC86" s="568"/>
      <c r="AD86" s="568"/>
      <c r="AE86" s="568"/>
      <c r="AF86" s="568"/>
      <c r="AG86" s="568"/>
      <c r="AH86" s="568"/>
      <c r="AI86" s="568"/>
      <c r="AJ86" s="568">
        <f>[1]UnObr3!E61</f>
        <v>0</v>
      </c>
      <c r="AK86" s="568"/>
      <c r="AL86" s="568"/>
      <c r="AM86" s="568"/>
      <c r="AN86" s="568"/>
      <c r="AO86" s="568"/>
      <c r="AP86" s="568"/>
      <c r="AQ86" s="568"/>
      <c r="AR86" s="569"/>
    </row>
    <row r="87" spans="1:44">
      <c r="A87" s="570">
        <v>3060</v>
      </c>
      <c r="B87" s="571"/>
      <c r="C87" s="571"/>
      <c r="D87" s="572">
        <v>922200</v>
      </c>
      <c r="E87" s="572"/>
      <c r="F87" s="572"/>
      <c r="G87" s="572"/>
      <c r="H87" s="573" t="s">
        <v>924</v>
      </c>
      <c r="I87" s="573"/>
      <c r="J87" s="573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3"/>
      <c r="X87" s="573"/>
      <c r="Y87" s="573"/>
      <c r="Z87" s="573"/>
      <c r="AA87" s="568">
        <f>[1]UnObr3!D62</f>
        <v>0</v>
      </c>
      <c r="AB87" s="568"/>
      <c r="AC87" s="568"/>
      <c r="AD87" s="568"/>
      <c r="AE87" s="568"/>
      <c r="AF87" s="568"/>
      <c r="AG87" s="568"/>
      <c r="AH87" s="568"/>
      <c r="AI87" s="568"/>
      <c r="AJ87" s="568">
        <f>[1]UnObr3!E62</f>
        <v>0</v>
      </c>
      <c r="AK87" s="568"/>
      <c r="AL87" s="568"/>
      <c r="AM87" s="568"/>
      <c r="AN87" s="568"/>
      <c r="AO87" s="568"/>
      <c r="AP87" s="568"/>
      <c r="AQ87" s="568"/>
      <c r="AR87" s="569"/>
    </row>
    <row r="88" spans="1:44" ht="23.1" customHeight="1">
      <c r="A88" s="570">
        <v>3061</v>
      </c>
      <c r="B88" s="571"/>
      <c r="C88" s="571"/>
      <c r="D88" s="572">
        <v>922300</v>
      </c>
      <c r="E88" s="572"/>
      <c r="F88" s="572"/>
      <c r="G88" s="572"/>
      <c r="H88" s="573" t="s">
        <v>925</v>
      </c>
      <c r="I88" s="573"/>
      <c r="J88" s="573"/>
      <c r="K88" s="573"/>
      <c r="L88" s="573"/>
      <c r="M88" s="573"/>
      <c r="N88" s="573"/>
      <c r="O88" s="573"/>
      <c r="P88" s="573"/>
      <c r="Q88" s="573"/>
      <c r="R88" s="573"/>
      <c r="S88" s="573"/>
      <c r="T88" s="573"/>
      <c r="U88" s="573"/>
      <c r="V88" s="573"/>
      <c r="W88" s="573"/>
      <c r="X88" s="573"/>
      <c r="Y88" s="573"/>
      <c r="Z88" s="573"/>
      <c r="AA88" s="568">
        <f>[1]UnObr3!D63</f>
        <v>0</v>
      </c>
      <c r="AB88" s="568"/>
      <c r="AC88" s="568"/>
      <c r="AD88" s="568"/>
      <c r="AE88" s="568"/>
      <c r="AF88" s="568"/>
      <c r="AG88" s="568"/>
      <c r="AH88" s="568"/>
      <c r="AI88" s="568"/>
      <c r="AJ88" s="568">
        <f>[1]UnObr3!E63</f>
        <v>0</v>
      </c>
      <c r="AK88" s="568"/>
      <c r="AL88" s="568"/>
      <c r="AM88" s="568"/>
      <c r="AN88" s="568"/>
      <c r="AO88" s="568"/>
      <c r="AP88" s="568"/>
      <c r="AQ88" s="568"/>
      <c r="AR88" s="569"/>
    </row>
    <row r="89" spans="1:44" ht="23.1" customHeight="1">
      <c r="A89" s="570">
        <v>3062</v>
      </c>
      <c r="B89" s="571"/>
      <c r="C89" s="571"/>
      <c r="D89" s="572">
        <v>922400</v>
      </c>
      <c r="E89" s="572"/>
      <c r="F89" s="572"/>
      <c r="G89" s="572"/>
      <c r="H89" s="573" t="s">
        <v>926</v>
      </c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68">
        <f>[1]UnObr3!D64</f>
        <v>0</v>
      </c>
      <c r="AB89" s="568"/>
      <c r="AC89" s="568"/>
      <c r="AD89" s="568"/>
      <c r="AE89" s="568"/>
      <c r="AF89" s="568"/>
      <c r="AG89" s="568"/>
      <c r="AH89" s="568"/>
      <c r="AI89" s="568"/>
      <c r="AJ89" s="568">
        <f>[1]UnObr3!E64</f>
        <v>0</v>
      </c>
      <c r="AK89" s="568"/>
      <c r="AL89" s="568"/>
      <c r="AM89" s="568"/>
      <c r="AN89" s="568"/>
      <c r="AO89" s="568"/>
      <c r="AP89" s="568"/>
      <c r="AQ89" s="568"/>
      <c r="AR89" s="569"/>
    </row>
    <row r="90" spans="1:44" ht="23.1" customHeight="1">
      <c r="A90" s="570">
        <v>3063</v>
      </c>
      <c r="B90" s="571"/>
      <c r="C90" s="571"/>
      <c r="D90" s="572">
        <v>922500</v>
      </c>
      <c r="E90" s="572"/>
      <c r="F90" s="572"/>
      <c r="G90" s="572"/>
      <c r="H90" s="573" t="s">
        <v>927</v>
      </c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68">
        <f>[1]UnObr3!D65</f>
        <v>0</v>
      </c>
      <c r="AB90" s="568"/>
      <c r="AC90" s="568"/>
      <c r="AD90" s="568"/>
      <c r="AE90" s="568"/>
      <c r="AF90" s="568"/>
      <c r="AG90" s="568"/>
      <c r="AH90" s="568"/>
      <c r="AI90" s="568"/>
      <c r="AJ90" s="568">
        <f>[1]UnObr3!E65</f>
        <v>0</v>
      </c>
      <c r="AK90" s="568"/>
      <c r="AL90" s="568"/>
      <c r="AM90" s="568"/>
      <c r="AN90" s="568"/>
      <c r="AO90" s="568"/>
      <c r="AP90" s="568"/>
      <c r="AQ90" s="568"/>
      <c r="AR90" s="569"/>
    </row>
    <row r="91" spans="1:44" ht="23.1" customHeight="1">
      <c r="A91" s="570">
        <v>3064</v>
      </c>
      <c r="B91" s="571"/>
      <c r="C91" s="571"/>
      <c r="D91" s="572">
        <v>922600</v>
      </c>
      <c r="E91" s="572"/>
      <c r="F91" s="572"/>
      <c r="G91" s="572"/>
      <c r="H91" s="573" t="s">
        <v>999</v>
      </c>
      <c r="I91" s="573"/>
      <c r="J91" s="573"/>
      <c r="K91" s="573"/>
      <c r="L91" s="573"/>
      <c r="M91" s="573"/>
      <c r="N91" s="573"/>
      <c r="O91" s="573"/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3"/>
      <c r="AA91" s="568">
        <f>[1]UnObr3!D66</f>
        <v>0</v>
      </c>
      <c r="AB91" s="568"/>
      <c r="AC91" s="568"/>
      <c r="AD91" s="568"/>
      <c r="AE91" s="568"/>
      <c r="AF91" s="568"/>
      <c r="AG91" s="568"/>
      <c r="AH91" s="568"/>
      <c r="AI91" s="568"/>
      <c r="AJ91" s="568">
        <f>[1]UnObr3!E66</f>
        <v>0</v>
      </c>
      <c r="AK91" s="568"/>
      <c r="AL91" s="568"/>
      <c r="AM91" s="568"/>
      <c r="AN91" s="568"/>
      <c r="AO91" s="568"/>
      <c r="AP91" s="568"/>
      <c r="AQ91" s="568"/>
      <c r="AR91" s="569"/>
    </row>
    <row r="92" spans="1:44" ht="22.9" customHeight="1">
      <c r="A92" s="570">
        <v>3065</v>
      </c>
      <c r="B92" s="571"/>
      <c r="C92" s="571"/>
      <c r="D92" s="572">
        <v>922700</v>
      </c>
      <c r="E92" s="572"/>
      <c r="F92" s="572"/>
      <c r="G92" s="572"/>
      <c r="H92" s="573" t="s">
        <v>929</v>
      </c>
      <c r="I92" s="573"/>
      <c r="J92" s="573"/>
      <c r="K92" s="573"/>
      <c r="L92" s="573"/>
      <c r="M92" s="573"/>
      <c r="N92" s="573"/>
      <c r="O92" s="573"/>
      <c r="P92" s="573"/>
      <c r="Q92" s="573"/>
      <c r="R92" s="573"/>
      <c r="S92" s="573"/>
      <c r="T92" s="573"/>
      <c r="U92" s="573"/>
      <c r="V92" s="573"/>
      <c r="W92" s="573"/>
      <c r="X92" s="573"/>
      <c r="Y92" s="573"/>
      <c r="Z92" s="573"/>
      <c r="AA92" s="568">
        <f>[1]UnObr3!D67</f>
        <v>0</v>
      </c>
      <c r="AB92" s="568"/>
      <c r="AC92" s="568"/>
      <c r="AD92" s="568"/>
      <c r="AE92" s="568"/>
      <c r="AF92" s="568"/>
      <c r="AG92" s="568"/>
      <c r="AH92" s="568"/>
      <c r="AI92" s="568"/>
      <c r="AJ92" s="568">
        <f>[1]UnObr3!E67</f>
        <v>0</v>
      </c>
      <c r="AK92" s="568"/>
      <c r="AL92" s="568"/>
      <c r="AM92" s="568"/>
      <c r="AN92" s="568"/>
      <c r="AO92" s="568"/>
      <c r="AP92" s="568"/>
      <c r="AQ92" s="568"/>
      <c r="AR92" s="569"/>
    </row>
    <row r="93" spans="1:44">
      <c r="A93" s="570">
        <v>3066</v>
      </c>
      <c r="B93" s="571"/>
      <c r="C93" s="571"/>
      <c r="D93" s="572">
        <v>922800</v>
      </c>
      <c r="E93" s="572"/>
      <c r="F93" s="572"/>
      <c r="G93" s="572"/>
      <c r="H93" s="573" t="s">
        <v>930</v>
      </c>
      <c r="I93" s="573"/>
      <c r="J93" s="573"/>
      <c r="K93" s="573"/>
      <c r="L93" s="573"/>
      <c r="M93" s="573"/>
      <c r="N93" s="573"/>
      <c r="O93" s="573"/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68">
        <f>[1]UnObr3!D68</f>
        <v>0</v>
      </c>
      <c r="AB93" s="568"/>
      <c r="AC93" s="568"/>
      <c r="AD93" s="568"/>
      <c r="AE93" s="568"/>
      <c r="AF93" s="568"/>
      <c r="AG93" s="568"/>
      <c r="AH93" s="568"/>
      <c r="AI93" s="568"/>
      <c r="AJ93" s="568">
        <f>[1]UnObr3!E68</f>
        <v>0</v>
      </c>
      <c r="AK93" s="568"/>
      <c r="AL93" s="568"/>
      <c r="AM93" s="568"/>
      <c r="AN93" s="568"/>
      <c r="AO93" s="568"/>
      <c r="AP93" s="568"/>
      <c r="AQ93" s="568"/>
      <c r="AR93" s="569"/>
    </row>
    <row r="94" spans="1:44">
      <c r="A94" s="565">
        <v>3067</v>
      </c>
      <c r="B94" s="566"/>
      <c r="C94" s="566"/>
      <c r="D94" s="304"/>
      <c r="E94" s="304"/>
      <c r="F94" s="304"/>
      <c r="G94" s="304"/>
      <c r="H94" s="567" t="s">
        <v>931</v>
      </c>
      <c r="I94" s="567"/>
      <c r="J94" s="567"/>
      <c r="K94" s="567"/>
      <c r="L94" s="567"/>
      <c r="M94" s="567"/>
      <c r="N94" s="567"/>
      <c r="O94" s="567"/>
      <c r="P94" s="567"/>
      <c r="Q94" s="567"/>
      <c r="R94" s="567"/>
      <c r="S94" s="567"/>
      <c r="T94" s="567"/>
      <c r="U94" s="567"/>
      <c r="V94" s="567"/>
      <c r="W94" s="567"/>
      <c r="X94" s="567"/>
      <c r="Y94" s="567"/>
      <c r="Z94" s="567"/>
      <c r="AA94" s="568">
        <f>[1]UnObr3!D69</f>
        <v>588</v>
      </c>
      <c r="AB94" s="568"/>
      <c r="AC94" s="568"/>
      <c r="AD94" s="568"/>
      <c r="AE94" s="568"/>
      <c r="AF94" s="568"/>
      <c r="AG94" s="568"/>
      <c r="AH94" s="568"/>
      <c r="AI94" s="568"/>
      <c r="AJ94" s="568">
        <f>[1]UnObr3!E69</f>
        <v>1400</v>
      </c>
      <c r="AK94" s="568"/>
      <c r="AL94" s="568"/>
      <c r="AM94" s="568"/>
      <c r="AN94" s="568"/>
      <c r="AO94" s="568"/>
      <c r="AP94" s="568"/>
      <c r="AQ94" s="568"/>
      <c r="AR94" s="569"/>
    </row>
    <row r="95" spans="1:44" ht="33" customHeight="1">
      <c r="A95" s="565">
        <v>3068</v>
      </c>
      <c r="B95" s="566"/>
      <c r="C95" s="566"/>
      <c r="D95" s="304">
        <v>500000</v>
      </c>
      <c r="E95" s="304"/>
      <c r="F95" s="304"/>
      <c r="G95" s="304"/>
      <c r="H95" s="567" t="s">
        <v>932</v>
      </c>
      <c r="I95" s="567"/>
      <c r="J95" s="567"/>
      <c r="K95" s="567"/>
      <c r="L95" s="567"/>
      <c r="M95" s="567"/>
      <c r="N95" s="567"/>
      <c r="O95" s="567"/>
      <c r="P95" s="56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8">
        <f>[1]UnObr3!D70</f>
        <v>588</v>
      </c>
      <c r="AB95" s="568"/>
      <c r="AC95" s="568"/>
      <c r="AD95" s="568"/>
      <c r="AE95" s="568"/>
      <c r="AF95" s="568"/>
      <c r="AG95" s="568"/>
      <c r="AH95" s="568"/>
      <c r="AI95" s="568"/>
      <c r="AJ95" s="568">
        <f>[1]UnObr3!E70</f>
        <v>1400</v>
      </c>
      <c r="AK95" s="568"/>
      <c r="AL95" s="568"/>
      <c r="AM95" s="568"/>
      <c r="AN95" s="568"/>
      <c r="AO95" s="568"/>
      <c r="AP95" s="568"/>
      <c r="AQ95" s="568"/>
      <c r="AR95" s="569"/>
    </row>
    <row r="96" spans="1:44" ht="23.1" customHeight="1">
      <c r="A96" s="565">
        <v>3069</v>
      </c>
      <c r="B96" s="566"/>
      <c r="C96" s="566"/>
      <c r="D96" s="304">
        <v>510000</v>
      </c>
      <c r="E96" s="304"/>
      <c r="F96" s="304"/>
      <c r="G96" s="304"/>
      <c r="H96" s="567" t="s">
        <v>1000</v>
      </c>
      <c r="I96" s="567"/>
      <c r="J96" s="567"/>
      <c r="K96" s="567"/>
      <c r="L96" s="567"/>
      <c r="M96" s="567"/>
      <c r="N96" s="567"/>
      <c r="O96" s="567"/>
      <c r="P96" s="567"/>
      <c r="Q96" s="567"/>
      <c r="R96" s="567"/>
      <c r="S96" s="567"/>
      <c r="T96" s="567"/>
      <c r="U96" s="567"/>
      <c r="V96" s="567"/>
      <c r="W96" s="567"/>
      <c r="X96" s="567"/>
      <c r="Y96" s="567"/>
      <c r="Z96" s="567"/>
      <c r="AA96" s="568">
        <f>[1]UnObr3!D71</f>
        <v>588</v>
      </c>
      <c r="AB96" s="568"/>
      <c r="AC96" s="568"/>
      <c r="AD96" s="568"/>
      <c r="AE96" s="568"/>
      <c r="AF96" s="568"/>
      <c r="AG96" s="568"/>
      <c r="AH96" s="568"/>
      <c r="AI96" s="568"/>
      <c r="AJ96" s="568">
        <f>[1]UnObr3!E71</f>
        <v>1400</v>
      </c>
      <c r="AK96" s="568"/>
      <c r="AL96" s="568"/>
      <c r="AM96" s="568"/>
      <c r="AN96" s="568"/>
      <c r="AO96" s="568"/>
      <c r="AP96" s="568"/>
      <c r="AQ96" s="568"/>
      <c r="AR96" s="569"/>
    </row>
    <row r="97" spans="1:47" ht="23.1" customHeight="1">
      <c r="A97" s="565">
        <v>3070</v>
      </c>
      <c r="B97" s="566"/>
      <c r="C97" s="566"/>
      <c r="D97" s="304">
        <v>511000</v>
      </c>
      <c r="E97" s="304"/>
      <c r="F97" s="304"/>
      <c r="G97" s="304"/>
      <c r="H97" s="567" t="s">
        <v>934</v>
      </c>
      <c r="I97" s="567"/>
      <c r="J97" s="567"/>
      <c r="K97" s="567"/>
      <c r="L97" s="567"/>
      <c r="M97" s="567"/>
      <c r="N97" s="567"/>
      <c r="O97" s="567"/>
      <c r="P97" s="567"/>
      <c r="Q97" s="567"/>
      <c r="R97" s="567"/>
      <c r="S97" s="567"/>
      <c r="T97" s="567"/>
      <c r="U97" s="567"/>
      <c r="V97" s="567"/>
      <c r="W97" s="567"/>
      <c r="X97" s="567"/>
      <c r="Y97" s="567"/>
      <c r="Z97" s="567"/>
      <c r="AA97" s="568">
        <f>[1]UnObr3!D72</f>
        <v>0</v>
      </c>
      <c r="AB97" s="568"/>
      <c r="AC97" s="568"/>
      <c r="AD97" s="568"/>
      <c r="AE97" s="568"/>
      <c r="AF97" s="568"/>
      <c r="AG97" s="568"/>
      <c r="AH97" s="568"/>
      <c r="AI97" s="568"/>
      <c r="AJ97" s="568">
        <f>[1]UnObr3!E72</f>
        <v>0</v>
      </c>
      <c r="AK97" s="568"/>
      <c r="AL97" s="568"/>
      <c r="AM97" s="568"/>
      <c r="AN97" s="568"/>
      <c r="AO97" s="568"/>
      <c r="AP97" s="568"/>
      <c r="AQ97" s="568"/>
      <c r="AR97" s="569"/>
    </row>
    <row r="98" spans="1:47">
      <c r="A98" s="570">
        <v>3071</v>
      </c>
      <c r="B98" s="571"/>
      <c r="C98" s="571"/>
      <c r="D98" s="572">
        <v>511100</v>
      </c>
      <c r="E98" s="572"/>
      <c r="F98" s="572"/>
      <c r="G98" s="572"/>
      <c r="H98" s="573" t="s">
        <v>731</v>
      </c>
      <c r="I98" s="573"/>
      <c r="J98" s="573"/>
      <c r="K98" s="573"/>
      <c r="L98" s="573"/>
      <c r="M98" s="573"/>
      <c r="N98" s="573"/>
      <c r="O98" s="573"/>
      <c r="P98" s="573"/>
      <c r="Q98" s="573"/>
      <c r="R98" s="573"/>
      <c r="S98" s="573"/>
      <c r="T98" s="573"/>
      <c r="U98" s="573"/>
      <c r="V98" s="573"/>
      <c r="W98" s="573"/>
      <c r="X98" s="573"/>
      <c r="Y98" s="573"/>
      <c r="Z98" s="573"/>
      <c r="AA98" s="568">
        <f>[1]UnObr3!D73</f>
        <v>0</v>
      </c>
      <c r="AB98" s="568"/>
      <c r="AC98" s="568"/>
      <c r="AD98" s="568"/>
      <c r="AE98" s="568"/>
      <c r="AF98" s="568"/>
      <c r="AG98" s="568"/>
      <c r="AH98" s="568"/>
      <c r="AI98" s="568"/>
      <c r="AJ98" s="568">
        <f>[1]UnObr3!E73</f>
        <v>0</v>
      </c>
      <c r="AK98" s="568"/>
      <c r="AL98" s="568"/>
      <c r="AM98" s="568"/>
      <c r="AN98" s="568"/>
      <c r="AO98" s="568"/>
      <c r="AP98" s="568"/>
      <c r="AQ98" s="568"/>
      <c r="AR98" s="569"/>
    </row>
    <row r="99" spans="1:47">
      <c r="A99" s="570">
        <v>3072</v>
      </c>
      <c r="B99" s="571"/>
      <c r="C99" s="571"/>
      <c r="D99" s="572">
        <v>511200</v>
      </c>
      <c r="E99" s="572"/>
      <c r="F99" s="572"/>
      <c r="G99" s="572"/>
      <c r="H99" s="573" t="s">
        <v>732</v>
      </c>
      <c r="I99" s="573"/>
      <c r="J99" s="573"/>
      <c r="K99" s="573"/>
      <c r="L99" s="573"/>
      <c r="M99" s="573"/>
      <c r="N99" s="573"/>
      <c r="O99" s="573"/>
      <c r="P99" s="573"/>
      <c r="Q99" s="573"/>
      <c r="R99" s="573"/>
      <c r="S99" s="573"/>
      <c r="T99" s="573"/>
      <c r="U99" s="573"/>
      <c r="V99" s="573"/>
      <c r="W99" s="573"/>
      <c r="X99" s="573"/>
      <c r="Y99" s="573"/>
      <c r="Z99" s="573"/>
      <c r="AA99" s="568">
        <f>[1]UnObr3!D74</f>
        <v>0</v>
      </c>
      <c r="AB99" s="568"/>
      <c r="AC99" s="568"/>
      <c r="AD99" s="568"/>
      <c r="AE99" s="568"/>
      <c r="AF99" s="568"/>
      <c r="AG99" s="568"/>
      <c r="AH99" s="568"/>
      <c r="AI99" s="568"/>
      <c r="AJ99" s="568">
        <f>[1]UnObr3!E74</f>
        <v>0</v>
      </c>
      <c r="AK99" s="568"/>
      <c r="AL99" s="568"/>
      <c r="AM99" s="568"/>
      <c r="AN99" s="568"/>
      <c r="AO99" s="568"/>
      <c r="AP99" s="568"/>
      <c r="AQ99" s="568"/>
      <c r="AR99" s="569"/>
    </row>
    <row r="100" spans="1:47">
      <c r="A100" s="570">
        <v>3073</v>
      </c>
      <c r="B100" s="571"/>
      <c r="C100" s="571"/>
      <c r="D100" s="572">
        <v>511300</v>
      </c>
      <c r="E100" s="572"/>
      <c r="F100" s="572"/>
      <c r="G100" s="572"/>
      <c r="H100" s="573" t="s">
        <v>733</v>
      </c>
      <c r="I100" s="573"/>
      <c r="J100" s="573"/>
      <c r="K100" s="573"/>
      <c r="L100" s="573"/>
      <c r="M100" s="573"/>
      <c r="N100" s="573"/>
      <c r="O100" s="573"/>
      <c r="P100" s="573"/>
      <c r="Q100" s="573"/>
      <c r="R100" s="573"/>
      <c r="S100" s="573"/>
      <c r="T100" s="573"/>
      <c r="U100" s="573"/>
      <c r="V100" s="573"/>
      <c r="W100" s="573"/>
      <c r="X100" s="573"/>
      <c r="Y100" s="573"/>
      <c r="Z100" s="573"/>
      <c r="AA100" s="568">
        <f>[1]UnObr3!D75</f>
        <v>0</v>
      </c>
      <c r="AB100" s="568"/>
      <c r="AC100" s="568"/>
      <c r="AD100" s="568"/>
      <c r="AE100" s="568"/>
      <c r="AF100" s="568"/>
      <c r="AG100" s="568"/>
      <c r="AH100" s="568"/>
      <c r="AI100" s="568"/>
      <c r="AJ100" s="568">
        <f>[1]UnObr3!E75</f>
        <v>0</v>
      </c>
      <c r="AK100" s="568"/>
      <c r="AL100" s="568"/>
      <c r="AM100" s="568"/>
      <c r="AN100" s="568"/>
      <c r="AO100" s="568"/>
      <c r="AP100" s="568"/>
      <c r="AQ100" s="568"/>
      <c r="AR100" s="569"/>
    </row>
    <row r="101" spans="1:47">
      <c r="A101" s="570">
        <v>3074</v>
      </c>
      <c r="B101" s="571"/>
      <c r="C101" s="571"/>
      <c r="D101" s="572">
        <v>511400</v>
      </c>
      <c r="E101" s="572"/>
      <c r="F101" s="572"/>
      <c r="G101" s="572"/>
      <c r="H101" s="573" t="s">
        <v>734</v>
      </c>
      <c r="I101" s="573"/>
      <c r="J101" s="573"/>
      <c r="K101" s="573"/>
      <c r="L101" s="573"/>
      <c r="M101" s="573"/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68">
        <f>[1]UnObr3!D76</f>
        <v>0</v>
      </c>
      <c r="AB101" s="568"/>
      <c r="AC101" s="568"/>
      <c r="AD101" s="568"/>
      <c r="AE101" s="568"/>
      <c r="AF101" s="568"/>
      <c r="AG101" s="568"/>
      <c r="AH101" s="568"/>
      <c r="AI101" s="568"/>
      <c r="AJ101" s="568">
        <f>[1]UnObr3!E76</f>
        <v>0</v>
      </c>
      <c r="AK101" s="568"/>
      <c r="AL101" s="568"/>
      <c r="AM101" s="568"/>
      <c r="AN101" s="568"/>
      <c r="AO101" s="568"/>
      <c r="AP101" s="568"/>
      <c r="AQ101" s="568"/>
      <c r="AR101" s="569"/>
    </row>
    <row r="102" spans="1:47">
      <c r="A102" s="565">
        <v>3075</v>
      </c>
      <c r="B102" s="566"/>
      <c r="C102" s="566"/>
      <c r="D102" s="304">
        <v>512000</v>
      </c>
      <c r="E102" s="304"/>
      <c r="F102" s="304"/>
      <c r="G102" s="304"/>
      <c r="H102" s="567" t="s">
        <v>935</v>
      </c>
      <c r="I102" s="567"/>
      <c r="J102" s="567"/>
      <c r="K102" s="567"/>
      <c r="L102" s="567"/>
      <c r="M102" s="567"/>
      <c r="N102" s="567"/>
      <c r="O102" s="567"/>
      <c r="P102" s="567"/>
      <c r="Q102" s="567"/>
      <c r="R102" s="567"/>
      <c r="S102" s="567"/>
      <c r="T102" s="567"/>
      <c r="U102" s="567"/>
      <c r="V102" s="567"/>
      <c r="W102" s="567"/>
      <c r="X102" s="567"/>
      <c r="Y102" s="567"/>
      <c r="Z102" s="567"/>
      <c r="AA102" s="568">
        <f>[1]UnObr3!D77</f>
        <v>547</v>
      </c>
      <c r="AB102" s="568"/>
      <c r="AC102" s="568"/>
      <c r="AD102" s="568"/>
      <c r="AE102" s="568"/>
      <c r="AF102" s="568"/>
      <c r="AG102" s="568"/>
      <c r="AH102" s="568"/>
      <c r="AI102" s="568"/>
      <c r="AJ102" s="568">
        <f>[1]UnObr3!E77</f>
        <v>1380</v>
      </c>
      <c r="AK102" s="568"/>
      <c r="AL102" s="568"/>
      <c r="AM102" s="568"/>
      <c r="AN102" s="568"/>
      <c r="AO102" s="568"/>
      <c r="AP102" s="568"/>
      <c r="AQ102" s="568"/>
      <c r="AR102" s="569"/>
    </row>
    <row r="103" spans="1:47">
      <c r="A103" s="570">
        <v>3076</v>
      </c>
      <c r="B103" s="571"/>
      <c r="C103" s="571"/>
      <c r="D103" s="572">
        <v>512100</v>
      </c>
      <c r="E103" s="572"/>
      <c r="F103" s="572"/>
      <c r="G103" s="572"/>
      <c r="H103" s="573" t="s">
        <v>736</v>
      </c>
      <c r="I103" s="573"/>
      <c r="J103" s="573"/>
      <c r="K103" s="573"/>
      <c r="L103" s="573"/>
      <c r="M103" s="573"/>
      <c r="N103" s="573"/>
      <c r="O103" s="573"/>
      <c r="P103" s="573"/>
      <c r="Q103" s="573"/>
      <c r="R103" s="573"/>
      <c r="S103" s="573"/>
      <c r="T103" s="573"/>
      <c r="U103" s="573"/>
      <c r="V103" s="573"/>
      <c r="W103" s="573"/>
      <c r="X103" s="573"/>
      <c r="Y103" s="573"/>
      <c r="Z103" s="573"/>
      <c r="AA103" s="568">
        <f>[1]UnObr3!D78</f>
        <v>0</v>
      </c>
      <c r="AB103" s="568"/>
      <c r="AC103" s="568"/>
      <c r="AD103" s="568"/>
      <c r="AE103" s="568"/>
      <c r="AF103" s="568"/>
      <c r="AG103" s="568"/>
      <c r="AH103" s="568"/>
      <c r="AI103" s="568"/>
      <c r="AJ103" s="568">
        <f>[1]UnObr3!E78</f>
        <v>0</v>
      </c>
      <c r="AK103" s="568"/>
      <c r="AL103" s="568"/>
      <c r="AM103" s="568"/>
      <c r="AN103" s="568"/>
      <c r="AO103" s="568"/>
      <c r="AP103" s="568"/>
      <c r="AQ103" s="568"/>
      <c r="AR103" s="569"/>
    </row>
    <row r="104" spans="1:47">
      <c r="A104" s="570">
        <v>3077</v>
      </c>
      <c r="B104" s="571"/>
      <c r="C104" s="571"/>
      <c r="D104" s="572">
        <v>512200</v>
      </c>
      <c r="E104" s="572"/>
      <c r="F104" s="572"/>
      <c r="G104" s="572"/>
      <c r="H104" s="573" t="s">
        <v>737</v>
      </c>
      <c r="I104" s="573"/>
      <c r="J104" s="573"/>
      <c r="K104" s="573"/>
      <c r="L104" s="573"/>
      <c r="M104" s="573"/>
      <c r="N104" s="573"/>
      <c r="O104" s="573"/>
      <c r="P104" s="573"/>
      <c r="Q104" s="573"/>
      <c r="R104" s="573"/>
      <c r="S104" s="573"/>
      <c r="T104" s="573"/>
      <c r="U104" s="573"/>
      <c r="V104" s="573"/>
      <c r="W104" s="573"/>
      <c r="X104" s="573"/>
      <c r="Y104" s="573"/>
      <c r="Z104" s="573"/>
      <c r="AA104" s="568">
        <f>[1]UnObr3!D79</f>
        <v>0</v>
      </c>
      <c r="AB104" s="568"/>
      <c r="AC104" s="568"/>
      <c r="AD104" s="568"/>
      <c r="AE104" s="568"/>
      <c r="AF104" s="568"/>
      <c r="AG104" s="568"/>
      <c r="AH104" s="568"/>
      <c r="AI104" s="568"/>
      <c r="AJ104" s="568">
        <f>[1]UnObr3!E79</f>
        <v>0</v>
      </c>
      <c r="AK104" s="568"/>
      <c r="AL104" s="568"/>
      <c r="AM104" s="568"/>
      <c r="AN104" s="568"/>
      <c r="AO104" s="568"/>
      <c r="AP104" s="568"/>
      <c r="AQ104" s="568"/>
      <c r="AR104" s="569"/>
    </row>
    <row r="105" spans="1:47">
      <c r="A105" s="570">
        <v>3078</v>
      </c>
      <c r="B105" s="571"/>
      <c r="C105" s="571"/>
      <c r="D105" s="572">
        <v>512300</v>
      </c>
      <c r="E105" s="572"/>
      <c r="F105" s="572"/>
      <c r="G105" s="572"/>
      <c r="H105" s="573" t="s">
        <v>738</v>
      </c>
      <c r="I105" s="573"/>
      <c r="J105" s="573"/>
      <c r="K105" s="573"/>
      <c r="L105" s="573"/>
      <c r="M105" s="573"/>
      <c r="N105" s="573"/>
      <c r="O105" s="573"/>
      <c r="P105" s="573"/>
      <c r="Q105" s="573"/>
      <c r="R105" s="573"/>
      <c r="S105" s="573"/>
      <c r="T105" s="573"/>
      <c r="U105" s="573"/>
      <c r="V105" s="573"/>
      <c r="W105" s="573"/>
      <c r="X105" s="573"/>
      <c r="Y105" s="573"/>
      <c r="Z105" s="573"/>
      <c r="AA105" s="568">
        <f>[1]UnObr3!D80</f>
        <v>0</v>
      </c>
      <c r="AB105" s="568"/>
      <c r="AC105" s="568"/>
      <c r="AD105" s="568"/>
      <c r="AE105" s="568"/>
      <c r="AF105" s="568"/>
      <c r="AG105" s="568"/>
      <c r="AH105" s="568"/>
      <c r="AI105" s="568"/>
      <c r="AJ105" s="568">
        <f>[1]UnObr3!E80</f>
        <v>0</v>
      </c>
      <c r="AK105" s="568"/>
      <c r="AL105" s="568"/>
      <c r="AM105" s="568"/>
      <c r="AN105" s="568"/>
      <c r="AO105" s="568"/>
      <c r="AP105" s="568"/>
      <c r="AQ105" s="568"/>
      <c r="AR105" s="569"/>
    </row>
    <row r="106" spans="1:47">
      <c r="A106" s="570">
        <v>3079</v>
      </c>
      <c r="B106" s="571"/>
      <c r="C106" s="571"/>
      <c r="D106" s="572">
        <v>512400</v>
      </c>
      <c r="E106" s="572"/>
      <c r="F106" s="572"/>
      <c r="G106" s="572"/>
      <c r="H106" s="573" t="s">
        <v>739</v>
      </c>
      <c r="I106" s="573"/>
      <c r="J106" s="573"/>
      <c r="K106" s="573"/>
      <c r="L106" s="573"/>
      <c r="M106" s="573"/>
      <c r="N106" s="573"/>
      <c r="O106" s="573"/>
      <c r="P106" s="573"/>
      <c r="Q106" s="573"/>
      <c r="R106" s="573"/>
      <c r="S106" s="573"/>
      <c r="T106" s="573"/>
      <c r="U106" s="573"/>
      <c r="V106" s="573"/>
      <c r="W106" s="573"/>
      <c r="X106" s="573"/>
      <c r="Y106" s="573"/>
      <c r="Z106" s="573"/>
      <c r="AA106" s="568">
        <f>[1]UnObr3!D81</f>
        <v>0</v>
      </c>
      <c r="AB106" s="568"/>
      <c r="AC106" s="568"/>
      <c r="AD106" s="568"/>
      <c r="AE106" s="568"/>
      <c r="AF106" s="568"/>
      <c r="AG106" s="568"/>
      <c r="AH106" s="568"/>
      <c r="AI106" s="568"/>
      <c r="AJ106" s="568">
        <f>[1]UnObr3!E81</f>
        <v>0</v>
      </c>
      <c r="AK106" s="568"/>
      <c r="AL106" s="568"/>
      <c r="AM106" s="568"/>
      <c r="AN106" s="568"/>
      <c r="AO106" s="568"/>
      <c r="AP106" s="568"/>
      <c r="AQ106" s="568"/>
      <c r="AR106" s="569"/>
      <c r="AU106" s="451"/>
    </row>
    <row r="107" spans="1:47">
      <c r="A107" s="570">
        <v>3080</v>
      </c>
      <c r="B107" s="571"/>
      <c r="C107" s="571"/>
      <c r="D107" s="572">
        <v>512500</v>
      </c>
      <c r="E107" s="572"/>
      <c r="F107" s="572"/>
      <c r="G107" s="572"/>
      <c r="H107" s="573" t="s">
        <v>740</v>
      </c>
      <c r="I107" s="573"/>
      <c r="J107" s="573"/>
      <c r="K107" s="573"/>
      <c r="L107" s="573"/>
      <c r="M107" s="573"/>
      <c r="N107" s="573"/>
      <c r="O107" s="573"/>
      <c r="P107" s="573"/>
      <c r="Q107" s="573"/>
      <c r="R107" s="573"/>
      <c r="S107" s="573"/>
      <c r="T107" s="573"/>
      <c r="U107" s="573"/>
      <c r="V107" s="573"/>
      <c r="W107" s="573"/>
      <c r="X107" s="573"/>
      <c r="Y107" s="573"/>
      <c r="Z107" s="573"/>
      <c r="AA107" s="568">
        <f>[1]UnObr3!D82</f>
        <v>0</v>
      </c>
      <c r="AB107" s="568"/>
      <c r="AC107" s="568"/>
      <c r="AD107" s="568"/>
      <c r="AE107" s="568"/>
      <c r="AF107" s="568"/>
      <c r="AG107" s="568"/>
      <c r="AH107" s="568"/>
      <c r="AI107" s="568"/>
      <c r="AJ107" s="568">
        <f>[1]UnObr3!E82</f>
        <v>0</v>
      </c>
      <c r="AK107" s="568"/>
      <c r="AL107" s="568"/>
      <c r="AM107" s="568"/>
      <c r="AN107" s="568"/>
      <c r="AO107" s="568"/>
      <c r="AP107" s="568"/>
      <c r="AQ107" s="568"/>
      <c r="AR107" s="569"/>
    </row>
    <row r="108" spans="1:47">
      <c r="A108" s="570">
        <v>3081</v>
      </c>
      <c r="B108" s="571"/>
      <c r="C108" s="571"/>
      <c r="D108" s="572">
        <v>512600</v>
      </c>
      <c r="E108" s="572"/>
      <c r="F108" s="572"/>
      <c r="G108" s="572"/>
      <c r="H108" s="573" t="s">
        <v>936</v>
      </c>
      <c r="I108" s="573"/>
      <c r="J108" s="573"/>
      <c r="K108" s="573"/>
      <c r="L108" s="573"/>
      <c r="M108" s="573"/>
      <c r="N108" s="573"/>
      <c r="O108" s="573"/>
      <c r="P108" s="573"/>
      <c r="Q108" s="573"/>
      <c r="R108" s="573"/>
      <c r="S108" s="573"/>
      <c r="T108" s="573"/>
      <c r="U108" s="573"/>
      <c r="V108" s="573"/>
      <c r="W108" s="573"/>
      <c r="X108" s="573"/>
      <c r="Y108" s="573"/>
      <c r="Z108" s="573"/>
      <c r="AA108" s="568">
        <f>[1]UnObr3!D83</f>
        <v>547</v>
      </c>
      <c r="AB108" s="568"/>
      <c r="AC108" s="568"/>
      <c r="AD108" s="568"/>
      <c r="AE108" s="568"/>
      <c r="AF108" s="568"/>
      <c r="AG108" s="568"/>
      <c r="AH108" s="568"/>
      <c r="AI108" s="568"/>
      <c r="AJ108" s="568">
        <f>[1]UnObr3!E83</f>
        <v>1380</v>
      </c>
      <c r="AK108" s="568"/>
      <c r="AL108" s="568"/>
      <c r="AM108" s="568"/>
      <c r="AN108" s="568"/>
      <c r="AO108" s="568"/>
      <c r="AP108" s="568"/>
      <c r="AQ108" s="568"/>
      <c r="AR108" s="569"/>
    </row>
    <row r="109" spans="1:47">
      <c r="A109" s="570">
        <v>3082</v>
      </c>
      <c r="B109" s="571"/>
      <c r="C109" s="571"/>
      <c r="D109" s="572">
        <v>512700</v>
      </c>
      <c r="E109" s="572"/>
      <c r="F109" s="572"/>
      <c r="G109" s="572"/>
      <c r="H109" s="573" t="s">
        <v>742</v>
      </c>
      <c r="I109" s="573"/>
      <c r="J109" s="573"/>
      <c r="K109" s="573"/>
      <c r="L109" s="573"/>
      <c r="M109" s="573"/>
      <c r="N109" s="573"/>
      <c r="O109" s="573"/>
      <c r="P109" s="573"/>
      <c r="Q109" s="573"/>
      <c r="R109" s="573"/>
      <c r="S109" s="573"/>
      <c r="T109" s="573"/>
      <c r="U109" s="573"/>
      <c r="V109" s="573"/>
      <c r="W109" s="573"/>
      <c r="X109" s="573"/>
      <c r="Y109" s="573"/>
      <c r="Z109" s="573"/>
      <c r="AA109" s="568">
        <f>[1]UnObr3!D84</f>
        <v>0</v>
      </c>
      <c r="AB109" s="568"/>
      <c r="AC109" s="568"/>
      <c r="AD109" s="568"/>
      <c r="AE109" s="568"/>
      <c r="AF109" s="568"/>
      <c r="AG109" s="568"/>
      <c r="AH109" s="568"/>
      <c r="AI109" s="568"/>
      <c r="AJ109" s="568">
        <f>[1]UnObr3!E84</f>
        <v>0</v>
      </c>
      <c r="AK109" s="568"/>
      <c r="AL109" s="568"/>
      <c r="AM109" s="568"/>
      <c r="AN109" s="568"/>
      <c r="AO109" s="568"/>
      <c r="AP109" s="568"/>
      <c r="AQ109" s="568"/>
      <c r="AR109" s="569"/>
    </row>
    <row r="110" spans="1:47">
      <c r="A110" s="570">
        <v>3083</v>
      </c>
      <c r="B110" s="571"/>
      <c r="C110" s="571"/>
      <c r="D110" s="572">
        <v>512800</v>
      </c>
      <c r="E110" s="572"/>
      <c r="F110" s="572"/>
      <c r="G110" s="572"/>
      <c r="H110" s="573" t="s">
        <v>743</v>
      </c>
      <c r="I110" s="573"/>
      <c r="J110" s="573"/>
      <c r="K110" s="573"/>
      <c r="L110" s="573"/>
      <c r="M110" s="573"/>
      <c r="N110" s="573"/>
      <c r="O110" s="573"/>
      <c r="P110" s="573"/>
      <c r="Q110" s="573"/>
      <c r="R110" s="573"/>
      <c r="S110" s="573"/>
      <c r="T110" s="573"/>
      <c r="U110" s="573"/>
      <c r="V110" s="573"/>
      <c r="W110" s="573"/>
      <c r="X110" s="573"/>
      <c r="Y110" s="573"/>
      <c r="Z110" s="573"/>
      <c r="AA110" s="568">
        <f>[1]UnObr3!D85</f>
        <v>0</v>
      </c>
      <c r="AB110" s="568"/>
      <c r="AC110" s="568"/>
      <c r="AD110" s="568"/>
      <c r="AE110" s="568"/>
      <c r="AF110" s="568"/>
      <c r="AG110" s="568"/>
      <c r="AH110" s="568"/>
      <c r="AI110" s="568"/>
      <c r="AJ110" s="568">
        <f>[1]UnObr3!E85</f>
        <v>0</v>
      </c>
      <c r="AK110" s="568"/>
      <c r="AL110" s="568"/>
      <c r="AM110" s="568"/>
      <c r="AN110" s="568"/>
      <c r="AO110" s="568"/>
      <c r="AP110" s="568"/>
      <c r="AQ110" s="568"/>
      <c r="AR110" s="569"/>
    </row>
    <row r="111" spans="1:47" ht="23.1" customHeight="1">
      <c r="A111" s="570">
        <v>3084</v>
      </c>
      <c r="B111" s="571"/>
      <c r="C111" s="571"/>
      <c r="D111" s="572">
        <v>512900</v>
      </c>
      <c r="E111" s="572"/>
      <c r="F111" s="572"/>
      <c r="G111" s="572"/>
      <c r="H111" s="573" t="s">
        <v>844</v>
      </c>
      <c r="I111" s="573"/>
      <c r="J111" s="573"/>
      <c r="K111" s="573"/>
      <c r="L111" s="573"/>
      <c r="M111" s="573"/>
      <c r="N111" s="573"/>
      <c r="O111" s="573"/>
      <c r="P111" s="573"/>
      <c r="Q111" s="573"/>
      <c r="R111" s="573"/>
      <c r="S111" s="573"/>
      <c r="T111" s="573"/>
      <c r="U111" s="573"/>
      <c r="V111" s="573"/>
      <c r="W111" s="573"/>
      <c r="X111" s="573"/>
      <c r="Y111" s="573"/>
      <c r="Z111" s="573"/>
      <c r="AA111" s="568">
        <f>[1]UnObr3!D86</f>
        <v>0</v>
      </c>
      <c r="AB111" s="568"/>
      <c r="AC111" s="568"/>
      <c r="AD111" s="568"/>
      <c r="AE111" s="568"/>
      <c r="AF111" s="568"/>
      <c r="AG111" s="568"/>
      <c r="AH111" s="568"/>
      <c r="AI111" s="568"/>
      <c r="AJ111" s="568">
        <f>[1]UnObr3!E86</f>
        <v>0</v>
      </c>
      <c r="AK111" s="568"/>
      <c r="AL111" s="568"/>
      <c r="AM111" s="568"/>
      <c r="AN111" s="568"/>
      <c r="AO111" s="568"/>
      <c r="AP111" s="568"/>
      <c r="AQ111" s="568"/>
      <c r="AR111" s="569"/>
    </row>
    <row r="112" spans="1:47">
      <c r="A112" s="565">
        <v>3085</v>
      </c>
      <c r="B112" s="566"/>
      <c r="C112" s="566"/>
      <c r="D112" s="304">
        <v>513000</v>
      </c>
      <c r="E112" s="304"/>
      <c r="F112" s="304"/>
      <c r="G112" s="304"/>
      <c r="H112" s="567" t="s">
        <v>937</v>
      </c>
      <c r="I112" s="567"/>
      <c r="J112" s="567"/>
      <c r="K112" s="567"/>
      <c r="L112" s="567"/>
      <c r="M112" s="567"/>
      <c r="N112" s="567"/>
      <c r="O112" s="567"/>
      <c r="P112" s="567"/>
      <c r="Q112" s="567"/>
      <c r="R112" s="567"/>
      <c r="S112" s="567"/>
      <c r="T112" s="567"/>
      <c r="U112" s="567"/>
      <c r="V112" s="567"/>
      <c r="W112" s="567"/>
      <c r="X112" s="567"/>
      <c r="Y112" s="567"/>
      <c r="Z112" s="567"/>
      <c r="AA112" s="568">
        <f>[1]UnObr3!D87</f>
        <v>0</v>
      </c>
      <c r="AB112" s="568"/>
      <c r="AC112" s="568"/>
      <c r="AD112" s="568"/>
      <c r="AE112" s="568"/>
      <c r="AF112" s="568"/>
      <c r="AG112" s="568"/>
      <c r="AH112" s="568"/>
      <c r="AI112" s="568"/>
      <c r="AJ112" s="568">
        <f>[1]UnObr3!E87</f>
        <v>0</v>
      </c>
      <c r="AK112" s="568"/>
      <c r="AL112" s="568"/>
      <c r="AM112" s="568"/>
      <c r="AN112" s="568"/>
      <c r="AO112" s="568"/>
      <c r="AP112" s="568"/>
      <c r="AQ112" s="568"/>
      <c r="AR112" s="569"/>
    </row>
    <row r="113" spans="1:44">
      <c r="A113" s="570">
        <v>3086</v>
      </c>
      <c r="B113" s="571"/>
      <c r="C113" s="571"/>
      <c r="D113" s="572">
        <v>513100</v>
      </c>
      <c r="E113" s="572"/>
      <c r="F113" s="572"/>
      <c r="G113" s="572"/>
      <c r="H113" s="573" t="s">
        <v>295</v>
      </c>
      <c r="I113" s="573"/>
      <c r="J113" s="573"/>
      <c r="K113" s="573"/>
      <c r="L113" s="573"/>
      <c r="M113" s="573"/>
      <c r="N113" s="573"/>
      <c r="O113" s="573"/>
      <c r="P113" s="573"/>
      <c r="Q113" s="573"/>
      <c r="R113" s="573"/>
      <c r="S113" s="573"/>
      <c r="T113" s="573"/>
      <c r="U113" s="573"/>
      <c r="V113" s="573"/>
      <c r="W113" s="573"/>
      <c r="X113" s="573"/>
      <c r="Y113" s="573"/>
      <c r="Z113" s="573"/>
      <c r="AA113" s="568">
        <f>[1]UnObr3!D88</f>
        <v>0</v>
      </c>
      <c r="AB113" s="568"/>
      <c r="AC113" s="568"/>
      <c r="AD113" s="568"/>
      <c r="AE113" s="568"/>
      <c r="AF113" s="568"/>
      <c r="AG113" s="568"/>
      <c r="AH113" s="568"/>
      <c r="AI113" s="568"/>
      <c r="AJ113" s="568">
        <f>[1]UnObr3!E88</f>
        <v>0</v>
      </c>
      <c r="AK113" s="568"/>
      <c r="AL113" s="568"/>
      <c r="AM113" s="568"/>
      <c r="AN113" s="568"/>
      <c r="AO113" s="568"/>
      <c r="AP113" s="568"/>
      <c r="AQ113" s="568"/>
      <c r="AR113" s="569"/>
    </row>
    <row r="114" spans="1:44">
      <c r="A114" s="565">
        <v>3087</v>
      </c>
      <c r="B114" s="566"/>
      <c r="C114" s="566"/>
      <c r="D114" s="304">
        <v>514000</v>
      </c>
      <c r="E114" s="304"/>
      <c r="F114" s="304"/>
      <c r="G114" s="304"/>
      <c r="H114" s="567" t="s">
        <v>938</v>
      </c>
      <c r="I114" s="567"/>
      <c r="J114" s="567"/>
      <c r="K114" s="567"/>
      <c r="L114" s="567"/>
      <c r="M114" s="567"/>
      <c r="N114" s="567"/>
      <c r="O114" s="567"/>
      <c r="P114" s="567"/>
      <c r="Q114" s="567"/>
      <c r="R114" s="567"/>
      <c r="S114" s="567"/>
      <c r="T114" s="567"/>
      <c r="U114" s="567"/>
      <c r="V114" s="567"/>
      <c r="W114" s="567"/>
      <c r="X114" s="567"/>
      <c r="Y114" s="567"/>
      <c r="Z114" s="567"/>
      <c r="AA114" s="568">
        <f>[1]UnObr3!D89</f>
        <v>0</v>
      </c>
      <c r="AB114" s="568"/>
      <c r="AC114" s="568"/>
      <c r="AD114" s="568"/>
      <c r="AE114" s="568"/>
      <c r="AF114" s="568"/>
      <c r="AG114" s="568"/>
      <c r="AH114" s="568"/>
      <c r="AI114" s="568"/>
      <c r="AJ114" s="568">
        <f>[1]UnObr3!E89</f>
        <v>0</v>
      </c>
      <c r="AK114" s="568"/>
      <c r="AL114" s="568"/>
      <c r="AM114" s="568"/>
      <c r="AN114" s="568"/>
      <c r="AO114" s="568"/>
      <c r="AP114" s="568"/>
      <c r="AQ114" s="568"/>
      <c r="AR114" s="569"/>
    </row>
    <row r="115" spans="1:44">
      <c r="A115" s="570">
        <v>3088</v>
      </c>
      <c r="B115" s="571"/>
      <c r="C115" s="571"/>
      <c r="D115" s="572">
        <v>514100</v>
      </c>
      <c r="E115" s="572"/>
      <c r="F115" s="572"/>
      <c r="G115" s="572"/>
      <c r="H115" s="573" t="s">
        <v>291</v>
      </c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68">
        <f>[1]UnObr3!D90</f>
        <v>0</v>
      </c>
      <c r="AB115" s="568"/>
      <c r="AC115" s="568"/>
      <c r="AD115" s="568"/>
      <c r="AE115" s="568"/>
      <c r="AF115" s="568"/>
      <c r="AG115" s="568"/>
      <c r="AH115" s="568"/>
      <c r="AI115" s="568"/>
      <c r="AJ115" s="568">
        <f>[1]UnObr3!E90</f>
        <v>0</v>
      </c>
      <c r="AK115" s="568"/>
      <c r="AL115" s="568"/>
      <c r="AM115" s="568"/>
      <c r="AN115" s="568"/>
      <c r="AO115" s="568"/>
      <c r="AP115" s="568"/>
      <c r="AQ115" s="568"/>
      <c r="AR115" s="569"/>
    </row>
    <row r="116" spans="1:44">
      <c r="A116" s="565">
        <v>3089</v>
      </c>
      <c r="B116" s="566"/>
      <c r="C116" s="566"/>
      <c r="D116" s="304">
        <v>515000</v>
      </c>
      <c r="E116" s="304"/>
      <c r="F116" s="304"/>
      <c r="G116" s="304"/>
      <c r="H116" s="567" t="s">
        <v>939</v>
      </c>
      <c r="I116" s="567"/>
      <c r="J116" s="567"/>
      <c r="K116" s="567"/>
      <c r="L116" s="567"/>
      <c r="M116" s="567"/>
      <c r="N116" s="567"/>
      <c r="O116" s="567"/>
      <c r="P116" s="567"/>
      <c r="Q116" s="567"/>
      <c r="R116" s="567"/>
      <c r="S116" s="567"/>
      <c r="T116" s="567"/>
      <c r="U116" s="567"/>
      <c r="V116" s="567"/>
      <c r="W116" s="567"/>
      <c r="X116" s="567"/>
      <c r="Y116" s="567"/>
      <c r="Z116" s="567"/>
      <c r="AA116" s="568">
        <f>[1]UnObr3!D91</f>
        <v>41</v>
      </c>
      <c r="AB116" s="568"/>
      <c r="AC116" s="568"/>
      <c r="AD116" s="568"/>
      <c r="AE116" s="568"/>
      <c r="AF116" s="568"/>
      <c r="AG116" s="568"/>
      <c r="AH116" s="568"/>
      <c r="AI116" s="568"/>
      <c r="AJ116" s="568">
        <f>[1]UnObr3!E91</f>
        <v>20</v>
      </c>
      <c r="AK116" s="568"/>
      <c r="AL116" s="568"/>
      <c r="AM116" s="568"/>
      <c r="AN116" s="568"/>
      <c r="AO116" s="568"/>
      <c r="AP116" s="568"/>
      <c r="AQ116" s="568"/>
      <c r="AR116" s="569"/>
    </row>
    <row r="117" spans="1:44">
      <c r="A117" s="570">
        <v>3090</v>
      </c>
      <c r="B117" s="571"/>
      <c r="C117" s="571"/>
      <c r="D117" s="572">
        <v>515100</v>
      </c>
      <c r="E117" s="572"/>
      <c r="F117" s="572"/>
      <c r="G117" s="572"/>
      <c r="H117" s="573" t="s">
        <v>269</v>
      </c>
      <c r="I117" s="573"/>
      <c r="J117" s="573"/>
      <c r="K117" s="573"/>
      <c r="L117" s="573"/>
      <c r="M117" s="573"/>
      <c r="N117" s="573"/>
      <c r="O117" s="573"/>
      <c r="P117" s="573"/>
      <c r="Q117" s="573"/>
      <c r="R117" s="573"/>
      <c r="S117" s="573"/>
      <c r="T117" s="573"/>
      <c r="U117" s="573"/>
      <c r="V117" s="573"/>
      <c r="W117" s="573"/>
      <c r="X117" s="573"/>
      <c r="Y117" s="573"/>
      <c r="Z117" s="573"/>
      <c r="AA117" s="568">
        <f>[1]UnObr3!D92</f>
        <v>41</v>
      </c>
      <c r="AB117" s="568"/>
      <c r="AC117" s="568"/>
      <c r="AD117" s="568"/>
      <c r="AE117" s="568"/>
      <c r="AF117" s="568"/>
      <c r="AG117" s="568"/>
      <c r="AH117" s="568"/>
      <c r="AI117" s="568"/>
      <c r="AJ117" s="568">
        <f>[1]UnObr3!E92</f>
        <v>20</v>
      </c>
      <c r="AK117" s="568"/>
      <c r="AL117" s="568"/>
      <c r="AM117" s="568"/>
      <c r="AN117" s="568"/>
      <c r="AO117" s="568"/>
      <c r="AP117" s="568"/>
      <c r="AQ117" s="568"/>
      <c r="AR117" s="569"/>
    </row>
    <row r="118" spans="1:44">
      <c r="A118" s="565">
        <v>3091</v>
      </c>
      <c r="B118" s="566"/>
      <c r="C118" s="566"/>
      <c r="D118" s="304">
        <v>520000</v>
      </c>
      <c r="E118" s="304"/>
      <c r="F118" s="304"/>
      <c r="G118" s="304"/>
      <c r="H118" s="567" t="s">
        <v>940</v>
      </c>
      <c r="I118" s="567"/>
      <c r="J118" s="567"/>
      <c r="K118" s="567"/>
      <c r="L118" s="567"/>
      <c r="M118" s="567"/>
      <c r="N118" s="567"/>
      <c r="O118" s="567"/>
      <c r="P118" s="567"/>
      <c r="Q118" s="567"/>
      <c r="R118" s="567"/>
      <c r="S118" s="567"/>
      <c r="T118" s="567"/>
      <c r="U118" s="567"/>
      <c r="V118" s="567"/>
      <c r="W118" s="567"/>
      <c r="X118" s="567"/>
      <c r="Y118" s="567"/>
      <c r="Z118" s="567"/>
      <c r="AA118" s="568">
        <f>[1]UnObr3!D93</f>
        <v>0</v>
      </c>
      <c r="AB118" s="568"/>
      <c r="AC118" s="568"/>
      <c r="AD118" s="568"/>
      <c r="AE118" s="568"/>
      <c r="AF118" s="568"/>
      <c r="AG118" s="568"/>
      <c r="AH118" s="568"/>
      <c r="AI118" s="568"/>
      <c r="AJ118" s="568">
        <f>[1]UnObr3!E93</f>
        <v>0</v>
      </c>
      <c r="AK118" s="568"/>
      <c r="AL118" s="568"/>
      <c r="AM118" s="568"/>
      <c r="AN118" s="568"/>
      <c r="AO118" s="568"/>
      <c r="AP118" s="568"/>
      <c r="AQ118" s="568"/>
      <c r="AR118" s="569"/>
    </row>
    <row r="119" spans="1:44">
      <c r="A119" s="565">
        <v>3092</v>
      </c>
      <c r="B119" s="566"/>
      <c r="C119" s="566"/>
      <c r="D119" s="304">
        <v>521000</v>
      </c>
      <c r="E119" s="304"/>
      <c r="F119" s="304"/>
      <c r="G119" s="304"/>
      <c r="H119" s="567" t="s">
        <v>941</v>
      </c>
      <c r="I119" s="567"/>
      <c r="J119" s="567"/>
      <c r="K119" s="567"/>
      <c r="L119" s="567"/>
      <c r="M119" s="567"/>
      <c r="N119" s="567"/>
      <c r="O119" s="567"/>
      <c r="P119" s="567"/>
      <c r="Q119" s="567"/>
      <c r="R119" s="567"/>
      <c r="S119" s="567"/>
      <c r="T119" s="567"/>
      <c r="U119" s="567"/>
      <c r="V119" s="567"/>
      <c r="W119" s="567"/>
      <c r="X119" s="567"/>
      <c r="Y119" s="567"/>
      <c r="Z119" s="567"/>
      <c r="AA119" s="568">
        <f>[1]UnObr3!D94</f>
        <v>0</v>
      </c>
      <c r="AB119" s="568"/>
      <c r="AC119" s="568"/>
      <c r="AD119" s="568"/>
      <c r="AE119" s="568"/>
      <c r="AF119" s="568"/>
      <c r="AG119" s="568"/>
      <c r="AH119" s="568"/>
      <c r="AI119" s="568"/>
      <c r="AJ119" s="568">
        <f>[1]UnObr3!E94</f>
        <v>0</v>
      </c>
      <c r="AK119" s="568"/>
      <c r="AL119" s="568"/>
      <c r="AM119" s="568"/>
      <c r="AN119" s="568"/>
      <c r="AO119" s="568"/>
      <c r="AP119" s="568"/>
      <c r="AQ119" s="568"/>
      <c r="AR119" s="569"/>
    </row>
    <row r="120" spans="1:44">
      <c r="A120" s="570">
        <v>3093</v>
      </c>
      <c r="B120" s="571"/>
      <c r="C120" s="571"/>
      <c r="D120" s="572">
        <v>521100</v>
      </c>
      <c r="E120" s="572"/>
      <c r="F120" s="572"/>
      <c r="G120" s="572"/>
      <c r="H120" s="573" t="s">
        <v>263</v>
      </c>
      <c r="I120" s="573"/>
      <c r="J120" s="573"/>
      <c r="K120" s="573"/>
      <c r="L120" s="573"/>
      <c r="M120" s="573"/>
      <c r="N120" s="573"/>
      <c r="O120" s="573"/>
      <c r="P120" s="573"/>
      <c r="Q120" s="573"/>
      <c r="R120" s="573"/>
      <c r="S120" s="573"/>
      <c r="T120" s="573"/>
      <c r="U120" s="573"/>
      <c r="V120" s="573"/>
      <c r="W120" s="573"/>
      <c r="X120" s="573"/>
      <c r="Y120" s="573"/>
      <c r="Z120" s="573"/>
      <c r="AA120" s="568">
        <f>[1]UnObr3!D95</f>
        <v>0</v>
      </c>
      <c r="AB120" s="568"/>
      <c r="AC120" s="568"/>
      <c r="AD120" s="568"/>
      <c r="AE120" s="568"/>
      <c r="AF120" s="568"/>
      <c r="AG120" s="568"/>
      <c r="AH120" s="568"/>
      <c r="AI120" s="568"/>
      <c r="AJ120" s="568">
        <f>[1]UnObr3!E95</f>
        <v>0</v>
      </c>
      <c r="AK120" s="568"/>
      <c r="AL120" s="568"/>
      <c r="AM120" s="568"/>
      <c r="AN120" s="568"/>
      <c r="AO120" s="568"/>
      <c r="AP120" s="568"/>
      <c r="AQ120" s="568"/>
      <c r="AR120" s="569"/>
    </row>
    <row r="121" spans="1:44">
      <c r="A121" s="565">
        <v>3094</v>
      </c>
      <c r="B121" s="566"/>
      <c r="C121" s="566"/>
      <c r="D121" s="304">
        <v>522000</v>
      </c>
      <c r="E121" s="304"/>
      <c r="F121" s="304"/>
      <c r="G121" s="304"/>
      <c r="H121" s="567" t="s">
        <v>942</v>
      </c>
      <c r="I121" s="567"/>
      <c r="J121" s="567"/>
      <c r="K121" s="567"/>
      <c r="L121" s="567"/>
      <c r="M121" s="567"/>
      <c r="N121" s="567"/>
      <c r="O121" s="567"/>
      <c r="P121" s="567"/>
      <c r="Q121" s="567"/>
      <c r="R121" s="567"/>
      <c r="S121" s="567"/>
      <c r="T121" s="567"/>
      <c r="U121" s="567"/>
      <c r="V121" s="567"/>
      <c r="W121" s="567"/>
      <c r="X121" s="567"/>
      <c r="Y121" s="567"/>
      <c r="Z121" s="567"/>
      <c r="AA121" s="568">
        <f>[1]UnObr3!D96</f>
        <v>0</v>
      </c>
      <c r="AB121" s="568"/>
      <c r="AC121" s="568"/>
      <c r="AD121" s="568"/>
      <c r="AE121" s="568"/>
      <c r="AF121" s="568"/>
      <c r="AG121" s="568"/>
      <c r="AH121" s="568"/>
      <c r="AI121" s="568"/>
      <c r="AJ121" s="568">
        <f>[1]UnObr3!E96</f>
        <v>0</v>
      </c>
      <c r="AK121" s="568"/>
      <c r="AL121" s="568"/>
      <c r="AM121" s="568"/>
      <c r="AN121" s="568"/>
      <c r="AO121" s="568"/>
      <c r="AP121" s="568"/>
      <c r="AQ121" s="568"/>
      <c r="AR121" s="569"/>
    </row>
    <row r="122" spans="1:44">
      <c r="A122" s="570">
        <v>3095</v>
      </c>
      <c r="B122" s="571"/>
      <c r="C122" s="571"/>
      <c r="D122" s="572">
        <v>522100</v>
      </c>
      <c r="E122" s="572"/>
      <c r="F122" s="572"/>
      <c r="G122" s="572"/>
      <c r="H122" s="573" t="s">
        <v>751</v>
      </c>
      <c r="I122" s="573"/>
      <c r="J122" s="573"/>
      <c r="K122" s="573"/>
      <c r="L122" s="573"/>
      <c r="M122" s="573"/>
      <c r="N122" s="573"/>
      <c r="O122" s="573"/>
      <c r="P122" s="573"/>
      <c r="Q122" s="573"/>
      <c r="R122" s="573"/>
      <c r="S122" s="573"/>
      <c r="T122" s="573"/>
      <c r="U122" s="573"/>
      <c r="V122" s="573"/>
      <c r="W122" s="573"/>
      <c r="X122" s="573"/>
      <c r="Y122" s="573"/>
      <c r="Z122" s="573"/>
      <c r="AA122" s="568">
        <f>[1]UnObr3!D97</f>
        <v>0</v>
      </c>
      <c r="AB122" s="568"/>
      <c r="AC122" s="568"/>
      <c r="AD122" s="568"/>
      <c r="AE122" s="568"/>
      <c r="AF122" s="568"/>
      <c r="AG122" s="568"/>
      <c r="AH122" s="568"/>
      <c r="AI122" s="568"/>
      <c r="AJ122" s="568">
        <f>[1]UnObr3!E97</f>
        <v>0</v>
      </c>
      <c r="AK122" s="568"/>
      <c r="AL122" s="568"/>
      <c r="AM122" s="568"/>
      <c r="AN122" s="568"/>
      <c r="AO122" s="568"/>
      <c r="AP122" s="568"/>
      <c r="AQ122" s="568"/>
      <c r="AR122" s="569"/>
    </row>
    <row r="123" spans="1:44">
      <c r="A123" s="570">
        <v>3096</v>
      </c>
      <c r="B123" s="571"/>
      <c r="C123" s="571"/>
      <c r="D123" s="572">
        <v>522200</v>
      </c>
      <c r="E123" s="572"/>
      <c r="F123" s="572"/>
      <c r="G123" s="572"/>
      <c r="H123" s="573" t="s">
        <v>752</v>
      </c>
      <c r="I123" s="573"/>
      <c r="J123" s="573"/>
      <c r="K123" s="573"/>
      <c r="L123" s="573"/>
      <c r="M123" s="573"/>
      <c r="N123" s="573"/>
      <c r="O123" s="573"/>
      <c r="P123" s="573"/>
      <c r="Q123" s="573"/>
      <c r="R123" s="573"/>
      <c r="S123" s="573"/>
      <c r="T123" s="573"/>
      <c r="U123" s="573"/>
      <c r="V123" s="573"/>
      <c r="W123" s="573"/>
      <c r="X123" s="573"/>
      <c r="Y123" s="573"/>
      <c r="Z123" s="573"/>
      <c r="AA123" s="568">
        <f>[1]UnObr3!D98</f>
        <v>0</v>
      </c>
      <c r="AB123" s="568"/>
      <c r="AC123" s="568"/>
      <c r="AD123" s="568"/>
      <c r="AE123" s="568"/>
      <c r="AF123" s="568"/>
      <c r="AG123" s="568"/>
      <c r="AH123" s="568"/>
      <c r="AI123" s="568"/>
      <c r="AJ123" s="568">
        <f>[1]UnObr3!E98</f>
        <v>0</v>
      </c>
      <c r="AK123" s="568"/>
      <c r="AL123" s="568"/>
      <c r="AM123" s="568"/>
      <c r="AN123" s="568"/>
      <c r="AO123" s="568"/>
      <c r="AP123" s="568"/>
      <c r="AQ123" s="568"/>
      <c r="AR123" s="569"/>
    </row>
    <row r="124" spans="1:44">
      <c r="A124" s="570">
        <v>3097</v>
      </c>
      <c r="B124" s="571"/>
      <c r="C124" s="571"/>
      <c r="D124" s="572">
        <v>522300</v>
      </c>
      <c r="E124" s="572"/>
      <c r="F124" s="572"/>
      <c r="G124" s="572"/>
      <c r="H124" s="573" t="s">
        <v>753</v>
      </c>
      <c r="I124" s="573"/>
      <c r="J124" s="573"/>
      <c r="K124" s="573"/>
      <c r="L124" s="573"/>
      <c r="M124" s="573"/>
      <c r="N124" s="573"/>
      <c r="O124" s="573"/>
      <c r="P124" s="573"/>
      <c r="Q124" s="573"/>
      <c r="R124" s="573"/>
      <c r="S124" s="573"/>
      <c r="T124" s="573"/>
      <c r="U124" s="573"/>
      <c r="V124" s="573"/>
      <c r="W124" s="573"/>
      <c r="X124" s="573"/>
      <c r="Y124" s="573"/>
      <c r="Z124" s="573"/>
      <c r="AA124" s="568">
        <f>[1]UnObr3!D99</f>
        <v>0</v>
      </c>
      <c r="AB124" s="568"/>
      <c r="AC124" s="568"/>
      <c r="AD124" s="568"/>
      <c r="AE124" s="568"/>
      <c r="AF124" s="568"/>
      <c r="AG124" s="568"/>
      <c r="AH124" s="568"/>
      <c r="AI124" s="568"/>
      <c r="AJ124" s="568">
        <f>[1]UnObr3!E99</f>
        <v>0</v>
      </c>
      <c r="AK124" s="568"/>
      <c r="AL124" s="568"/>
      <c r="AM124" s="568"/>
      <c r="AN124" s="568"/>
      <c r="AO124" s="568"/>
      <c r="AP124" s="568"/>
      <c r="AQ124" s="568"/>
      <c r="AR124" s="569"/>
    </row>
    <row r="125" spans="1:44">
      <c r="A125" s="565">
        <v>3098</v>
      </c>
      <c r="B125" s="566"/>
      <c r="C125" s="566"/>
      <c r="D125" s="304">
        <v>523000</v>
      </c>
      <c r="E125" s="304"/>
      <c r="F125" s="304"/>
      <c r="G125" s="304"/>
      <c r="H125" s="567" t="s">
        <v>943</v>
      </c>
      <c r="I125" s="567"/>
      <c r="J125" s="567"/>
      <c r="K125" s="567"/>
      <c r="L125" s="567"/>
      <c r="M125" s="567"/>
      <c r="N125" s="567"/>
      <c r="O125" s="567"/>
      <c r="P125" s="567"/>
      <c r="Q125" s="567"/>
      <c r="R125" s="567"/>
      <c r="S125" s="567"/>
      <c r="T125" s="567"/>
      <c r="U125" s="567"/>
      <c r="V125" s="567"/>
      <c r="W125" s="567"/>
      <c r="X125" s="567"/>
      <c r="Y125" s="567"/>
      <c r="Z125" s="567"/>
      <c r="AA125" s="568">
        <f>[1]UnObr3!D100</f>
        <v>0</v>
      </c>
      <c r="AB125" s="568"/>
      <c r="AC125" s="568"/>
      <c r="AD125" s="568"/>
      <c r="AE125" s="568"/>
      <c r="AF125" s="568"/>
      <c r="AG125" s="568"/>
      <c r="AH125" s="568"/>
      <c r="AI125" s="568"/>
      <c r="AJ125" s="568">
        <f>[1]UnObr3!E100</f>
        <v>0</v>
      </c>
      <c r="AK125" s="568"/>
      <c r="AL125" s="568"/>
      <c r="AM125" s="568"/>
      <c r="AN125" s="568"/>
      <c r="AO125" s="568"/>
      <c r="AP125" s="568"/>
      <c r="AQ125" s="568"/>
      <c r="AR125" s="569"/>
    </row>
    <row r="126" spans="1:44">
      <c r="A126" s="570">
        <v>3099</v>
      </c>
      <c r="B126" s="571"/>
      <c r="C126" s="571"/>
      <c r="D126" s="572">
        <v>523100</v>
      </c>
      <c r="E126" s="572"/>
      <c r="F126" s="572"/>
      <c r="G126" s="572"/>
      <c r="H126" s="573" t="s">
        <v>755</v>
      </c>
      <c r="I126" s="573"/>
      <c r="J126" s="573"/>
      <c r="K126" s="573"/>
      <c r="L126" s="573"/>
      <c r="M126" s="573"/>
      <c r="N126" s="573"/>
      <c r="O126" s="573"/>
      <c r="P126" s="573"/>
      <c r="Q126" s="573"/>
      <c r="R126" s="573"/>
      <c r="S126" s="573"/>
      <c r="T126" s="573"/>
      <c r="U126" s="573"/>
      <c r="V126" s="573"/>
      <c r="W126" s="573"/>
      <c r="X126" s="573"/>
      <c r="Y126" s="573"/>
      <c r="Z126" s="573"/>
      <c r="AA126" s="568">
        <f>[1]UnObr3!D101</f>
        <v>0</v>
      </c>
      <c r="AB126" s="568"/>
      <c r="AC126" s="568"/>
      <c r="AD126" s="568"/>
      <c r="AE126" s="568"/>
      <c r="AF126" s="568"/>
      <c r="AG126" s="568"/>
      <c r="AH126" s="568"/>
      <c r="AI126" s="568"/>
      <c r="AJ126" s="568">
        <f>[1]UnObr3!E101</f>
        <v>0</v>
      </c>
      <c r="AK126" s="568"/>
      <c r="AL126" s="568"/>
      <c r="AM126" s="568"/>
      <c r="AN126" s="568"/>
      <c r="AO126" s="568"/>
      <c r="AP126" s="568"/>
      <c r="AQ126" s="568"/>
      <c r="AR126" s="569"/>
    </row>
    <row r="127" spans="1:44">
      <c r="A127" s="565">
        <v>3100</v>
      </c>
      <c r="B127" s="566"/>
      <c r="C127" s="566"/>
      <c r="D127" s="304">
        <v>530000</v>
      </c>
      <c r="E127" s="304"/>
      <c r="F127" s="304"/>
      <c r="G127" s="304"/>
      <c r="H127" s="567" t="s">
        <v>944</v>
      </c>
      <c r="I127" s="567"/>
      <c r="J127" s="567"/>
      <c r="K127" s="567"/>
      <c r="L127" s="567"/>
      <c r="M127" s="567"/>
      <c r="N127" s="567"/>
      <c r="O127" s="567"/>
      <c r="P127" s="567"/>
      <c r="Q127" s="567"/>
      <c r="R127" s="567"/>
      <c r="S127" s="567"/>
      <c r="T127" s="567"/>
      <c r="U127" s="567"/>
      <c r="V127" s="567"/>
      <c r="W127" s="567"/>
      <c r="X127" s="567"/>
      <c r="Y127" s="567"/>
      <c r="Z127" s="567"/>
      <c r="AA127" s="568">
        <f>[1]UnObr3!D102</f>
        <v>0</v>
      </c>
      <c r="AB127" s="568"/>
      <c r="AC127" s="568"/>
      <c r="AD127" s="568"/>
      <c r="AE127" s="568"/>
      <c r="AF127" s="568"/>
      <c r="AG127" s="568"/>
      <c r="AH127" s="568"/>
      <c r="AI127" s="568"/>
      <c r="AJ127" s="568">
        <f>[1]UnObr3!E102</f>
        <v>0</v>
      </c>
      <c r="AK127" s="568"/>
      <c r="AL127" s="568"/>
      <c r="AM127" s="568"/>
      <c r="AN127" s="568"/>
      <c r="AO127" s="568"/>
      <c r="AP127" s="568"/>
      <c r="AQ127" s="568"/>
      <c r="AR127" s="569"/>
    </row>
    <row r="128" spans="1:44">
      <c r="A128" s="565">
        <v>3101</v>
      </c>
      <c r="B128" s="566"/>
      <c r="C128" s="566"/>
      <c r="D128" s="304">
        <v>531000</v>
      </c>
      <c r="E128" s="304"/>
      <c r="F128" s="304"/>
      <c r="G128" s="304"/>
      <c r="H128" s="567" t="s">
        <v>945</v>
      </c>
      <c r="I128" s="567"/>
      <c r="J128" s="567"/>
      <c r="K128" s="567"/>
      <c r="L128" s="567"/>
      <c r="M128" s="567"/>
      <c r="N128" s="567"/>
      <c r="O128" s="567"/>
      <c r="P128" s="567"/>
      <c r="Q128" s="567"/>
      <c r="R128" s="567"/>
      <c r="S128" s="567"/>
      <c r="T128" s="567"/>
      <c r="U128" s="567"/>
      <c r="V128" s="567"/>
      <c r="W128" s="567"/>
      <c r="X128" s="567"/>
      <c r="Y128" s="567"/>
      <c r="Z128" s="567"/>
      <c r="AA128" s="568">
        <f>[1]UnObr3!D103</f>
        <v>0</v>
      </c>
      <c r="AB128" s="568"/>
      <c r="AC128" s="568"/>
      <c r="AD128" s="568"/>
      <c r="AE128" s="568"/>
      <c r="AF128" s="568"/>
      <c r="AG128" s="568"/>
      <c r="AH128" s="568"/>
      <c r="AI128" s="568"/>
      <c r="AJ128" s="568">
        <f>[1]UnObr3!E103</f>
        <v>0</v>
      </c>
      <c r="AK128" s="568"/>
      <c r="AL128" s="568"/>
      <c r="AM128" s="568"/>
      <c r="AN128" s="568"/>
      <c r="AO128" s="568"/>
      <c r="AP128" s="568"/>
      <c r="AQ128" s="568"/>
      <c r="AR128" s="569"/>
    </row>
    <row r="129" spans="1:44">
      <c r="A129" s="570">
        <v>3102</v>
      </c>
      <c r="B129" s="571"/>
      <c r="C129" s="571"/>
      <c r="D129" s="572">
        <v>531100</v>
      </c>
      <c r="E129" s="572"/>
      <c r="F129" s="572"/>
      <c r="G129" s="572"/>
      <c r="H129" s="573" t="s">
        <v>287</v>
      </c>
      <c r="I129" s="573"/>
      <c r="J129" s="573"/>
      <c r="K129" s="573"/>
      <c r="L129" s="573"/>
      <c r="M129" s="573"/>
      <c r="N129" s="573"/>
      <c r="O129" s="573"/>
      <c r="P129" s="573"/>
      <c r="Q129" s="573"/>
      <c r="R129" s="573"/>
      <c r="S129" s="573"/>
      <c r="T129" s="573"/>
      <c r="U129" s="573"/>
      <c r="V129" s="573"/>
      <c r="W129" s="573"/>
      <c r="X129" s="573"/>
      <c r="Y129" s="573"/>
      <c r="Z129" s="573"/>
      <c r="AA129" s="568">
        <f>[1]UnObr3!D104</f>
        <v>0</v>
      </c>
      <c r="AB129" s="568"/>
      <c r="AC129" s="568"/>
      <c r="AD129" s="568"/>
      <c r="AE129" s="568"/>
      <c r="AF129" s="568"/>
      <c r="AG129" s="568"/>
      <c r="AH129" s="568"/>
      <c r="AI129" s="568"/>
      <c r="AJ129" s="568">
        <f>[1]UnObr3!E104</f>
        <v>0</v>
      </c>
      <c r="AK129" s="568"/>
      <c r="AL129" s="568"/>
      <c r="AM129" s="568"/>
      <c r="AN129" s="568"/>
      <c r="AO129" s="568"/>
      <c r="AP129" s="568"/>
      <c r="AQ129" s="568"/>
      <c r="AR129" s="569"/>
    </row>
    <row r="130" spans="1:44" ht="22.9" customHeight="1">
      <c r="A130" s="565">
        <v>3103</v>
      </c>
      <c r="B130" s="566"/>
      <c r="C130" s="566"/>
      <c r="D130" s="304">
        <v>540000</v>
      </c>
      <c r="E130" s="304"/>
      <c r="F130" s="304"/>
      <c r="G130" s="304"/>
      <c r="H130" s="567" t="s">
        <v>946</v>
      </c>
      <c r="I130" s="567"/>
      <c r="J130" s="567"/>
      <c r="K130" s="567"/>
      <c r="L130" s="567"/>
      <c r="M130" s="567"/>
      <c r="N130" s="567"/>
      <c r="O130" s="567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567"/>
      <c r="AA130" s="568">
        <f>[1]UnObr3!D105</f>
        <v>0</v>
      </c>
      <c r="AB130" s="568"/>
      <c r="AC130" s="568"/>
      <c r="AD130" s="568"/>
      <c r="AE130" s="568"/>
      <c r="AF130" s="568"/>
      <c r="AG130" s="568"/>
      <c r="AH130" s="568"/>
      <c r="AI130" s="568"/>
      <c r="AJ130" s="568">
        <f>[1]UnObr3!E105</f>
        <v>0</v>
      </c>
      <c r="AK130" s="568"/>
      <c r="AL130" s="568"/>
      <c r="AM130" s="568"/>
      <c r="AN130" s="568"/>
      <c r="AO130" s="568"/>
      <c r="AP130" s="568"/>
      <c r="AQ130" s="568"/>
      <c r="AR130" s="569"/>
    </row>
    <row r="131" spans="1:44">
      <c r="A131" s="565">
        <v>3104</v>
      </c>
      <c r="B131" s="566"/>
      <c r="C131" s="566"/>
      <c r="D131" s="304">
        <v>541000</v>
      </c>
      <c r="E131" s="304"/>
      <c r="F131" s="304"/>
      <c r="G131" s="304"/>
      <c r="H131" s="567" t="s">
        <v>947</v>
      </c>
      <c r="I131" s="567"/>
      <c r="J131" s="567"/>
      <c r="K131" s="567"/>
      <c r="L131" s="567"/>
      <c r="M131" s="567"/>
      <c r="N131" s="567"/>
      <c r="O131" s="567"/>
      <c r="P131" s="567"/>
      <c r="Q131" s="567"/>
      <c r="R131" s="567"/>
      <c r="S131" s="567"/>
      <c r="T131" s="567"/>
      <c r="U131" s="567"/>
      <c r="V131" s="567"/>
      <c r="W131" s="567"/>
      <c r="X131" s="567"/>
      <c r="Y131" s="567"/>
      <c r="Z131" s="567"/>
      <c r="AA131" s="568">
        <f>[1]UnObr3!D106</f>
        <v>0</v>
      </c>
      <c r="AB131" s="568"/>
      <c r="AC131" s="568"/>
      <c r="AD131" s="568"/>
      <c r="AE131" s="568"/>
      <c r="AF131" s="568"/>
      <c r="AG131" s="568"/>
      <c r="AH131" s="568"/>
      <c r="AI131" s="568"/>
      <c r="AJ131" s="568">
        <f>[1]UnObr3!E106</f>
        <v>0</v>
      </c>
      <c r="AK131" s="568"/>
      <c r="AL131" s="568"/>
      <c r="AM131" s="568"/>
      <c r="AN131" s="568"/>
      <c r="AO131" s="568"/>
      <c r="AP131" s="568"/>
      <c r="AQ131" s="568"/>
      <c r="AR131" s="569"/>
    </row>
    <row r="132" spans="1:44">
      <c r="A132" s="570">
        <v>3105</v>
      </c>
      <c r="B132" s="571"/>
      <c r="C132" s="571"/>
      <c r="D132" s="572">
        <v>541100</v>
      </c>
      <c r="E132" s="572"/>
      <c r="F132" s="572"/>
      <c r="G132" s="572"/>
      <c r="H132" s="573" t="s">
        <v>760</v>
      </c>
      <c r="I132" s="573"/>
      <c r="J132" s="573"/>
      <c r="K132" s="573"/>
      <c r="L132" s="573"/>
      <c r="M132" s="573"/>
      <c r="N132" s="573"/>
      <c r="O132" s="573"/>
      <c r="P132" s="573"/>
      <c r="Q132" s="573"/>
      <c r="R132" s="573"/>
      <c r="S132" s="573"/>
      <c r="T132" s="573"/>
      <c r="U132" s="573"/>
      <c r="V132" s="573"/>
      <c r="W132" s="573"/>
      <c r="X132" s="573"/>
      <c r="Y132" s="573"/>
      <c r="Z132" s="573"/>
      <c r="AA132" s="568">
        <f>[1]UnObr3!D107</f>
        <v>0</v>
      </c>
      <c r="AB132" s="568"/>
      <c r="AC132" s="568"/>
      <c r="AD132" s="568"/>
      <c r="AE132" s="568"/>
      <c r="AF132" s="568"/>
      <c r="AG132" s="568"/>
      <c r="AH132" s="568"/>
      <c r="AI132" s="568"/>
      <c r="AJ132" s="568">
        <f>[1]UnObr3!E107</f>
        <v>0</v>
      </c>
      <c r="AK132" s="568"/>
      <c r="AL132" s="568"/>
      <c r="AM132" s="568"/>
      <c r="AN132" s="568"/>
      <c r="AO132" s="568"/>
      <c r="AP132" s="568"/>
      <c r="AQ132" s="568"/>
      <c r="AR132" s="569"/>
    </row>
    <row r="133" spans="1:44">
      <c r="A133" s="565">
        <v>3106</v>
      </c>
      <c r="B133" s="566"/>
      <c r="C133" s="566"/>
      <c r="D133" s="304">
        <v>542000</v>
      </c>
      <c r="E133" s="304"/>
      <c r="F133" s="304"/>
      <c r="G133" s="304"/>
      <c r="H133" s="567" t="s">
        <v>948</v>
      </c>
      <c r="I133" s="567"/>
      <c r="J133" s="567"/>
      <c r="K133" s="567"/>
      <c r="L133" s="567"/>
      <c r="M133" s="567"/>
      <c r="N133" s="567"/>
      <c r="O133" s="567"/>
      <c r="P133" s="567"/>
      <c r="Q133" s="567"/>
      <c r="R133" s="567"/>
      <c r="S133" s="567"/>
      <c r="T133" s="567"/>
      <c r="U133" s="567"/>
      <c r="V133" s="567"/>
      <c r="W133" s="567"/>
      <c r="X133" s="567"/>
      <c r="Y133" s="567"/>
      <c r="Z133" s="567"/>
      <c r="AA133" s="568">
        <f>[1]UnObr3!D108</f>
        <v>0</v>
      </c>
      <c r="AB133" s="568"/>
      <c r="AC133" s="568"/>
      <c r="AD133" s="568"/>
      <c r="AE133" s="568"/>
      <c r="AF133" s="568"/>
      <c r="AG133" s="568"/>
      <c r="AH133" s="568"/>
      <c r="AI133" s="568"/>
      <c r="AJ133" s="568">
        <f>[1]UnObr3!E108</f>
        <v>0</v>
      </c>
      <c r="AK133" s="568"/>
      <c r="AL133" s="568"/>
      <c r="AM133" s="568"/>
      <c r="AN133" s="568"/>
      <c r="AO133" s="568"/>
      <c r="AP133" s="568"/>
      <c r="AQ133" s="568"/>
      <c r="AR133" s="569"/>
    </row>
    <row r="134" spans="1:44">
      <c r="A134" s="570">
        <v>3107</v>
      </c>
      <c r="B134" s="571"/>
      <c r="C134" s="571"/>
      <c r="D134" s="572">
        <v>542100</v>
      </c>
      <c r="E134" s="572"/>
      <c r="F134" s="572"/>
      <c r="G134" s="572"/>
      <c r="H134" s="573" t="s">
        <v>762</v>
      </c>
      <c r="I134" s="573"/>
      <c r="J134" s="573"/>
      <c r="K134" s="573"/>
      <c r="L134" s="573"/>
      <c r="M134" s="573"/>
      <c r="N134" s="573"/>
      <c r="O134" s="573"/>
      <c r="P134" s="573"/>
      <c r="Q134" s="573"/>
      <c r="R134" s="573"/>
      <c r="S134" s="573"/>
      <c r="T134" s="573"/>
      <c r="U134" s="573"/>
      <c r="V134" s="573"/>
      <c r="W134" s="573"/>
      <c r="X134" s="573"/>
      <c r="Y134" s="573"/>
      <c r="Z134" s="573"/>
      <c r="AA134" s="568">
        <f>[1]UnObr3!D109</f>
        <v>0</v>
      </c>
      <c r="AB134" s="568"/>
      <c r="AC134" s="568"/>
      <c r="AD134" s="568"/>
      <c r="AE134" s="568"/>
      <c r="AF134" s="568"/>
      <c r="AG134" s="568"/>
      <c r="AH134" s="568"/>
      <c r="AI134" s="568"/>
      <c r="AJ134" s="568">
        <f>[1]UnObr3!E109</f>
        <v>0</v>
      </c>
      <c r="AK134" s="568"/>
      <c r="AL134" s="568"/>
      <c r="AM134" s="568"/>
      <c r="AN134" s="568"/>
      <c r="AO134" s="568"/>
      <c r="AP134" s="568"/>
      <c r="AQ134" s="568"/>
      <c r="AR134" s="569"/>
    </row>
    <row r="135" spans="1:44">
      <c r="A135" s="565">
        <v>3108</v>
      </c>
      <c r="B135" s="566"/>
      <c r="C135" s="566"/>
      <c r="D135" s="304">
        <v>543000</v>
      </c>
      <c r="E135" s="304"/>
      <c r="F135" s="304"/>
      <c r="G135" s="304"/>
      <c r="H135" s="567" t="s">
        <v>1001</v>
      </c>
      <c r="I135" s="567"/>
      <c r="J135" s="567"/>
      <c r="K135" s="567"/>
      <c r="L135" s="567"/>
      <c r="M135" s="567"/>
      <c r="N135" s="567"/>
      <c r="O135" s="567"/>
      <c r="P135" s="567"/>
      <c r="Q135" s="567"/>
      <c r="R135" s="567"/>
      <c r="S135" s="567"/>
      <c r="T135" s="567"/>
      <c r="U135" s="567"/>
      <c r="V135" s="567"/>
      <c r="W135" s="567"/>
      <c r="X135" s="567"/>
      <c r="Y135" s="567"/>
      <c r="Z135" s="567"/>
      <c r="AA135" s="568">
        <f>[1]UnObr3!D110</f>
        <v>0</v>
      </c>
      <c r="AB135" s="568"/>
      <c r="AC135" s="568"/>
      <c r="AD135" s="568"/>
      <c r="AE135" s="568"/>
      <c r="AF135" s="568"/>
      <c r="AG135" s="568"/>
      <c r="AH135" s="568"/>
      <c r="AI135" s="568"/>
      <c r="AJ135" s="568">
        <f>[1]UnObr3!E110</f>
        <v>0</v>
      </c>
      <c r="AK135" s="568"/>
      <c r="AL135" s="568"/>
      <c r="AM135" s="568"/>
      <c r="AN135" s="568"/>
      <c r="AO135" s="568"/>
      <c r="AP135" s="568"/>
      <c r="AQ135" s="568"/>
      <c r="AR135" s="569"/>
    </row>
    <row r="136" spans="1:44">
      <c r="A136" s="570">
        <v>3109</v>
      </c>
      <c r="B136" s="571"/>
      <c r="C136" s="571"/>
      <c r="D136" s="572">
        <v>543100</v>
      </c>
      <c r="E136" s="572"/>
      <c r="F136" s="572"/>
      <c r="G136" s="572"/>
      <c r="H136" s="573" t="s">
        <v>764</v>
      </c>
      <c r="I136" s="573"/>
      <c r="J136" s="573"/>
      <c r="K136" s="573"/>
      <c r="L136" s="573"/>
      <c r="M136" s="573"/>
      <c r="N136" s="573"/>
      <c r="O136" s="573"/>
      <c r="P136" s="573"/>
      <c r="Q136" s="573"/>
      <c r="R136" s="573"/>
      <c r="S136" s="573"/>
      <c r="T136" s="573"/>
      <c r="U136" s="573"/>
      <c r="V136" s="573"/>
      <c r="W136" s="573"/>
      <c r="X136" s="573"/>
      <c r="Y136" s="573"/>
      <c r="Z136" s="573"/>
      <c r="AA136" s="568">
        <f>[1]UnObr3!D111</f>
        <v>0</v>
      </c>
      <c r="AB136" s="568"/>
      <c r="AC136" s="568"/>
      <c r="AD136" s="568"/>
      <c r="AE136" s="568"/>
      <c r="AF136" s="568"/>
      <c r="AG136" s="568"/>
      <c r="AH136" s="568"/>
      <c r="AI136" s="568"/>
      <c r="AJ136" s="568">
        <f>[1]UnObr3!E111</f>
        <v>0</v>
      </c>
      <c r="AK136" s="568"/>
      <c r="AL136" s="568"/>
      <c r="AM136" s="568"/>
      <c r="AN136" s="568"/>
      <c r="AO136" s="568"/>
      <c r="AP136" s="568"/>
      <c r="AQ136" s="568"/>
      <c r="AR136" s="569"/>
    </row>
    <row r="137" spans="1:44">
      <c r="A137" s="570">
        <v>3110</v>
      </c>
      <c r="B137" s="571"/>
      <c r="C137" s="571"/>
      <c r="D137" s="572">
        <v>543200</v>
      </c>
      <c r="E137" s="572"/>
      <c r="F137" s="572"/>
      <c r="G137" s="572"/>
      <c r="H137" s="573" t="s">
        <v>765</v>
      </c>
      <c r="I137" s="573"/>
      <c r="J137" s="573"/>
      <c r="K137" s="573"/>
      <c r="L137" s="573"/>
      <c r="M137" s="573"/>
      <c r="N137" s="573"/>
      <c r="O137" s="573"/>
      <c r="P137" s="573"/>
      <c r="Q137" s="573"/>
      <c r="R137" s="573"/>
      <c r="S137" s="573"/>
      <c r="T137" s="573"/>
      <c r="U137" s="573"/>
      <c r="V137" s="573"/>
      <c r="W137" s="573"/>
      <c r="X137" s="573"/>
      <c r="Y137" s="573"/>
      <c r="Z137" s="573"/>
      <c r="AA137" s="568">
        <f>[1]UnObr3!D112</f>
        <v>0</v>
      </c>
      <c r="AB137" s="568"/>
      <c r="AC137" s="568"/>
      <c r="AD137" s="568"/>
      <c r="AE137" s="568"/>
      <c r="AF137" s="568"/>
      <c r="AG137" s="568"/>
      <c r="AH137" s="568"/>
      <c r="AI137" s="568"/>
      <c r="AJ137" s="568">
        <f>[1]UnObr3!E112</f>
        <v>0</v>
      </c>
      <c r="AK137" s="568"/>
      <c r="AL137" s="568"/>
      <c r="AM137" s="568"/>
      <c r="AN137" s="568"/>
      <c r="AO137" s="568"/>
      <c r="AP137" s="568"/>
      <c r="AQ137" s="568"/>
      <c r="AR137" s="569"/>
    </row>
    <row r="138" spans="1:44" ht="50.1" customHeight="1">
      <c r="A138" s="565">
        <v>3111</v>
      </c>
      <c r="B138" s="566"/>
      <c r="C138" s="566"/>
      <c r="D138" s="304">
        <v>550000</v>
      </c>
      <c r="E138" s="304"/>
      <c r="F138" s="304"/>
      <c r="G138" s="304"/>
      <c r="H138" s="567" t="s">
        <v>1002</v>
      </c>
      <c r="I138" s="567"/>
      <c r="J138" s="567"/>
      <c r="K138" s="567"/>
      <c r="L138" s="567"/>
      <c r="M138" s="567"/>
      <c r="N138" s="567"/>
      <c r="O138" s="567"/>
      <c r="P138" s="567"/>
      <c r="Q138" s="567"/>
      <c r="R138" s="567"/>
      <c r="S138" s="567"/>
      <c r="T138" s="567"/>
      <c r="U138" s="567"/>
      <c r="V138" s="567"/>
      <c r="W138" s="567"/>
      <c r="X138" s="567"/>
      <c r="Y138" s="567"/>
      <c r="Z138" s="567"/>
      <c r="AA138" s="568">
        <f>[1]UnObr3!D113</f>
        <v>0</v>
      </c>
      <c r="AB138" s="568"/>
      <c r="AC138" s="568"/>
      <c r="AD138" s="568"/>
      <c r="AE138" s="568"/>
      <c r="AF138" s="568"/>
      <c r="AG138" s="568"/>
      <c r="AH138" s="568"/>
      <c r="AI138" s="568"/>
      <c r="AJ138" s="568">
        <f>[1]UnObr3!E113</f>
        <v>0</v>
      </c>
      <c r="AK138" s="568"/>
      <c r="AL138" s="568"/>
      <c r="AM138" s="568"/>
      <c r="AN138" s="568"/>
      <c r="AO138" s="568"/>
      <c r="AP138" s="568"/>
      <c r="AQ138" s="568"/>
      <c r="AR138" s="569"/>
    </row>
    <row r="139" spans="1:44" ht="50.1" customHeight="1">
      <c r="A139" s="565">
        <v>3112</v>
      </c>
      <c r="B139" s="566"/>
      <c r="C139" s="566"/>
      <c r="D139" s="304">
        <v>551000</v>
      </c>
      <c r="E139" s="304"/>
      <c r="F139" s="304"/>
      <c r="G139" s="304"/>
      <c r="H139" s="567" t="s">
        <v>1003</v>
      </c>
      <c r="I139" s="567"/>
      <c r="J139" s="567"/>
      <c r="K139" s="567"/>
      <c r="L139" s="567"/>
      <c r="M139" s="567"/>
      <c r="N139" s="567"/>
      <c r="O139" s="567"/>
      <c r="P139" s="567"/>
      <c r="Q139" s="567"/>
      <c r="R139" s="567"/>
      <c r="S139" s="567"/>
      <c r="T139" s="567"/>
      <c r="U139" s="567"/>
      <c r="V139" s="567"/>
      <c r="W139" s="567"/>
      <c r="X139" s="567"/>
      <c r="Y139" s="567"/>
      <c r="Z139" s="567"/>
      <c r="AA139" s="568">
        <f>[1]UnObr3!D114</f>
        <v>0</v>
      </c>
      <c r="AB139" s="568"/>
      <c r="AC139" s="568"/>
      <c r="AD139" s="568"/>
      <c r="AE139" s="568"/>
      <c r="AF139" s="568"/>
      <c r="AG139" s="568"/>
      <c r="AH139" s="568"/>
      <c r="AI139" s="568"/>
      <c r="AJ139" s="568">
        <f>[1]UnObr3!E114</f>
        <v>0</v>
      </c>
      <c r="AK139" s="568"/>
      <c r="AL139" s="568"/>
      <c r="AM139" s="568"/>
      <c r="AN139" s="568"/>
      <c r="AO139" s="568"/>
      <c r="AP139" s="568"/>
      <c r="AQ139" s="568"/>
      <c r="AR139" s="569"/>
    </row>
    <row r="140" spans="1:44" ht="23.1" customHeight="1">
      <c r="A140" s="570">
        <v>3113</v>
      </c>
      <c r="B140" s="571"/>
      <c r="C140" s="571"/>
      <c r="D140" s="572">
        <v>551100</v>
      </c>
      <c r="E140" s="572"/>
      <c r="F140" s="572"/>
      <c r="G140" s="572"/>
      <c r="H140" s="573" t="s">
        <v>846</v>
      </c>
      <c r="I140" s="573"/>
      <c r="J140" s="573"/>
      <c r="K140" s="573"/>
      <c r="L140" s="573"/>
      <c r="M140" s="573"/>
      <c r="N140" s="573"/>
      <c r="O140" s="573"/>
      <c r="P140" s="573"/>
      <c r="Q140" s="573"/>
      <c r="R140" s="573"/>
      <c r="S140" s="573"/>
      <c r="T140" s="573"/>
      <c r="U140" s="573"/>
      <c r="V140" s="573"/>
      <c r="W140" s="573"/>
      <c r="X140" s="573"/>
      <c r="Y140" s="573"/>
      <c r="Z140" s="573"/>
      <c r="AA140" s="568">
        <f>[1]UnObr3!D115</f>
        <v>0</v>
      </c>
      <c r="AB140" s="568"/>
      <c r="AC140" s="568"/>
      <c r="AD140" s="568"/>
      <c r="AE140" s="568"/>
      <c r="AF140" s="568"/>
      <c r="AG140" s="568"/>
      <c r="AH140" s="568"/>
      <c r="AI140" s="568"/>
      <c r="AJ140" s="568">
        <f>[1]UnObr3!E115</f>
        <v>0</v>
      </c>
      <c r="AK140" s="568"/>
      <c r="AL140" s="568"/>
      <c r="AM140" s="568"/>
      <c r="AN140" s="568"/>
      <c r="AO140" s="568"/>
      <c r="AP140" s="568"/>
      <c r="AQ140" s="568"/>
      <c r="AR140" s="569"/>
    </row>
    <row r="141" spans="1:44" ht="33" customHeight="1">
      <c r="A141" s="565">
        <v>3114</v>
      </c>
      <c r="B141" s="566"/>
      <c r="C141" s="566"/>
      <c r="D141" s="304">
        <v>600000</v>
      </c>
      <c r="E141" s="304"/>
      <c r="F141" s="304"/>
      <c r="G141" s="304"/>
      <c r="H141" s="567" t="s">
        <v>952</v>
      </c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8">
        <f>[1]UnObr3!D116</f>
        <v>0</v>
      </c>
      <c r="AB141" s="568"/>
      <c r="AC141" s="568"/>
      <c r="AD141" s="568"/>
      <c r="AE141" s="568"/>
      <c r="AF141" s="568"/>
      <c r="AG141" s="568"/>
      <c r="AH141" s="568"/>
      <c r="AI141" s="568"/>
      <c r="AJ141" s="568">
        <f>[1]UnObr3!E116</f>
        <v>0</v>
      </c>
      <c r="AK141" s="568"/>
      <c r="AL141" s="568"/>
      <c r="AM141" s="568"/>
      <c r="AN141" s="568"/>
      <c r="AO141" s="568"/>
      <c r="AP141" s="568"/>
      <c r="AQ141" s="568"/>
      <c r="AR141" s="569"/>
    </row>
    <row r="142" spans="1:44" ht="23.1" customHeight="1">
      <c r="A142" s="565">
        <v>3115</v>
      </c>
      <c r="B142" s="566"/>
      <c r="C142" s="566"/>
      <c r="D142" s="304">
        <v>610000</v>
      </c>
      <c r="E142" s="304"/>
      <c r="F142" s="304"/>
      <c r="G142" s="304"/>
      <c r="H142" s="567" t="s">
        <v>1004</v>
      </c>
      <c r="I142" s="567"/>
      <c r="J142" s="567"/>
      <c r="K142" s="567"/>
      <c r="L142" s="567"/>
      <c r="M142" s="567"/>
      <c r="N142" s="567"/>
      <c r="O142" s="567"/>
      <c r="P142" s="567"/>
      <c r="Q142" s="567"/>
      <c r="R142" s="567"/>
      <c r="S142" s="567"/>
      <c r="T142" s="567"/>
      <c r="U142" s="567"/>
      <c r="V142" s="567"/>
      <c r="W142" s="567"/>
      <c r="X142" s="567"/>
      <c r="Y142" s="567"/>
      <c r="Z142" s="567"/>
      <c r="AA142" s="568">
        <f>[1]UnObr3!D117</f>
        <v>0</v>
      </c>
      <c r="AB142" s="568"/>
      <c r="AC142" s="568"/>
      <c r="AD142" s="568"/>
      <c r="AE142" s="568"/>
      <c r="AF142" s="568"/>
      <c r="AG142" s="568"/>
      <c r="AH142" s="568"/>
      <c r="AI142" s="568"/>
      <c r="AJ142" s="568">
        <f>[1]UnObr3!E117</f>
        <v>0</v>
      </c>
      <c r="AK142" s="568"/>
      <c r="AL142" s="568"/>
      <c r="AM142" s="568"/>
      <c r="AN142" s="568"/>
      <c r="AO142" s="568"/>
      <c r="AP142" s="568"/>
      <c r="AQ142" s="568"/>
      <c r="AR142" s="569"/>
    </row>
    <row r="143" spans="1:44" ht="23.1" customHeight="1">
      <c r="A143" s="565">
        <v>3116</v>
      </c>
      <c r="B143" s="566"/>
      <c r="C143" s="566"/>
      <c r="D143" s="304">
        <v>611000</v>
      </c>
      <c r="E143" s="304"/>
      <c r="F143" s="304"/>
      <c r="G143" s="304"/>
      <c r="H143" s="567" t="s">
        <v>1005</v>
      </c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8">
        <f>[1]UnObr3!D118</f>
        <v>0</v>
      </c>
      <c r="AB143" s="568"/>
      <c r="AC143" s="568"/>
      <c r="AD143" s="568"/>
      <c r="AE143" s="568"/>
      <c r="AF143" s="568"/>
      <c r="AG143" s="568"/>
      <c r="AH143" s="568"/>
      <c r="AI143" s="568"/>
      <c r="AJ143" s="568">
        <f>[1]UnObr3!E118</f>
        <v>0</v>
      </c>
      <c r="AK143" s="568"/>
      <c r="AL143" s="568"/>
      <c r="AM143" s="568"/>
      <c r="AN143" s="568"/>
      <c r="AO143" s="568"/>
      <c r="AP143" s="568"/>
      <c r="AQ143" s="568"/>
      <c r="AR143" s="569"/>
    </row>
    <row r="144" spans="1:44" ht="22.9" customHeight="1">
      <c r="A144" s="570">
        <v>3117</v>
      </c>
      <c r="B144" s="571"/>
      <c r="C144" s="571"/>
      <c r="D144" s="572">
        <v>611100</v>
      </c>
      <c r="E144" s="572"/>
      <c r="F144" s="572"/>
      <c r="G144" s="572"/>
      <c r="H144" s="573" t="s">
        <v>955</v>
      </c>
      <c r="I144" s="573"/>
      <c r="J144" s="573"/>
      <c r="K144" s="573"/>
      <c r="L144" s="573"/>
      <c r="M144" s="573"/>
      <c r="N144" s="573"/>
      <c r="O144" s="573"/>
      <c r="P144" s="573"/>
      <c r="Q144" s="573"/>
      <c r="R144" s="573"/>
      <c r="S144" s="573"/>
      <c r="T144" s="573"/>
      <c r="U144" s="573"/>
      <c r="V144" s="573"/>
      <c r="W144" s="573"/>
      <c r="X144" s="573"/>
      <c r="Y144" s="573"/>
      <c r="Z144" s="573"/>
      <c r="AA144" s="568">
        <f>[1]UnObr3!D119</f>
        <v>0</v>
      </c>
      <c r="AB144" s="568"/>
      <c r="AC144" s="568"/>
      <c r="AD144" s="568"/>
      <c r="AE144" s="568"/>
      <c r="AF144" s="568"/>
      <c r="AG144" s="568"/>
      <c r="AH144" s="568"/>
      <c r="AI144" s="568"/>
      <c r="AJ144" s="568">
        <f>[1]UnObr3!E119</f>
        <v>0</v>
      </c>
      <c r="AK144" s="568"/>
      <c r="AL144" s="568"/>
      <c r="AM144" s="568"/>
      <c r="AN144" s="568"/>
      <c r="AO144" s="568"/>
      <c r="AP144" s="568"/>
      <c r="AQ144" s="568"/>
      <c r="AR144" s="569"/>
    </row>
    <row r="145" spans="1:44">
      <c r="A145" s="570">
        <v>3118</v>
      </c>
      <c r="B145" s="571"/>
      <c r="C145" s="571"/>
      <c r="D145" s="572">
        <v>611200</v>
      </c>
      <c r="E145" s="572"/>
      <c r="F145" s="572"/>
      <c r="G145" s="572"/>
      <c r="H145" s="573" t="s">
        <v>956</v>
      </c>
      <c r="I145" s="573"/>
      <c r="J145" s="573"/>
      <c r="K145" s="573"/>
      <c r="L145" s="573"/>
      <c r="M145" s="573"/>
      <c r="N145" s="573"/>
      <c r="O145" s="573"/>
      <c r="P145" s="573"/>
      <c r="Q145" s="573"/>
      <c r="R145" s="573"/>
      <c r="S145" s="573"/>
      <c r="T145" s="573"/>
      <c r="U145" s="573"/>
      <c r="V145" s="573"/>
      <c r="W145" s="573"/>
      <c r="X145" s="573"/>
      <c r="Y145" s="573"/>
      <c r="Z145" s="573"/>
      <c r="AA145" s="568">
        <f>[1]UnObr3!D120</f>
        <v>0</v>
      </c>
      <c r="AB145" s="568"/>
      <c r="AC145" s="568"/>
      <c r="AD145" s="568"/>
      <c r="AE145" s="568"/>
      <c r="AF145" s="568"/>
      <c r="AG145" s="568"/>
      <c r="AH145" s="568"/>
      <c r="AI145" s="568"/>
      <c r="AJ145" s="568">
        <f>[1]UnObr3!E120</f>
        <v>0</v>
      </c>
      <c r="AK145" s="568"/>
      <c r="AL145" s="568"/>
      <c r="AM145" s="568"/>
      <c r="AN145" s="568"/>
      <c r="AO145" s="568"/>
      <c r="AP145" s="568"/>
      <c r="AQ145" s="568"/>
      <c r="AR145" s="569"/>
    </row>
    <row r="146" spans="1:44" ht="23.1" customHeight="1">
      <c r="A146" s="570">
        <v>3119</v>
      </c>
      <c r="B146" s="571"/>
      <c r="C146" s="571"/>
      <c r="D146" s="572">
        <v>611300</v>
      </c>
      <c r="E146" s="572"/>
      <c r="F146" s="572"/>
      <c r="G146" s="572"/>
      <c r="H146" s="573" t="s">
        <v>957</v>
      </c>
      <c r="I146" s="573"/>
      <c r="J146" s="573"/>
      <c r="K146" s="573"/>
      <c r="L146" s="573"/>
      <c r="M146" s="573"/>
      <c r="N146" s="573"/>
      <c r="O146" s="573"/>
      <c r="P146" s="573"/>
      <c r="Q146" s="573"/>
      <c r="R146" s="573"/>
      <c r="S146" s="573"/>
      <c r="T146" s="573"/>
      <c r="U146" s="573"/>
      <c r="V146" s="573"/>
      <c r="W146" s="573"/>
      <c r="X146" s="573"/>
      <c r="Y146" s="573"/>
      <c r="Z146" s="573"/>
      <c r="AA146" s="568">
        <f>[1]UnObr3!D121</f>
        <v>0</v>
      </c>
      <c r="AB146" s="568"/>
      <c r="AC146" s="568"/>
      <c r="AD146" s="568"/>
      <c r="AE146" s="568"/>
      <c r="AF146" s="568"/>
      <c r="AG146" s="568"/>
      <c r="AH146" s="568"/>
      <c r="AI146" s="568"/>
      <c r="AJ146" s="568">
        <f>[1]UnObr3!E121</f>
        <v>0</v>
      </c>
      <c r="AK146" s="568"/>
      <c r="AL146" s="568"/>
      <c r="AM146" s="568"/>
      <c r="AN146" s="568"/>
      <c r="AO146" s="568"/>
      <c r="AP146" s="568"/>
      <c r="AQ146" s="568"/>
      <c r="AR146" s="569"/>
    </row>
    <row r="147" spans="1:44">
      <c r="A147" s="570">
        <v>3120</v>
      </c>
      <c r="B147" s="571"/>
      <c r="C147" s="571"/>
      <c r="D147" s="572">
        <v>611400</v>
      </c>
      <c r="E147" s="572"/>
      <c r="F147" s="572"/>
      <c r="G147" s="572"/>
      <c r="H147" s="573" t="s">
        <v>958</v>
      </c>
      <c r="I147" s="573"/>
      <c r="J147" s="573"/>
      <c r="K147" s="573"/>
      <c r="L147" s="573"/>
      <c r="M147" s="573"/>
      <c r="N147" s="573"/>
      <c r="O147" s="573"/>
      <c r="P147" s="573"/>
      <c r="Q147" s="573"/>
      <c r="R147" s="573"/>
      <c r="S147" s="573"/>
      <c r="T147" s="573"/>
      <c r="U147" s="573"/>
      <c r="V147" s="573"/>
      <c r="W147" s="573"/>
      <c r="X147" s="573"/>
      <c r="Y147" s="573"/>
      <c r="Z147" s="573"/>
      <c r="AA147" s="568">
        <f>[1]UnObr3!D122</f>
        <v>0</v>
      </c>
      <c r="AB147" s="568"/>
      <c r="AC147" s="568"/>
      <c r="AD147" s="568"/>
      <c r="AE147" s="568"/>
      <c r="AF147" s="568"/>
      <c r="AG147" s="568"/>
      <c r="AH147" s="568"/>
      <c r="AI147" s="568"/>
      <c r="AJ147" s="568">
        <f>[1]UnObr3!E122</f>
        <v>0</v>
      </c>
      <c r="AK147" s="568"/>
      <c r="AL147" s="568"/>
      <c r="AM147" s="568"/>
      <c r="AN147" s="568"/>
      <c r="AO147" s="568"/>
      <c r="AP147" s="568"/>
      <c r="AQ147" s="568"/>
      <c r="AR147" s="569"/>
    </row>
    <row r="148" spans="1:44">
      <c r="A148" s="570">
        <v>3121</v>
      </c>
      <c r="B148" s="571"/>
      <c r="C148" s="571"/>
      <c r="D148" s="572">
        <v>611500</v>
      </c>
      <c r="E148" s="572"/>
      <c r="F148" s="572"/>
      <c r="G148" s="572"/>
      <c r="H148" s="573" t="s">
        <v>959</v>
      </c>
      <c r="I148" s="573"/>
      <c r="J148" s="573"/>
      <c r="K148" s="573"/>
      <c r="L148" s="573"/>
      <c r="M148" s="573"/>
      <c r="N148" s="573"/>
      <c r="O148" s="573"/>
      <c r="P148" s="573"/>
      <c r="Q148" s="573"/>
      <c r="R148" s="573"/>
      <c r="S148" s="573"/>
      <c r="T148" s="573"/>
      <c r="U148" s="573"/>
      <c r="V148" s="573"/>
      <c r="W148" s="573"/>
      <c r="X148" s="573"/>
      <c r="Y148" s="573"/>
      <c r="Z148" s="573"/>
      <c r="AA148" s="568">
        <f>[1]UnObr3!D123</f>
        <v>0</v>
      </c>
      <c r="AB148" s="568"/>
      <c r="AC148" s="568"/>
      <c r="AD148" s="568"/>
      <c r="AE148" s="568"/>
      <c r="AF148" s="568"/>
      <c r="AG148" s="568"/>
      <c r="AH148" s="568"/>
      <c r="AI148" s="568"/>
      <c r="AJ148" s="568">
        <f>[1]UnObr3!E123</f>
        <v>0</v>
      </c>
      <c r="AK148" s="568"/>
      <c r="AL148" s="568"/>
      <c r="AM148" s="568"/>
      <c r="AN148" s="568"/>
      <c r="AO148" s="568"/>
      <c r="AP148" s="568"/>
      <c r="AQ148" s="568"/>
      <c r="AR148" s="569"/>
    </row>
    <row r="149" spans="1:44">
      <c r="A149" s="570">
        <v>3122</v>
      </c>
      <c r="B149" s="571"/>
      <c r="C149" s="571"/>
      <c r="D149" s="572">
        <v>611600</v>
      </c>
      <c r="E149" s="572"/>
      <c r="F149" s="572"/>
      <c r="G149" s="572"/>
      <c r="H149" s="573" t="s">
        <v>960</v>
      </c>
      <c r="I149" s="573"/>
      <c r="J149" s="573"/>
      <c r="K149" s="573"/>
      <c r="L149" s="573"/>
      <c r="M149" s="573"/>
      <c r="N149" s="573"/>
      <c r="O149" s="573"/>
      <c r="P149" s="573"/>
      <c r="Q149" s="573"/>
      <c r="R149" s="573"/>
      <c r="S149" s="573"/>
      <c r="T149" s="573"/>
      <c r="U149" s="573"/>
      <c r="V149" s="573"/>
      <c r="W149" s="573"/>
      <c r="X149" s="573"/>
      <c r="Y149" s="573"/>
      <c r="Z149" s="573"/>
      <c r="AA149" s="568">
        <f>[1]UnObr3!D124</f>
        <v>0</v>
      </c>
      <c r="AB149" s="568"/>
      <c r="AC149" s="568"/>
      <c r="AD149" s="568"/>
      <c r="AE149" s="568"/>
      <c r="AF149" s="568"/>
      <c r="AG149" s="568"/>
      <c r="AH149" s="568"/>
      <c r="AI149" s="568"/>
      <c r="AJ149" s="568">
        <f>[1]UnObr3!E124</f>
        <v>0</v>
      </c>
      <c r="AK149" s="568"/>
      <c r="AL149" s="568"/>
      <c r="AM149" s="568"/>
      <c r="AN149" s="568"/>
      <c r="AO149" s="568"/>
      <c r="AP149" s="568"/>
      <c r="AQ149" s="568"/>
      <c r="AR149" s="569"/>
    </row>
    <row r="150" spans="1:44" ht="22.9" customHeight="1">
      <c r="A150" s="570">
        <v>3123</v>
      </c>
      <c r="B150" s="571"/>
      <c r="C150" s="571"/>
      <c r="D150" s="572">
        <v>611700</v>
      </c>
      <c r="E150" s="572"/>
      <c r="F150" s="572"/>
      <c r="G150" s="572"/>
      <c r="H150" s="573" t="s">
        <v>961</v>
      </c>
      <c r="I150" s="573"/>
      <c r="J150" s="573"/>
      <c r="K150" s="573"/>
      <c r="L150" s="573"/>
      <c r="M150" s="573"/>
      <c r="N150" s="573"/>
      <c r="O150" s="573"/>
      <c r="P150" s="573"/>
      <c r="Q150" s="573"/>
      <c r="R150" s="573"/>
      <c r="S150" s="573"/>
      <c r="T150" s="573"/>
      <c r="U150" s="573"/>
      <c r="V150" s="573"/>
      <c r="W150" s="573"/>
      <c r="X150" s="573"/>
      <c r="Y150" s="573"/>
      <c r="Z150" s="573"/>
      <c r="AA150" s="568">
        <f>[1]UnObr3!D125</f>
        <v>0</v>
      </c>
      <c r="AB150" s="568"/>
      <c r="AC150" s="568"/>
      <c r="AD150" s="568"/>
      <c r="AE150" s="568"/>
      <c r="AF150" s="568"/>
      <c r="AG150" s="568"/>
      <c r="AH150" s="568"/>
      <c r="AI150" s="568"/>
      <c r="AJ150" s="568">
        <f>[1]UnObr3!E125</f>
        <v>0</v>
      </c>
      <c r="AK150" s="568"/>
      <c r="AL150" s="568"/>
      <c r="AM150" s="568"/>
      <c r="AN150" s="568"/>
      <c r="AO150" s="568"/>
      <c r="AP150" s="568"/>
      <c r="AQ150" s="568"/>
      <c r="AR150" s="569"/>
    </row>
    <row r="151" spans="1:44">
      <c r="A151" s="570">
        <v>3124</v>
      </c>
      <c r="B151" s="571"/>
      <c r="C151" s="571"/>
      <c r="D151" s="572">
        <v>611800</v>
      </c>
      <c r="E151" s="572"/>
      <c r="F151" s="572"/>
      <c r="G151" s="572"/>
      <c r="H151" s="573" t="s">
        <v>962</v>
      </c>
      <c r="I151" s="573"/>
      <c r="J151" s="573"/>
      <c r="K151" s="573"/>
      <c r="L151" s="573"/>
      <c r="M151" s="573"/>
      <c r="N151" s="573"/>
      <c r="O151" s="573"/>
      <c r="P151" s="573"/>
      <c r="Q151" s="573"/>
      <c r="R151" s="573"/>
      <c r="S151" s="573"/>
      <c r="T151" s="573"/>
      <c r="U151" s="573"/>
      <c r="V151" s="573"/>
      <c r="W151" s="573"/>
      <c r="X151" s="573"/>
      <c r="Y151" s="573"/>
      <c r="Z151" s="573"/>
      <c r="AA151" s="568">
        <f>[1]UnObr3!D126</f>
        <v>0</v>
      </c>
      <c r="AB151" s="568"/>
      <c r="AC151" s="568"/>
      <c r="AD151" s="568"/>
      <c r="AE151" s="568"/>
      <c r="AF151" s="568"/>
      <c r="AG151" s="568"/>
      <c r="AH151" s="568"/>
      <c r="AI151" s="568"/>
      <c r="AJ151" s="568">
        <f>[1]UnObr3!E126</f>
        <v>0</v>
      </c>
      <c r="AK151" s="568"/>
      <c r="AL151" s="568"/>
      <c r="AM151" s="568"/>
      <c r="AN151" s="568"/>
      <c r="AO151" s="568"/>
      <c r="AP151" s="568"/>
      <c r="AQ151" s="568"/>
      <c r="AR151" s="569"/>
    </row>
    <row r="152" spans="1:44">
      <c r="A152" s="570">
        <v>3125</v>
      </c>
      <c r="B152" s="571"/>
      <c r="C152" s="571"/>
      <c r="D152" s="572">
        <v>611900</v>
      </c>
      <c r="E152" s="572"/>
      <c r="F152" s="572"/>
      <c r="G152" s="572"/>
      <c r="H152" s="573" t="s">
        <v>902</v>
      </c>
      <c r="I152" s="573"/>
      <c r="J152" s="573"/>
      <c r="K152" s="573"/>
      <c r="L152" s="573"/>
      <c r="M152" s="573"/>
      <c r="N152" s="573"/>
      <c r="O152" s="573"/>
      <c r="P152" s="573"/>
      <c r="Q152" s="573"/>
      <c r="R152" s="573"/>
      <c r="S152" s="573"/>
      <c r="T152" s="573"/>
      <c r="U152" s="573"/>
      <c r="V152" s="573"/>
      <c r="W152" s="573"/>
      <c r="X152" s="573"/>
      <c r="Y152" s="573"/>
      <c r="Z152" s="573"/>
      <c r="AA152" s="568">
        <f>[1]UnObr3!D127</f>
        <v>0</v>
      </c>
      <c r="AB152" s="568"/>
      <c r="AC152" s="568"/>
      <c r="AD152" s="568"/>
      <c r="AE152" s="568"/>
      <c r="AF152" s="568"/>
      <c r="AG152" s="568"/>
      <c r="AH152" s="568"/>
      <c r="AI152" s="568"/>
      <c r="AJ152" s="568">
        <f>[1]UnObr3!E127</f>
        <v>0</v>
      </c>
      <c r="AK152" s="568"/>
      <c r="AL152" s="568"/>
      <c r="AM152" s="568"/>
      <c r="AN152" s="568"/>
      <c r="AO152" s="568"/>
      <c r="AP152" s="568"/>
      <c r="AQ152" s="568"/>
      <c r="AR152" s="569"/>
    </row>
    <row r="153" spans="1:44" ht="23.1" customHeight="1">
      <c r="A153" s="565">
        <v>3126</v>
      </c>
      <c r="B153" s="566"/>
      <c r="C153" s="566"/>
      <c r="D153" s="304">
        <v>612000</v>
      </c>
      <c r="E153" s="304"/>
      <c r="F153" s="304"/>
      <c r="G153" s="304"/>
      <c r="H153" s="567" t="s">
        <v>1006</v>
      </c>
      <c r="I153" s="567"/>
      <c r="J153" s="567"/>
      <c r="K153" s="567"/>
      <c r="L153" s="567"/>
      <c r="M153" s="567"/>
      <c r="N153" s="567"/>
      <c r="O153" s="567"/>
      <c r="P153" s="567"/>
      <c r="Q153" s="567"/>
      <c r="R153" s="567"/>
      <c r="S153" s="567"/>
      <c r="T153" s="567"/>
      <c r="U153" s="567"/>
      <c r="V153" s="567"/>
      <c r="W153" s="567"/>
      <c r="X153" s="567"/>
      <c r="Y153" s="567"/>
      <c r="Z153" s="567"/>
      <c r="AA153" s="568">
        <f>[1]UnObr3!D128</f>
        <v>0</v>
      </c>
      <c r="AB153" s="568"/>
      <c r="AC153" s="568"/>
      <c r="AD153" s="568"/>
      <c r="AE153" s="568"/>
      <c r="AF153" s="568"/>
      <c r="AG153" s="568"/>
      <c r="AH153" s="568"/>
      <c r="AI153" s="568"/>
      <c r="AJ153" s="568">
        <f>[1]UnObr3!E128</f>
        <v>0</v>
      </c>
      <c r="AK153" s="568"/>
      <c r="AL153" s="568"/>
      <c r="AM153" s="568"/>
      <c r="AN153" s="568"/>
      <c r="AO153" s="568"/>
      <c r="AP153" s="568"/>
      <c r="AQ153" s="568"/>
      <c r="AR153" s="569"/>
    </row>
    <row r="154" spans="1:44" ht="36" customHeight="1">
      <c r="A154" s="570">
        <v>3127</v>
      </c>
      <c r="B154" s="571"/>
      <c r="C154" s="571"/>
      <c r="D154" s="572">
        <v>612100</v>
      </c>
      <c r="E154" s="572"/>
      <c r="F154" s="572"/>
      <c r="G154" s="572"/>
      <c r="H154" s="573" t="s">
        <v>964</v>
      </c>
      <c r="I154" s="573"/>
      <c r="J154" s="573"/>
      <c r="K154" s="573"/>
      <c r="L154" s="573"/>
      <c r="M154" s="573"/>
      <c r="N154" s="573"/>
      <c r="O154" s="573"/>
      <c r="P154" s="573"/>
      <c r="Q154" s="573"/>
      <c r="R154" s="573"/>
      <c r="S154" s="573"/>
      <c r="T154" s="573"/>
      <c r="U154" s="573"/>
      <c r="V154" s="573"/>
      <c r="W154" s="573"/>
      <c r="X154" s="573"/>
      <c r="Y154" s="573"/>
      <c r="Z154" s="573"/>
      <c r="AA154" s="568">
        <f>[1]UnObr3!D129</f>
        <v>0</v>
      </c>
      <c r="AB154" s="568"/>
      <c r="AC154" s="568"/>
      <c r="AD154" s="568"/>
      <c r="AE154" s="568"/>
      <c r="AF154" s="568"/>
      <c r="AG154" s="568"/>
      <c r="AH154" s="568"/>
      <c r="AI154" s="568"/>
      <c r="AJ154" s="568">
        <f>[1]UnObr3!E129</f>
        <v>0</v>
      </c>
      <c r="AK154" s="568"/>
      <c r="AL154" s="568"/>
      <c r="AM154" s="568"/>
      <c r="AN154" s="568"/>
      <c r="AO154" s="568"/>
      <c r="AP154" s="568"/>
      <c r="AQ154" s="568"/>
      <c r="AR154" s="569"/>
    </row>
    <row r="155" spans="1:44">
      <c r="A155" s="570">
        <v>3128</v>
      </c>
      <c r="B155" s="571"/>
      <c r="C155" s="571"/>
      <c r="D155" s="572">
        <v>612200</v>
      </c>
      <c r="E155" s="572"/>
      <c r="F155" s="572"/>
      <c r="G155" s="572"/>
      <c r="H155" s="573" t="s">
        <v>965</v>
      </c>
      <c r="I155" s="573"/>
      <c r="J155" s="573"/>
      <c r="K155" s="573"/>
      <c r="L155" s="573"/>
      <c r="M155" s="573"/>
      <c r="N155" s="573"/>
      <c r="O155" s="573"/>
      <c r="P155" s="573"/>
      <c r="Q155" s="573"/>
      <c r="R155" s="573"/>
      <c r="S155" s="573"/>
      <c r="T155" s="573"/>
      <c r="U155" s="573"/>
      <c r="V155" s="573"/>
      <c r="W155" s="573"/>
      <c r="X155" s="573"/>
      <c r="Y155" s="573"/>
      <c r="Z155" s="573"/>
      <c r="AA155" s="568">
        <f>[1]UnObr3!D130</f>
        <v>0</v>
      </c>
      <c r="AB155" s="568"/>
      <c r="AC155" s="568"/>
      <c r="AD155" s="568"/>
      <c r="AE155" s="568"/>
      <c r="AF155" s="568"/>
      <c r="AG155" s="568"/>
      <c r="AH155" s="568"/>
      <c r="AI155" s="568"/>
      <c r="AJ155" s="568">
        <f>[1]UnObr3!E130</f>
        <v>0</v>
      </c>
      <c r="AK155" s="568"/>
      <c r="AL155" s="568"/>
      <c r="AM155" s="568"/>
      <c r="AN155" s="568"/>
      <c r="AO155" s="568"/>
      <c r="AP155" s="568"/>
      <c r="AQ155" s="568"/>
      <c r="AR155" s="569"/>
    </row>
    <row r="156" spans="1:44">
      <c r="A156" s="570">
        <v>3129</v>
      </c>
      <c r="B156" s="571"/>
      <c r="C156" s="571"/>
      <c r="D156" s="572">
        <v>612300</v>
      </c>
      <c r="E156" s="572"/>
      <c r="F156" s="572"/>
      <c r="G156" s="572"/>
      <c r="H156" s="573" t="s">
        <v>966</v>
      </c>
      <c r="I156" s="573"/>
      <c r="J156" s="573"/>
      <c r="K156" s="573"/>
      <c r="L156" s="573"/>
      <c r="M156" s="573"/>
      <c r="N156" s="573"/>
      <c r="O156" s="573"/>
      <c r="P156" s="573"/>
      <c r="Q156" s="573"/>
      <c r="R156" s="573"/>
      <c r="S156" s="573"/>
      <c r="T156" s="573"/>
      <c r="U156" s="573"/>
      <c r="V156" s="573"/>
      <c r="W156" s="573"/>
      <c r="X156" s="573"/>
      <c r="Y156" s="573"/>
      <c r="Z156" s="573"/>
      <c r="AA156" s="568">
        <f>[1]UnObr3!D131</f>
        <v>0</v>
      </c>
      <c r="AB156" s="568"/>
      <c r="AC156" s="568"/>
      <c r="AD156" s="568"/>
      <c r="AE156" s="568"/>
      <c r="AF156" s="568"/>
      <c r="AG156" s="568"/>
      <c r="AH156" s="568"/>
      <c r="AI156" s="568"/>
      <c r="AJ156" s="568">
        <f>[1]UnObr3!E131</f>
        <v>0</v>
      </c>
      <c r="AK156" s="568"/>
      <c r="AL156" s="568"/>
      <c r="AM156" s="568"/>
      <c r="AN156" s="568"/>
      <c r="AO156" s="568"/>
      <c r="AP156" s="568"/>
      <c r="AQ156" s="568"/>
      <c r="AR156" s="569"/>
    </row>
    <row r="157" spans="1:44">
      <c r="A157" s="570">
        <v>3130</v>
      </c>
      <c r="B157" s="571"/>
      <c r="C157" s="571"/>
      <c r="D157" s="572">
        <v>612400</v>
      </c>
      <c r="E157" s="572"/>
      <c r="F157" s="572"/>
      <c r="G157" s="572"/>
      <c r="H157" s="573" t="s">
        <v>967</v>
      </c>
      <c r="I157" s="573"/>
      <c r="J157" s="573"/>
      <c r="K157" s="573"/>
      <c r="L157" s="573"/>
      <c r="M157" s="573"/>
      <c r="N157" s="573"/>
      <c r="O157" s="573"/>
      <c r="P157" s="573"/>
      <c r="Q157" s="573"/>
      <c r="R157" s="573"/>
      <c r="S157" s="573"/>
      <c r="T157" s="573"/>
      <c r="U157" s="573"/>
      <c r="V157" s="573"/>
      <c r="W157" s="573"/>
      <c r="X157" s="573"/>
      <c r="Y157" s="573"/>
      <c r="Z157" s="573"/>
      <c r="AA157" s="568">
        <f>[1]UnObr3!D132</f>
        <v>0</v>
      </c>
      <c r="AB157" s="568"/>
      <c r="AC157" s="568"/>
      <c r="AD157" s="568"/>
      <c r="AE157" s="568"/>
      <c r="AF157" s="568"/>
      <c r="AG157" s="568"/>
      <c r="AH157" s="568"/>
      <c r="AI157" s="568"/>
      <c r="AJ157" s="568">
        <f>[1]UnObr3!E132</f>
        <v>0</v>
      </c>
      <c r="AK157" s="568"/>
      <c r="AL157" s="568"/>
      <c r="AM157" s="568"/>
      <c r="AN157" s="568"/>
      <c r="AO157" s="568"/>
      <c r="AP157" s="568"/>
      <c r="AQ157" s="568"/>
      <c r="AR157" s="569"/>
    </row>
    <row r="158" spans="1:44">
      <c r="A158" s="570">
        <v>3131</v>
      </c>
      <c r="B158" s="571"/>
      <c r="C158" s="571"/>
      <c r="D158" s="572">
        <v>612500</v>
      </c>
      <c r="E158" s="572"/>
      <c r="F158" s="572"/>
      <c r="G158" s="572"/>
      <c r="H158" s="573" t="s">
        <v>968</v>
      </c>
      <c r="I158" s="573"/>
      <c r="J158" s="573"/>
      <c r="K158" s="573"/>
      <c r="L158" s="573"/>
      <c r="M158" s="573"/>
      <c r="N158" s="573"/>
      <c r="O158" s="573"/>
      <c r="P158" s="573"/>
      <c r="Q158" s="573"/>
      <c r="R158" s="573"/>
      <c r="S158" s="573"/>
      <c r="T158" s="573"/>
      <c r="U158" s="573"/>
      <c r="V158" s="573"/>
      <c r="W158" s="573"/>
      <c r="X158" s="573"/>
      <c r="Y158" s="573"/>
      <c r="Z158" s="573"/>
      <c r="AA158" s="568">
        <f>[1]UnObr3!D133</f>
        <v>0</v>
      </c>
      <c r="AB158" s="568"/>
      <c r="AC158" s="568"/>
      <c r="AD158" s="568"/>
      <c r="AE158" s="568"/>
      <c r="AF158" s="568"/>
      <c r="AG158" s="568"/>
      <c r="AH158" s="568"/>
      <c r="AI158" s="568"/>
      <c r="AJ158" s="568">
        <f>[1]UnObr3!E133</f>
        <v>0</v>
      </c>
      <c r="AK158" s="568"/>
      <c r="AL158" s="568"/>
      <c r="AM158" s="568"/>
      <c r="AN158" s="568"/>
      <c r="AO158" s="568"/>
      <c r="AP158" s="568"/>
      <c r="AQ158" s="568"/>
      <c r="AR158" s="569"/>
    </row>
    <row r="159" spans="1:44">
      <c r="A159" s="570">
        <v>3132</v>
      </c>
      <c r="B159" s="571"/>
      <c r="C159" s="571"/>
      <c r="D159" s="572">
        <v>612600</v>
      </c>
      <c r="E159" s="572"/>
      <c r="F159" s="572"/>
      <c r="G159" s="572"/>
      <c r="H159" s="573" t="s">
        <v>969</v>
      </c>
      <c r="I159" s="573"/>
      <c r="J159" s="573"/>
      <c r="K159" s="573"/>
      <c r="L159" s="573"/>
      <c r="M159" s="573"/>
      <c r="N159" s="573"/>
      <c r="O159" s="573"/>
      <c r="P159" s="573"/>
      <c r="Q159" s="573"/>
      <c r="R159" s="573"/>
      <c r="S159" s="573"/>
      <c r="T159" s="573"/>
      <c r="U159" s="573"/>
      <c r="V159" s="573"/>
      <c r="W159" s="573"/>
      <c r="X159" s="573"/>
      <c r="Y159" s="573"/>
      <c r="Z159" s="573"/>
      <c r="AA159" s="568">
        <f>[1]UnObr3!D134</f>
        <v>0</v>
      </c>
      <c r="AB159" s="568"/>
      <c r="AC159" s="568"/>
      <c r="AD159" s="568"/>
      <c r="AE159" s="568"/>
      <c r="AF159" s="568"/>
      <c r="AG159" s="568"/>
      <c r="AH159" s="568"/>
      <c r="AI159" s="568"/>
      <c r="AJ159" s="568">
        <f>[1]UnObr3!E134</f>
        <v>0</v>
      </c>
      <c r="AK159" s="568"/>
      <c r="AL159" s="568"/>
      <c r="AM159" s="568"/>
      <c r="AN159" s="568"/>
      <c r="AO159" s="568"/>
      <c r="AP159" s="568"/>
      <c r="AQ159" s="568"/>
      <c r="AR159" s="569"/>
    </row>
    <row r="160" spans="1:44">
      <c r="A160" s="570">
        <v>3133</v>
      </c>
      <c r="B160" s="571"/>
      <c r="C160" s="571"/>
      <c r="D160" s="572">
        <v>612900</v>
      </c>
      <c r="E160" s="572"/>
      <c r="F160" s="572"/>
      <c r="G160" s="572"/>
      <c r="H160" s="573" t="s">
        <v>910</v>
      </c>
      <c r="I160" s="573"/>
      <c r="J160" s="573"/>
      <c r="K160" s="573"/>
      <c r="L160" s="573"/>
      <c r="M160" s="573"/>
      <c r="N160" s="573"/>
      <c r="O160" s="573"/>
      <c r="P160" s="573"/>
      <c r="Q160" s="573"/>
      <c r="R160" s="573"/>
      <c r="S160" s="573"/>
      <c r="T160" s="573"/>
      <c r="U160" s="573"/>
      <c r="V160" s="573"/>
      <c r="W160" s="573"/>
      <c r="X160" s="573"/>
      <c r="Y160" s="573"/>
      <c r="Z160" s="573"/>
      <c r="AA160" s="568">
        <f>[1]UnObr3!D135</f>
        <v>0</v>
      </c>
      <c r="AB160" s="568"/>
      <c r="AC160" s="568"/>
      <c r="AD160" s="568"/>
      <c r="AE160" s="568"/>
      <c r="AF160" s="568"/>
      <c r="AG160" s="568"/>
      <c r="AH160" s="568"/>
      <c r="AI160" s="568"/>
      <c r="AJ160" s="568">
        <f>[1]UnObr3!E135</f>
        <v>0</v>
      </c>
      <c r="AK160" s="568"/>
      <c r="AL160" s="568"/>
      <c r="AM160" s="568"/>
      <c r="AN160" s="568"/>
      <c r="AO160" s="568"/>
      <c r="AP160" s="568"/>
      <c r="AQ160" s="568"/>
      <c r="AR160" s="569"/>
    </row>
    <row r="161" spans="1:47" ht="23.1" customHeight="1">
      <c r="A161" s="565">
        <v>3134</v>
      </c>
      <c r="B161" s="566"/>
      <c r="C161" s="566"/>
      <c r="D161" s="304">
        <v>613000</v>
      </c>
      <c r="E161" s="304"/>
      <c r="F161" s="304"/>
      <c r="G161" s="304"/>
      <c r="H161" s="567" t="s">
        <v>970</v>
      </c>
      <c r="I161" s="567"/>
      <c r="J161" s="567"/>
      <c r="K161" s="567"/>
      <c r="L161" s="567"/>
      <c r="M161" s="567"/>
      <c r="N161" s="567"/>
      <c r="O161" s="567"/>
      <c r="P161" s="567"/>
      <c r="Q161" s="567"/>
      <c r="R161" s="567"/>
      <c r="S161" s="567"/>
      <c r="T161" s="567"/>
      <c r="U161" s="567"/>
      <c r="V161" s="567"/>
      <c r="W161" s="567"/>
      <c r="X161" s="567"/>
      <c r="Y161" s="567"/>
      <c r="Z161" s="567"/>
      <c r="AA161" s="568">
        <f>[1]UnObr3!D136</f>
        <v>0</v>
      </c>
      <c r="AB161" s="568"/>
      <c r="AC161" s="568"/>
      <c r="AD161" s="568"/>
      <c r="AE161" s="568"/>
      <c r="AF161" s="568"/>
      <c r="AG161" s="568"/>
      <c r="AH161" s="568"/>
      <c r="AI161" s="568"/>
      <c r="AJ161" s="568">
        <f>[1]UnObr3!E136</f>
        <v>0</v>
      </c>
      <c r="AK161" s="568"/>
      <c r="AL161" s="568"/>
      <c r="AM161" s="568"/>
      <c r="AN161" s="568"/>
      <c r="AO161" s="568"/>
      <c r="AP161" s="568"/>
      <c r="AQ161" s="568"/>
      <c r="AR161" s="569"/>
    </row>
    <row r="162" spans="1:47">
      <c r="A162" s="570">
        <v>3135</v>
      </c>
      <c r="B162" s="571"/>
      <c r="C162" s="571"/>
      <c r="D162" s="572">
        <v>613100</v>
      </c>
      <c r="E162" s="572"/>
      <c r="F162" s="572"/>
      <c r="G162" s="572"/>
      <c r="H162" s="573" t="s">
        <v>971</v>
      </c>
      <c r="I162" s="573"/>
      <c r="J162" s="573"/>
      <c r="K162" s="573"/>
      <c r="L162" s="573"/>
      <c r="M162" s="573"/>
      <c r="N162" s="573"/>
      <c r="O162" s="573"/>
      <c r="P162" s="573"/>
      <c r="Q162" s="573"/>
      <c r="R162" s="573"/>
      <c r="S162" s="573"/>
      <c r="T162" s="573"/>
      <c r="U162" s="573"/>
      <c r="V162" s="573"/>
      <c r="W162" s="573"/>
      <c r="X162" s="573"/>
      <c r="Y162" s="573"/>
      <c r="Z162" s="573"/>
      <c r="AA162" s="568">
        <f>[1]UnObr3!D137</f>
        <v>0</v>
      </c>
      <c r="AB162" s="568"/>
      <c r="AC162" s="568"/>
      <c r="AD162" s="568"/>
      <c r="AE162" s="568"/>
      <c r="AF162" s="568"/>
      <c r="AG162" s="568"/>
      <c r="AH162" s="568"/>
      <c r="AI162" s="568"/>
      <c r="AJ162" s="568">
        <f>[1]UnObr3!E137</f>
        <v>0</v>
      </c>
      <c r="AK162" s="568"/>
      <c r="AL162" s="568"/>
      <c r="AM162" s="568"/>
      <c r="AN162" s="568"/>
      <c r="AO162" s="568"/>
      <c r="AP162" s="568"/>
      <c r="AQ162" s="568"/>
      <c r="AR162" s="569"/>
    </row>
    <row r="163" spans="1:47" ht="23.1" customHeight="1">
      <c r="A163" s="565">
        <v>3136</v>
      </c>
      <c r="B163" s="566"/>
      <c r="C163" s="566"/>
      <c r="D163" s="304">
        <v>614000</v>
      </c>
      <c r="E163" s="304"/>
      <c r="F163" s="304"/>
      <c r="G163" s="304"/>
      <c r="H163" s="567" t="s">
        <v>972</v>
      </c>
      <c r="I163" s="567"/>
      <c r="J163" s="567"/>
      <c r="K163" s="567"/>
      <c r="L163" s="567"/>
      <c r="M163" s="567"/>
      <c r="N163" s="567"/>
      <c r="O163" s="567"/>
      <c r="P163" s="567"/>
      <c r="Q163" s="567"/>
      <c r="R163" s="567"/>
      <c r="S163" s="567"/>
      <c r="T163" s="567"/>
      <c r="U163" s="567"/>
      <c r="V163" s="567"/>
      <c r="W163" s="567"/>
      <c r="X163" s="567"/>
      <c r="Y163" s="567"/>
      <c r="Z163" s="567"/>
      <c r="AA163" s="568">
        <f>[1]UnObr3!D138</f>
        <v>0</v>
      </c>
      <c r="AB163" s="568"/>
      <c r="AC163" s="568"/>
      <c r="AD163" s="568"/>
      <c r="AE163" s="568"/>
      <c r="AF163" s="568"/>
      <c r="AG163" s="568"/>
      <c r="AH163" s="568"/>
      <c r="AI163" s="568"/>
      <c r="AJ163" s="568">
        <f>[1]UnObr3!E138</f>
        <v>0</v>
      </c>
      <c r="AK163" s="568"/>
      <c r="AL163" s="568"/>
      <c r="AM163" s="568"/>
      <c r="AN163" s="568"/>
      <c r="AO163" s="568"/>
      <c r="AP163" s="568"/>
      <c r="AQ163" s="568"/>
      <c r="AR163" s="569"/>
    </row>
    <row r="164" spans="1:47">
      <c r="A164" s="570">
        <v>3137</v>
      </c>
      <c r="B164" s="571"/>
      <c r="C164" s="571"/>
      <c r="D164" s="572">
        <v>614100</v>
      </c>
      <c r="E164" s="572"/>
      <c r="F164" s="572"/>
      <c r="G164" s="572"/>
      <c r="H164" s="573" t="s">
        <v>973</v>
      </c>
      <c r="I164" s="573"/>
      <c r="J164" s="573"/>
      <c r="K164" s="573"/>
      <c r="L164" s="573"/>
      <c r="M164" s="573"/>
      <c r="N164" s="573"/>
      <c r="O164" s="573"/>
      <c r="P164" s="573"/>
      <c r="Q164" s="573"/>
      <c r="R164" s="573"/>
      <c r="S164" s="573"/>
      <c r="T164" s="573"/>
      <c r="U164" s="573"/>
      <c r="V164" s="573"/>
      <c r="W164" s="573"/>
      <c r="X164" s="573"/>
      <c r="Y164" s="573"/>
      <c r="Z164" s="573"/>
      <c r="AA164" s="568">
        <f>[1]UnObr3!D139</f>
        <v>0</v>
      </c>
      <c r="AB164" s="568"/>
      <c r="AC164" s="568"/>
      <c r="AD164" s="568"/>
      <c r="AE164" s="568"/>
      <c r="AF164" s="568"/>
      <c r="AG164" s="568"/>
      <c r="AH164" s="568"/>
      <c r="AI164" s="568"/>
      <c r="AJ164" s="568">
        <f>[1]UnObr3!E139</f>
        <v>0</v>
      </c>
      <c r="AK164" s="568"/>
      <c r="AL164" s="568"/>
      <c r="AM164" s="568"/>
      <c r="AN164" s="568"/>
      <c r="AO164" s="568"/>
      <c r="AP164" s="568"/>
      <c r="AQ164" s="568"/>
      <c r="AR164" s="569"/>
    </row>
    <row r="165" spans="1:47" ht="33" customHeight="1">
      <c r="A165" s="565">
        <v>3138</v>
      </c>
      <c r="B165" s="566"/>
      <c r="C165" s="566"/>
      <c r="D165" s="304">
        <v>615000</v>
      </c>
      <c r="E165" s="304"/>
      <c r="F165" s="304"/>
      <c r="G165" s="304"/>
      <c r="H165" s="574" t="s">
        <v>974</v>
      </c>
      <c r="I165" s="574"/>
      <c r="J165" s="574"/>
      <c r="K165" s="574"/>
      <c r="L165" s="574"/>
      <c r="M165" s="574"/>
      <c r="N165" s="574"/>
      <c r="O165" s="574"/>
      <c r="P165" s="574"/>
      <c r="Q165" s="574"/>
      <c r="R165" s="574"/>
      <c r="S165" s="574"/>
      <c r="T165" s="574"/>
      <c r="U165" s="574"/>
      <c r="V165" s="574"/>
      <c r="W165" s="574"/>
      <c r="X165" s="574"/>
      <c r="Y165" s="574"/>
      <c r="Z165" s="574"/>
      <c r="AA165" s="568">
        <f>[1]UnObr3!D140</f>
        <v>0</v>
      </c>
      <c r="AB165" s="568"/>
      <c r="AC165" s="568"/>
      <c r="AD165" s="568"/>
      <c r="AE165" s="568"/>
      <c r="AF165" s="568"/>
      <c r="AG165" s="568"/>
      <c r="AH165" s="568"/>
      <c r="AI165" s="568"/>
      <c r="AJ165" s="568">
        <f>[1]UnObr3!E140</f>
        <v>0</v>
      </c>
      <c r="AK165" s="568"/>
      <c r="AL165" s="568"/>
      <c r="AM165" s="568"/>
      <c r="AN165" s="568"/>
      <c r="AO165" s="568"/>
      <c r="AP165" s="568"/>
      <c r="AQ165" s="568"/>
      <c r="AR165" s="569"/>
      <c r="AU165" s="27"/>
    </row>
    <row r="166" spans="1:47" ht="22.9" customHeight="1">
      <c r="A166" s="570">
        <v>3139</v>
      </c>
      <c r="B166" s="571"/>
      <c r="C166" s="571"/>
      <c r="D166" s="572">
        <v>615100</v>
      </c>
      <c r="E166" s="572"/>
      <c r="F166" s="572"/>
      <c r="G166" s="572"/>
      <c r="H166" s="575" t="s">
        <v>975</v>
      </c>
      <c r="I166" s="575"/>
      <c r="J166" s="575"/>
      <c r="K166" s="575"/>
      <c r="L166" s="575"/>
      <c r="M166" s="575"/>
      <c r="N166" s="575"/>
      <c r="O166" s="575"/>
      <c r="P166" s="575"/>
      <c r="Q166" s="575"/>
      <c r="R166" s="575"/>
      <c r="S166" s="575"/>
      <c r="T166" s="575"/>
      <c r="U166" s="575"/>
      <c r="V166" s="575"/>
      <c r="W166" s="575"/>
      <c r="X166" s="575"/>
      <c r="Y166" s="575"/>
      <c r="Z166" s="575"/>
      <c r="AA166" s="568">
        <f>[1]UnObr3!D141</f>
        <v>0</v>
      </c>
      <c r="AB166" s="568"/>
      <c r="AC166" s="568"/>
      <c r="AD166" s="568"/>
      <c r="AE166" s="568"/>
      <c r="AF166" s="568"/>
      <c r="AG166" s="568"/>
      <c r="AH166" s="568"/>
      <c r="AI166" s="568"/>
      <c r="AJ166" s="568">
        <f>[1]UnObr3!E141</f>
        <v>0</v>
      </c>
      <c r="AK166" s="568"/>
      <c r="AL166" s="568"/>
      <c r="AM166" s="568"/>
      <c r="AN166" s="568"/>
      <c r="AO166" s="568"/>
      <c r="AP166" s="568"/>
      <c r="AQ166" s="568"/>
      <c r="AR166" s="569"/>
    </row>
    <row r="167" spans="1:47" ht="23.1" customHeight="1">
      <c r="A167" s="565">
        <v>3140</v>
      </c>
      <c r="B167" s="566"/>
      <c r="C167" s="566"/>
      <c r="D167" s="304">
        <v>620000</v>
      </c>
      <c r="E167" s="304"/>
      <c r="F167" s="304"/>
      <c r="G167" s="304"/>
      <c r="H167" s="567" t="s">
        <v>1007</v>
      </c>
      <c r="I167" s="567"/>
      <c r="J167" s="567"/>
      <c r="K167" s="567"/>
      <c r="L167" s="567"/>
      <c r="M167" s="567"/>
      <c r="N167" s="567"/>
      <c r="O167" s="567"/>
      <c r="P167" s="567"/>
      <c r="Q167" s="567"/>
      <c r="R167" s="567"/>
      <c r="S167" s="567"/>
      <c r="T167" s="567"/>
      <c r="U167" s="567"/>
      <c r="V167" s="567"/>
      <c r="W167" s="567"/>
      <c r="X167" s="567"/>
      <c r="Y167" s="567"/>
      <c r="Z167" s="567"/>
      <c r="AA167" s="568">
        <f>[1]UnObr3!D142</f>
        <v>0</v>
      </c>
      <c r="AB167" s="568"/>
      <c r="AC167" s="568"/>
      <c r="AD167" s="568"/>
      <c r="AE167" s="568"/>
      <c r="AF167" s="568"/>
      <c r="AG167" s="568"/>
      <c r="AH167" s="568"/>
      <c r="AI167" s="568"/>
      <c r="AJ167" s="568">
        <f>[1]UnObr3!E142</f>
        <v>0</v>
      </c>
      <c r="AK167" s="568"/>
      <c r="AL167" s="568"/>
      <c r="AM167" s="568"/>
      <c r="AN167" s="568"/>
      <c r="AO167" s="568"/>
      <c r="AP167" s="568"/>
      <c r="AQ167" s="568"/>
      <c r="AR167" s="569"/>
    </row>
    <row r="168" spans="1:47" ht="23.1" customHeight="1">
      <c r="A168" s="570">
        <v>3141</v>
      </c>
      <c r="B168" s="571"/>
      <c r="C168" s="571"/>
      <c r="D168" s="304">
        <v>621000</v>
      </c>
      <c r="E168" s="304"/>
      <c r="F168" s="304"/>
      <c r="G168" s="304"/>
      <c r="H168" s="567" t="s">
        <v>977</v>
      </c>
      <c r="I168" s="567"/>
      <c r="J168" s="567"/>
      <c r="K168" s="567"/>
      <c r="L168" s="567"/>
      <c r="M168" s="567"/>
      <c r="N168" s="567"/>
      <c r="O168" s="567"/>
      <c r="P168" s="567"/>
      <c r="Q168" s="567"/>
      <c r="R168" s="567"/>
      <c r="S168" s="567"/>
      <c r="T168" s="567"/>
      <c r="U168" s="567"/>
      <c r="V168" s="567"/>
      <c r="W168" s="567"/>
      <c r="X168" s="567"/>
      <c r="Y168" s="567"/>
      <c r="Z168" s="567"/>
      <c r="AA168" s="568">
        <f>[1]UnObr3!D143</f>
        <v>0</v>
      </c>
      <c r="AB168" s="568"/>
      <c r="AC168" s="568"/>
      <c r="AD168" s="568"/>
      <c r="AE168" s="568"/>
      <c r="AF168" s="568"/>
      <c r="AG168" s="568"/>
      <c r="AH168" s="568"/>
      <c r="AI168" s="568"/>
      <c r="AJ168" s="568">
        <f>[1]UnObr3!E143</f>
        <v>0</v>
      </c>
      <c r="AK168" s="568"/>
      <c r="AL168" s="568"/>
      <c r="AM168" s="568"/>
      <c r="AN168" s="568"/>
      <c r="AO168" s="568"/>
      <c r="AP168" s="568"/>
      <c r="AQ168" s="568"/>
      <c r="AR168" s="569"/>
    </row>
    <row r="169" spans="1:47" ht="22.9" customHeight="1">
      <c r="A169" s="570">
        <v>3142</v>
      </c>
      <c r="B169" s="571"/>
      <c r="C169" s="571"/>
      <c r="D169" s="572">
        <v>621100</v>
      </c>
      <c r="E169" s="572"/>
      <c r="F169" s="572"/>
      <c r="G169" s="572"/>
      <c r="H169" s="573" t="s">
        <v>978</v>
      </c>
      <c r="I169" s="573"/>
      <c r="J169" s="573"/>
      <c r="K169" s="573"/>
      <c r="L169" s="573"/>
      <c r="M169" s="573"/>
      <c r="N169" s="573"/>
      <c r="O169" s="573"/>
      <c r="P169" s="573"/>
      <c r="Q169" s="573"/>
      <c r="R169" s="573"/>
      <c r="S169" s="573"/>
      <c r="T169" s="573"/>
      <c r="U169" s="573"/>
      <c r="V169" s="573"/>
      <c r="W169" s="573"/>
      <c r="X169" s="573"/>
      <c r="Y169" s="573"/>
      <c r="Z169" s="573"/>
      <c r="AA169" s="568">
        <f>[1]UnObr3!D144</f>
        <v>0</v>
      </c>
      <c r="AB169" s="568"/>
      <c r="AC169" s="568"/>
      <c r="AD169" s="568"/>
      <c r="AE169" s="568"/>
      <c r="AF169" s="568"/>
      <c r="AG169" s="568"/>
      <c r="AH169" s="568"/>
      <c r="AI169" s="568"/>
      <c r="AJ169" s="568">
        <f>[1]UnObr3!E144</f>
        <v>0</v>
      </c>
      <c r="AK169" s="568"/>
      <c r="AL169" s="568"/>
      <c r="AM169" s="568"/>
      <c r="AN169" s="568"/>
      <c r="AO169" s="568"/>
      <c r="AP169" s="568"/>
      <c r="AQ169" s="568"/>
      <c r="AR169" s="569"/>
      <c r="AU169" s="27"/>
    </row>
    <row r="170" spans="1:47">
      <c r="A170" s="570">
        <v>3143</v>
      </c>
      <c r="B170" s="571"/>
      <c r="C170" s="571"/>
      <c r="D170" s="572">
        <v>621200</v>
      </c>
      <c r="E170" s="572"/>
      <c r="F170" s="572"/>
      <c r="G170" s="572"/>
      <c r="H170" s="573" t="s">
        <v>248</v>
      </c>
      <c r="I170" s="573"/>
      <c r="J170" s="573"/>
      <c r="K170" s="573"/>
      <c r="L170" s="573"/>
      <c r="M170" s="573"/>
      <c r="N170" s="573"/>
      <c r="O170" s="573"/>
      <c r="P170" s="573"/>
      <c r="Q170" s="573"/>
      <c r="R170" s="573"/>
      <c r="S170" s="573"/>
      <c r="T170" s="573"/>
      <c r="U170" s="573"/>
      <c r="V170" s="573"/>
      <c r="W170" s="573"/>
      <c r="X170" s="573"/>
      <c r="Y170" s="573"/>
      <c r="Z170" s="573"/>
      <c r="AA170" s="568">
        <f>[1]UnObr3!D145</f>
        <v>0</v>
      </c>
      <c r="AB170" s="568"/>
      <c r="AC170" s="568"/>
      <c r="AD170" s="568"/>
      <c r="AE170" s="568"/>
      <c r="AF170" s="568"/>
      <c r="AG170" s="568"/>
      <c r="AH170" s="568"/>
      <c r="AI170" s="568"/>
      <c r="AJ170" s="568">
        <f>[1]UnObr3!E145</f>
        <v>0</v>
      </c>
      <c r="AK170" s="568"/>
      <c r="AL170" s="568"/>
      <c r="AM170" s="568"/>
      <c r="AN170" s="568"/>
      <c r="AO170" s="568"/>
      <c r="AP170" s="568"/>
      <c r="AQ170" s="568"/>
      <c r="AR170" s="569"/>
    </row>
    <row r="171" spans="1:47" ht="22.9" customHeight="1">
      <c r="A171" s="570">
        <v>3144</v>
      </c>
      <c r="B171" s="571"/>
      <c r="C171" s="571"/>
      <c r="D171" s="572">
        <v>621300</v>
      </c>
      <c r="E171" s="572"/>
      <c r="F171" s="572"/>
      <c r="G171" s="572"/>
      <c r="H171" s="573" t="s">
        <v>247</v>
      </c>
      <c r="I171" s="573"/>
      <c r="J171" s="573"/>
      <c r="K171" s="573"/>
      <c r="L171" s="573"/>
      <c r="M171" s="573"/>
      <c r="N171" s="573"/>
      <c r="O171" s="573"/>
      <c r="P171" s="573"/>
      <c r="Q171" s="573"/>
      <c r="R171" s="573"/>
      <c r="S171" s="573"/>
      <c r="T171" s="573"/>
      <c r="U171" s="573"/>
      <c r="V171" s="573"/>
      <c r="W171" s="573"/>
      <c r="X171" s="573"/>
      <c r="Y171" s="573"/>
      <c r="Z171" s="573"/>
      <c r="AA171" s="568">
        <f>[1]UnObr3!D146</f>
        <v>0</v>
      </c>
      <c r="AB171" s="568"/>
      <c r="AC171" s="568"/>
      <c r="AD171" s="568"/>
      <c r="AE171" s="568"/>
      <c r="AF171" s="568"/>
      <c r="AG171" s="568"/>
      <c r="AH171" s="568"/>
      <c r="AI171" s="568"/>
      <c r="AJ171" s="568">
        <f>[1]UnObr3!E146</f>
        <v>0</v>
      </c>
      <c r="AK171" s="568"/>
      <c r="AL171" s="568"/>
      <c r="AM171" s="568"/>
      <c r="AN171" s="568"/>
      <c r="AO171" s="568"/>
      <c r="AP171" s="568"/>
      <c r="AQ171" s="568"/>
      <c r="AR171" s="569"/>
      <c r="AU171" s="27"/>
    </row>
    <row r="172" spans="1:47">
      <c r="A172" s="570">
        <v>3145</v>
      </c>
      <c r="B172" s="571"/>
      <c r="C172" s="571"/>
      <c r="D172" s="572">
        <v>621400</v>
      </c>
      <c r="E172" s="572"/>
      <c r="F172" s="572"/>
      <c r="G172" s="572"/>
      <c r="H172" s="573" t="s">
        <v>246</v>
      </c>
      <c r="I172" s="573"/>
      <c r="J172" s="573"/>
      <c r="K172" s="573"/>
      <c r="L172" s="573"/>
      <c r="M172" s="573"/>
      <c r="N172" s="573"/>
      <c r="O172" s="573"/>
      <c r="P172" s="573"/>
      <c r="Q172" s="573"/>
      <c r="R172" s="573"/>
      <c r="S172" s="573"/>
      <c r="T172" s="573"/>
      <c r="U172" s="573"/>
      <c r="V172" s="573"/>
      <c r="W172" s="573"/>
      <c r="X172" s="573"/>
      <c r="Y172" s="573"/>
      <c r="Z172" s="573"/>
      <c r="AA172" s="568">
        <f>[1]UnObr3!D147</f>
        <v>0</v>
      </c>
      <c r="AB172" s="568"/>
      <c r="AC172" s="568"/>
      <c r="AD172" s="568"/>
      <c r="AE172" s="568"/>
      <c r="AF172" s="568"/>
      <c r="AG172" s="568"/>
      <c r="AH172" s="568"/>
      <c r="AI172" s="568"/>
      <c r="AJ172" s="568">
        <f>[1]UnObr3!E147</f>
        <v>0</v>
      </c>
      <c r="AK172" s="568"/>
      <c r="AL172" s="568"/>
      <c r="AM172" s="568"/>
      <c r="AN172" s="568"/>
      <c r="AO172" s="568"/>
      <c r="AP172" s="568"/>
      <c r="AQ172" s="568"/>
      <c r="AR172" s="569"/>
    </row>
    <row r="173" spans="1:47" ht="23.1" customHeight="1">
      <c r="A173" s="570">
        <v>3146</v>
      </c>
      <c r="B173" s="571"/>
      <c r="C173" s="571"/>
      <c r="D173" s="572">
        <v>621500</v>
      </c>
      <c r="E173" s="572"/>
      <c r="F173" s="572"/>
      <c r="G173" s="572"/>
      <c r="H173" s="573" t="s">
        <v>1008</v>
      </c>
      <c r="I173" s="573"/>
      <c r="J173" s="573"/>
      <c r="K173" s="573"/>
      <c r="L173" s="573"/>
      <c r="M173" s="573"/>
      <c r="N173" s="573"/>
      <c r="O173" s="573"/>
      <c r="P173" s="573"/>
      <c r="Q173" s="573"/>
      <c r="R173" s="573"/>
      <c r="S173" s="573"/>
      <c r="T173" s="573"/>
      <c r="U173" s="573"/>
      <c r="V173" s="573"/>
      <c r="W173" s="573"/>
      <c r="X173" s="573"/>
      <c r="Y173" s="573"/>
      <c r="Z173" s="573"/>
      <c r="AA173" s="568">
        <f>[1]UnObr3!D148</f>
        <v>0</v>
      </c>
      <c r="AB173" s="568"/>
      <c r="AC173" s="568"/>
      <c r="AD173" s="568"/>
      <c r="AE173" s="568"/>
      <c r="AF173" s="568"/>
      <c r="AG173" s="568"/>
      <c r="AH173" s="568"/>
      <c r="AI173" s="568"/>
      <c r="AJ173" s="568">
        <f>[1]UnObr3!E148</f>
        <v>0</v>
      </c>
      <c r="AK173" s="568"/>
      <c r="AL173" s="568"/>
      <c r="AM173" s="568"/>
      <c r="AN173" s="568"/>
      <c r="AO173" s="568"/>
      <c r="AP173" s="568"/>
      <c r="AQ173" s="568"/>
      <c r="AR173" s="569"/>
      <c r="AU173" s="27"/>
    </row>
    <row r="174" spans="1:47" ht="22.9" customHeight="1">
      <c r="A174" s="570">
        <v>3147</v>
      </c>
      <c r="B174" s="571"/>
      <c r="C174" s="571"/>
      <c r="D174" s="572">
        <v>621600</v>
      </c>
      <c r="E174" s="572"/>
      <c r="F174" s="572"/>
      <c r="G174" s="572"/>
      <c r="H174" s="573" t="s">
        <v>244</v>
      </c>
      <c r="I174" s="573"/>
      <c r="J174" s="573"/>
      <c r="K174" s="573"/>
      <c r="L174" s="573"/>
      <c r="M174" s="573"/>
      <c r="N174" s="573"/>
      <c r="O174" s="573"/>
      <c r="P174" s="573"/>
      <c r="Q174" s="573"/>
      <c r="R174" s="573"/>
      <c r="S174" s="573"/>
      <c r="T174" s="573"/>
      <c r="U174" s="573"/>
      <c r="V174" s="573"/>
      <c r="W174" s="573"/>
      <c r="X174" s="573"/>
      <c r="Y174" s="573"/>
      <c r="Z174" s="573"/>
      <c r="AA174" s="568">
        <f>[1]UnObr3!D149</f>
        <v>0</v>
      </c>
      <c r="AB174" s="568"/>
      <c r="AC174" s="568"/>
      <c r="AD174" s="568"/>
      <c r="AE174" s="568"/>
      <c r="AF174" s="568"/>
      <c r="AG174" s="568"/>
      <c r="AH174" s="568"/>
      <c r="AI174" s="568"/>
      <c r="AJ174" s="568">
        <f>[1]UnObr3!E149</f>
        <v>0</v>
      </c>
      <c r="AK174" s="568"/>
      <c r="AL174" s="568"/>
      <c r="AM174" s="568"/>
      <c r="AN174" s="568"/>
      <c r="AO174" s="568"/>
      <c r="AP174" s="568"/>
      <c r="AQ174" s="568"/>
      <c r="AR174" s="569"/>
    </row>
    <row r="175" spans="1:47">
      <c r="A175" s="570">
        <v>3148</v>
      </c>
      <c r="B175" s="571"/>
      <c r="C175" s="571"/>
      <c r="D175" s="572">
        <v>621700</v>
      </c>
      <c r="E175" s="572"/>
      <c r="F175" s="572"/>
      <c r="G175" s="572"/>
      <c r="H175" s="573" t="s">
        <v>980</v>
      </c>
      <c r="I175" s="573"/>
      <c r="J175" s="573"/>
      <c r="K175" s="573"/>
      <c r="L175" s="573"/>
      <c r="M175" s="573"/>
      <c r="N175" s="573"/>
      <c r="O175" s="573"/>
      <c r="P175" s="573"/>
      <c r="Q175" s="573"/>
      <c r="R175" s="573"/>
      <c r="S175" s="573"/>
      <c r="T175" s="573"/>
      <c r="U175" s="573"/>
      <c r="V175" s="573"/>
      <c r="W175" s="573"/>
      <c r="X175" s="573"/>
      <c r="Y175" s="573"/>
      <c r="Z175" s="573"/>
      <c r="AA175" s="568">
        <f>[1]UnObr3!D150</f>
        <v>0</v>
      </c>
      <c r="AB175" s="568"/>
      <c r="AC175" s="568"/>
      <c r="AD175" s="568"/>
      <c r="AE175" s="568"/>
      <c r="AF175" s="568"/>
      <c r="AG175" s="568"/>
      <c r="AH175" s="568"/>
      <c r="AI175" s="568"/>
      <c r="AJ175" s="568">
        <f>[1]UnObr3!E150</f>
        <v>0</v>
      </c>
      <c r="AK175" s="568"/>
      <c r="AL175" s="568"/>
      <c r="AM175" s="568"/>
      <c r="AN175" s="568"/>
      <c r="AO175" s="568"/>
      <c r="AP175" s="568"/>
      <c r="AQ175" s="568"/>
      <c r="AR175" s="569"/>
      <c r="AU175" s="27"/>
    </row>
    <row r="176" spans="1:47" ht="23.1" customHeight="1">
      <c r="A176" s="570">
        <v>3149</v>
      </c>
      <c r="B176" s="571"/>
      <c r="C176" s="571"/>
      <c r="D176" s="572">
        <v>621800</v>
      </c>
      <c r="E176" s="572"/>
      <c r="F176" s="572"/>
      <c r="G176" s="572"/>
      <c r="H176" s="573" t="s">
        <v>1009</v>
      </c>
      <c r="I176" s="573"/>
      <c r="J176" s="573"/>
      <c r="K176" s="573"/>
      <c r="L176" s="573"/>
      <c r="M176" s="573"/>
      <c r="N176" s="573"/>
      <c r="O176" s="573"/>
      <c r="P176" s="573"/>
      <c r="Q176" s="573"/>
      <c r="R176" s="573"/>
      <c r="S176" s="573"/>
      <c r="T176" s="573"/>
      <c r="U176" s="573"/>
      <c r="V176" s="573"/>
      <c r="W176" s="573"/>
      <c r="X176" s="573"/>
      <c r="Y176" s="573"/>
      <c r="Z176" s="573"/>
      <c r="AA176" s="568">
        <f>[1]UnObr3!D151</f>
        <v>0</v>
      </c>
      <c r="AB176" s="568"/>
      <c r="AC176" s="568"/>
      <c r="AD176" s="568"/>
      <c r="AE176" s="568"/>
      <c r="AF176" s="568"/>
      <c r="AG176" s="568"/>
      <c r="AH176" s="568"/>
      <c r="AI176" s="568"/>
      <c r="AJ176" s="568">
        <f>[1]UnObr3!E151</f>
        <v>0</v>
      </c>
      <c r="AK176" s="568"/>
      <c r="AL176" s="568"/>
      <c r="AM176" s="568"/>
      <c r="AN176" s="568"/>
      <c r="AO176" s="568"/>
      <c r="AP176" s="568"/>
      <c r="AQ176" s="568"/>
      <c r="AR176" s="569"/>
    </row>
    <row r="177" spans="1:47">
      <c r="A177" s="570">
        <v>3150</v>
      </c>
      <c r="B177" s="571"/>
      <c r="C177" s="571"/>
      <c r="D177" s="572">
        <v>621900</v>
      </c>
      <c r="E177" s="572"/>
      <c r="F177" s="572"/>
      <c r="G177" s="572"/>
      <c r="H177" s="573" t="s">
        <v>981</v>
      </c>
      <c r="I177" s="573"/>
      <c r="J177" s="573"/>
      <c r="K177" s="573"/>
      <c r="L177" s="573"/>
      <c r="M177" s="573"/>
      <c r="N177" s="573"/>
      <c r="O177" s="573"/>
      <c r="P177" s="573"/>
      <c r="Q177" s="573"/>
      <c r="R177" s="573"/>
      <c r="S177" s="573"/>
      <c r="T177" s="573"/>
      <c r="U177" s="573"/>
      <c r="V177" s="573"/>
      <c r="W177" s="573"/>
      <c r="X177" s="573"/>
      <c r="Y177" s="573"/>
      <c r="Z177" s="573"/>
      <c r="AA177" s="568">
        <f>[1]UnObr3!D152</f>
        <v>0</v>
      </c>
      <c r="AB177" s="568"/>
      <c r="AC177" s="568"/>
      <c r="AD177" s="568"/>
      <c r="AE177" s="568"/>
      <c r="AF177" s="568"/>
      <c r="AG177" s="568"/>
      <c r="AH177" s="568"/>
      <c r="AI177" s="568"/>
      <c r="AJ177" s="568">
        <f>[1]UnObr3!E152</f>
        <v>0</v>
      </c>
      <c r="AK177" s="568"/>
      <c r="AL177" s="568"/>
      <c r="AM177" s="568"/>
      <c r="AN177" s="568"/>
      <c r="AO177" s="568"/>
      <c r="AP177" s="568"/>
      <c r="AQ177" s="568"/>
      <c r="AR177" s="569"/>
      <c r="AU177" s="27"/>
    </row>
    <row r="178" spans="1:47" ht="23.1" customHeight="1">
      <c r="A178" s="565">
        <v>3151</v>
      </c>
      <c r="B178" s="566"/>
      <c r="C178" s="566"/>
      <c r="D178" s="304">
        <v>622000</v>
      </c>
      <c r="E178" s="304"/>
      <c r="F178" s="304"/>
      <c r="G178" s="304"/>
      <c r="H178" s="567" t="s">
        <v>982</v>
      </c>
      <c r="I178" s="567"/>
      <c r="J178" s="567"/>
      <c r="K178" s="567"/>
      <c r="L178" s="567"/>
      <c r="M178" s="567"/>
      <c r="N178" s="567"/>
      <c r="O178" s="567"/>
      <c r="P178" s="567"/>
      <c r="Q178" s="567"/>
      <c r="R178" s="567"/>
      <c r="S178" s="567"/>
      <c r="T178" s="567"/>
      <c r="U178" s="567"/>
      <c r="V178" s="567"/>
      <c r="W178" s="567"/>
      <c r="X178" s="567"/>
      <c r="Y178" s="567"/>
      <c r="Z178" s="567"/>
      <c r="AA178" s="568">
        <f>[1]UnObr3!D153</f>
        <v>0</v>
      </c>
      <c r="AB178" s="568"/>
      <c r="AC178" s="568"/>
      <c r="AD178" s="568"/>
      <c r="AE178" s="568"/>
      <c r="AF178" s="568"/>
      <c r="AG178" s="568"/>
      <c r="AH178" s="568"/>
      <c r="AI178" s="568"/>
      <c r="AJ178" s="568">
        <f>[1]UnObr3!E153</f>
        <v>0</v>
      </c>
      <c r="AK178" s="568"/>
      <c r="AL178" s="568"/>
      <c r="AM178" s="568"/>
      <c r="AN178" s="568"/>
      <c r="AO178" s="568"/>
      <c r="AP178" s="568"/>
      <c r="AQ178" s="568"/>
      <c r="AR178" s="569"/>
      <c r="AU178" s="27"/>
    </row>
    <row r="179" spans="1:47" ht="22.9" customHeight="1">
      <c r="A179" s="570">
        <v>3152</v>
      </c>
      <c r="B179" s="571"/>
      <c r="C179" s="571"/>
      <c r="D179" s="572">
        <v>622100</v>
      </c>
      <c r="E179" s="572"/>
      <c r="F179" s="572"/>
      <c r="G179" s="572"/>
      <c r="H179" s="573" t="s">
        <v>983</v>
      </c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68">
        <f>[1]UnObr3!D154</f>
        <v>0</v>
      </c>
      <c r="AB179" s="568"/>
      <c r="AC179" s="568"/>
      <c r="AD179" s="568"/>
      <c r="AE179" s="568"/>
      <c r="AF179" s="568"/>
      <c r="AG179" s="568"/>
      <c r="AH179" s="568"/>
      <c r="AI179" s="568"/>
      <c r="AJ179" s="568">
        <f>[1]UnObr3!E154</f>
        <v>0</v>
      </c>
      <c r="AK179" s="568"/>
      <c r="AL179" s="568"/>
      <c r="AM179" s="568"/>
      <c r="AN179" s="568"/>
      <c r="AO179" s="568"/>
      <c r="AP179" s="568"/>
      <c r="AQ179" s="568"/>
      <c r="AR179" s="569"/>
      <c r="AU179" s="27"/>
    </row>
    <row r="180" spans="1:47">
      <c r="A180" s="570">
        <v>3153</v>
      </c>
      <c r="B180" s="571"/>
      <c r="C180" s="571"/>
      <c r="D180" s="572">
        <v>622200</v>
      </c>
      <c r="E180" s="572"/>
      <c r="F180" s="572"/>
      <c r="G180" s="572"/>
      <c r="H180" s="573" t="s">
        <v>238</v>
      </c>
      <c r="I180" s="573"/>
      <c r="J180" s="573"/>
      <c r="K180" s="573"/>
      <c r="L180" s="573"/>
      <c r="M180" s="573"/>
      <c r="N180" s="573"/>
      <c r="O180" s="573"/>
      <c r="P180" s="573"/>
      <c r="Q180" s="573"/>
      <c r="R180" s="573"/>
      <c r="S180" s="573"/>
      <c r="T180" s="573"/>
      <c r="U180" s="573"/>
      <c r="V180" s="573"/>
      <c r="W180" s="573"/>
      <c r="X180" s="573"/>
      <c r="Y180" s="573"/>
      <c r="Z180" s="573"/>
      <c r="AA180" s="568">
        <f>[1]UnObr3!D155</f>
        <v>0</v>
      </c>
      <c r="AB180" s="568"/>
      <c r="AC180" s="568"/>
      <c r="AD180" s="568"/>
      <c r="AE180" s="568"/>
      <c r="AF180" s="568"/>
      <c r="AG180" s="568"/>
      <c r="AH180" s="568"/>
      <c r="AI180" s="568"/>
      <c r="AJ180" s="568">
        <f>[1]UnObr3!E155</f>
        <v>0</v>
      </c>
      <c r="AK180" s="568"/>
      <c r="AL180" s="568"/>
      <c r="AM180" s="568"/>
      <c r="AN180" s="568"/>
      <c r="AO180" s="568"/>
      <c r="AP180" s="568"/>
      <c r="AQ180" s="568"/>
      <c r="AR180" s="569"/>
      <c r="AU180" s="27"/>
    </row>
    <row r="181" spans="1:47">
      <c r="A181" s="570">
        <v>3154</v>
      </c>
      <c r="B181" s="571"/>
      <c r="C181" s="571"/>
      <c r="D181" s="572">
        <v>622300</v>
      </c>
      <c r="E181" s="572"/>
      <c r="F181" s="572"/>
      <c r="G181" s="572"/>
      <c r="H181" s="573" t="s">
        <v>237</v>
      </c>
      <c r="I181" s="573"/>
      <c r="J181" s="573"/>
      <c r="K181" s="573"/>
      <c r="L181" s="573"/>
      <c r="M181" s="573"/>
      <c r="N181" s="573"/>
      <c r="O181" s="573"/>
      <c r="P181" s="573"/>
      <c r="Q181" s="573"/>
      <c r="R181" s="573"/>
      <c r="S181" s="573"/>
      <c r="T181" s="573"/>
      <c r="U181" s="573"/>
      <c r="V181" s="573"/>
      <c r="W181" s="573"/>
      <c r="X181" s="573"/>
      <c r="Y181" s="573"/>
      <c r="Z181" s="573"/>
      <c r="AA181" s="568">
        <f>[1]UnObr3!D156</f>
        <v>0</v>
      </c>
      <c r="AB181" s="568"/>
      <c r="AC181" s="568"/>
      <c r="AD181" s="568"/>
      <c r="AE181" s="568"/>
      <c r="AF181" s="568"/>
      <c r="AG181" s="568"/>
      <c r="AH181" s="568"/>
      <c r="AI181" s="568"/>
      <c r="AJ181" s="568">
        <f>[1]UnObr3!E156</f>
        <v>0</v>
      </c>
      <c r="AK181" s="568"/>
      <c r="AL181" s="568"/>
      <c r="AM181" s="568"/>
      <c r="AN181" s="568"/>
      <c r="AO181" s="568"/>
      <c r="AP181" s="568"/>
      <c r="AQ181" s="568"/>
      <c r="AR181" s="569"/>
      <c r="AU181" s="27"/>
    </row>
    <row r="182" spans="1:47">
      <c r="A182" s="570">
        <v>3155</v>
      </c>
      <c r="B182" s="571"/>
      <c r="C182" s="571"/>
      <c r="D182" s="572">
        <v>622400</v>
      </c>
      <c r="E182" s="572"/>
      <c r="F182" s="572"/>
      <c r="G182" s="572"/>
      <c r="H182" s="573" t="s">
        <v>236</v>
      </c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68">
        <f>[1]UnObr3!D157</f>
        <v>0</v>
      </c>
      <c r="AB182" s="568"/>
      <c r="AC182" s="568"/>
      <c r="AD182" s="568"/>
      <c r="AE182" s="568"/>
      <c r="AF182" s="568"/>
      <c r="AG182" s="568"/>
      <c r="AH182" s="568"/>
      <c r="AI182" s="568"/>
      <c r="AJ182" s="568">
        <f>[1]UnObr3!E157</f>
        <v>0</v>
      </c>
      <c r="AK182" s="568"/>
      <c r="AL182" s="568"/>
      <c r="AM182" s="568"/>
      <c r="AN182" s="568"/>
      <c r="AO182" s="568"/>
      <c r="AP182" s="568"/>
      <c r="AQ182" s="568"/>
      <c r="AR182" s="569"/>
    </row>
    <row r="183" spans="1:47">
      <c r="A183" s="570">
        <v>3156</v>
      </c>
      <c r="B183" s="571"/>
      <c r="C183" s="571"/>
      <c r="D183" s="572">
        <v>622500</v>
      </c>
      <c r="E183" s="572"/>
      <c r="F183" s="572"/>
      <c r="G183" s="572"/>
      <c r="H183" s="573" t="s">
        <v>235</v>
      </c>
      <c r="I183" s="573"/>
      <c r="J183" s="573"/>
      <c r="K183" s="573"/>
      <c r="L183" s="573"/>
      <c r="M183" s="573"/>
      <c r="N183" s="573"/>
      <c r="O183" s="573"/>
      <c r="P183" s="573"/>
      <c r="Q183" s="573"/>
      <c r="R183" s="573"/>
      <c r="S183" s="573"/>
      <c r="T183" s="573"/>
      <c r="U183" s="573"/>
      <c r="V183" s="573"/>
      <c r="W183" s="573"/>
      <c r="X183" s="573"/>
      <c r="Y183" s="573"/>
      <c r="Z183" s="573"/>
      <c r="AA183" s="568">
        <f>[1]UnObr3!D158</f>
        <v>0</v>
      </c>
      <c r="AB183" s="568"/>
      <c r="AC183" s="568"/>
      <c r="AD183" s="568"/>
      <c r="AE183" s="568"/>
      <c r="AF183" s="568"/>
      <c r="AG183" s="568"/>
      <c r="AH183" s="568"/>
      <c r="AI183" s="568"/>
      <c r="AJ183" s="568">
        <f>[1]UnObr3!E158</f>
        <v>0</v>
      </c>
      <c r="AK183" s="568"/>
      <c r="AL183" s="568"/>
      <c r="AM183" s="568"/>
      <c r="AN183" s="568"/>
      <c r="AO183" s="568"/>
      <c r="AP183" s="568"/>
      <c r="AQ183" s="568"/>
      <c r="AR183" s="569"/>
      <c r="AU183" s="27"/>
    </row>
    <row r="184" spans="1:47">
      <c r="A184" s="570">
        <v>3157</v>
      </c>
      <c r="B184" s="571"/>
      <c r="C184" s="571"/>
      <c r="D184" s="572">
        <v>622600</v>
      </c>
      <c r="E184" s="572"/>
      <c r="F184" s="572"/>
      <c r="G184" s="572"/>
      <c r="H184" s="573" t="s">
        <v>234</v>
      </c>
      <c r="I184" s="573"/>
      <c r="J184" s="573"/>
      <c r="K184" s="573"/>
      <c r="L184" s="573"/>
      <c r="M184" s="573"/>
      <c r="N184" s="573"/>
      <c r="O184" s="573"/>
      <c r="P184" s="573"/>
      <c r="Q184" s="573"/>
      <c r="R184" s="573"/>
      <c r="S184" s="573"/>
      <c r="T184" s="573"/>
      <c r="U184" s="573"/>
      <c r="V184" s="573"/>
      <c r="W184" s="573"/>
      <c r="X184" s="573"/>
      <c r="Y184" s="573"/>
      <c r="Z184" s="573"/>
      <c r="AA184" s="568">
        <f>[1]UnObr3!D159</f>
        <v>0</v>
      </c>
      <c r="AB184" s="568"/>
      <c r="AC184" s="568"/>
      <c r="AD184" s="568"/>
      <c r="AE184" s="568"/>
      <c r="AF184" s="568"/>
      <c r="AG184" s="568"/>
      <c r="AH184" s="568"/>
      <c r="AI184" s="568"/>
      <c r="AJ184" s="568">
        <f>[1]UnObr3!E159</f>
        <v>0</v>
      </c>
      <c r="AK184" s="568"/>
      <c r="AL184" s="568"/>
      <c r="AM184" s="568"/>
      <c r="AN184" s="568"/>
      <c r="AO184" s="568"/>
      <c r="AP184" s="568"/>
      <c r="AQ184" s="568"/>
      <c r="AR184" s="569"/>
    </row>
    <row r="185" spans="1:47">
      <c r="A185" s="570">
        <v>3158</v>
      </c>
      <c r="B185" s="571"/>
      <c r="C185" s="571"/>
      <c r="D185" s="572">
        <v>622700</v>
      </c>
      <c r="E185" s="572"/>
      <c r="F185" s="572"/>
      <c r="G185" s="572"/>
      <c r="H185" s="573" t="s">
        <v>984</v>
      </c>
      <c r="I185" s="573"/>
      <c r="J185" s="573"/>
      <c r="K185" s="573"/>
      <c r="L185" s="573"/>
      <c r="M185" s="573"/>
      <c r="N185" s="573"/>
      <c r="O185" s="573"/>
      <c r="P185" s="573"/>
      <c r="Q185" s="573"/>
      <c r="R185" s="573"/>
      <c r="S185" s="573"/>
      <c r="T185" s="573"/>
      <c r="U185" s="573"/>
      <c r="V185" s="573"/>
      <c r="W185" s="573"/>
      <c r="X185" s="573"/>
      <c r="Y185" s="573"/>
      <c r="Z185" s="573"/>
      <c r="AA185" s="568">
        <f>[1]UnObr3!D160</f>
        <v>0</v>
      </c>
      <c r="AB185" s="568"/>
      <c r="AC185" s="568"/>
      <c r="AD185" s="568"/>
      <c r="AE185" s="568"/>
      <c r="AF185" s="568"/>
      <c r="AG185" s="568"/>
      <c r="AH185" s="568"/>
      <c r="AI185" s="568"/>
      <c r="AJ185" s="568">
        <f>[1]UnObr3!E160</f>
        <v>0</v>
      </c>
      <c r="AK185" s="568"/>
      <c r="AL185" s="568"/>
      <c r="AM185" s="568"/>
      <c r="AN185" s="568"/>
      <c r="AO185" s="568"/>
      <c r="AP185" s="568"/>
      <c r="AQ185" s="568"/>
      <c r="AR185" s="569"/>
      <c r="AU185" s="27"/>
    </row>
    <row r="186" spans="1:47">
      <c r="A186" s="570">
        <v>3159</v>
      </c>
      <c r="B186" s="571"/>
      <c r="C186" s="571"/>
      <c r="D186" s="572">
        <v>622800</v>
      </c>
      <c r="E186" s="572"/>
      <c r="F186" s="572"/>
      <c r="G186" s="572"/>
      <c r="H186" s="573" t="s">
        <v>985</v>
      </c>
      <c r="I186" s="573"/>
      <c r="J186" s="573"/>
      <c r="K186" s="573"/>
      <c r="L186" s="573"/>
      <c r="M186" s="573"/>
      <c r="N186" s="573"/>
      <c r="O186" s="573"/>
      <c r="P186" s="573"/>
      <c r="Q186" s="573"/>
      <c r="R186" s="573"/>
      <c r="S186" s="573"/>
      <c r="T186" s="573"/>
      <c r="U186" s="573"/>
      <c r="V186" s="573"/>
      <c r="W186" s="573"/>
      <c r="X186" s="573"/>
      <c r="Y186" s="573"/>
      <c r="Z186" s="573"/>
      <c r="AA186" s="568">
        <f>[1]UnObr3!D161</f>
        <v>0</v>
      </c>
      <c r="AB186" s="568"/>
      <c r="AC186" s="568"/>
      <c r="AD186" s="568"/>
      <c r="AE186" s="568"/>
      <c r="AF186" s="568"/>
      <c r="AG186" s="568"/>
      <c r="AH186" s="568"/>
      <c r="AI186" s="568"/>
      <c r="AJ186" s="568">
        <f>[1]UnObr3!E161</f>
        <v>0</v>
      </c>
      <c r="AK186" s="568"/>
      <c r="AL186" s="568"/>
      <c r="AM186" s="568"/>
      <c r="AN186" s="568"/>
      <c r="AO186" s="568"/>
      <c r="AP186" s="568"/>
      <c r="AQ186" s="568"/>
      <c r="AR186" s="569"/>
    </row>
    <row r="187" spans="1:47" ht="50.25" customHeight="1">
      <c r="A187" s="565">
        <v>3160</v>
      </c>
      <c r="B187" s="566"/>
      <c r="C187" s="566"/>
      <c r="D187" s="304">
        <v>623000</v>
      </c>
      <c r="E187" s="304"/>
      <c r="F187" s="304"/>
      <c r="G187" s="304"/>
      <c r="H187" s="567" t="s">
        <v>1010</v>
      </c>
      <c r="I187" s="567"/>
      <c r="J187" s="567"/>
      <c r="K187" s="567"/>
      <c r="L187" s="567"/>
      <c r="M187" s="567"/>
      <c r="N187" s="567"/>
      <c r="O187" s="567"/>
      <c r="P187" s="567"/>
      <c r="Q187" s="567"/>
      <c r="R187" s="567"/>
      <c r="S187" s="567"/>
      <c r="T187" s="567"/>
      <c r="U187" s="567"/>
      <c r="V187" s="567"/>
      <c r="W187" s="567"/>
      <c r="X187" s="567"/>
      <c r="Y187" s="567"/>
      <c r="Z187" s="567"/>
      <c r="AA187" s="568">
        <f>[1]UnObr3!D162</f>
        <v>0</v>
      </c>
      <c r="AB187" s="568"/>
      <c r="AC187" s="568"/>
      <c r="AD187" s="568"/>
      <c r="AE187" s="568"/>
      <c r="AF187" s="568"/>
      <c r="AG187" s="568"/>
      <c r="AH187" s="568"/>
      <c r="AI187" s="568"/>
      <c r="AJ187" s="568">
        <f>[1]UnObr3!E162</f>
        <v>0</v>
      </c>
      <c r="AK187" s="568"/>
      <c r="AL187" s="568"/>
      <c r="AM187" s="568"/>
      <c r="AN187" s="568"/>
      <c r="AO187" s="568"/>
      <c r="AP187" s="568"/>
      <c r="AQ187" s="568"/>
      <c r="AR187" s="569"/>
      <c r="AU187" s="27"/>
    </row>
    <row r="188" spans="1:47" ht="34.5" customHeight="1">
      <c r="A188" s="570">
        <v>3161</v>
      </c>
      <c r="B188" s="571"/>
      <c r="C188" s="571"/>
      <c r="D188" s="572">
        <v>623100</v>
      </c>
      <c r="E188" s="572"/>
      <c r="F188" s="572"/>
      <c r="G188" s="572"/>
      <c r="H188" s="573" t="s">
        <v>987</v>
      </c>
      <c r="I188" s="573"/>
      <c r="J188" s="573"/>
      <c r="K188" s="573"/>
      <c r="L188" s="573"/>
      <c r="M188" s="573"/>
      <c r="N188" s="573"/>
      <c r="O188" s="573"/>
      <c r="P188" s="573"/>
      <c r="Q188" s="573"/>
      <c r="R188" s="573"/>
      <c r="S188" s="573"/>
      <c r="T188" s="573"/>
      <c r="U188" s="573"/>
      <c r="V188" s="573"/>
      <c r="W188" s="573"/>
      <c r="X188" s="573"/>
      <c r="Y188" s="573"/>
      <c r="Z188" s="573"/>
      <c r="AA188" s="568">
        <f>[1]UnObr3!D163</f>
        <v>0</v>
      </c>
      <c r="AB188" s="568"/>
      <c r="AC188" s="568"/>
      <c r="AD188" s="568"/>
      <c r="AE188" s="568"/>
      <c r="AF188" s="568"/>
      <c r="AG188" s="568"/>
      <c r="AH188" s="568"/>
      <c r="AI188" s="568"/>
      <c r="AJ188" s="568">
        <f>[1]UnObr3!E163</f>
        <v>0</v>
      </c>
      <c r="AK188" s="568"/>
      <c r="AL188" s="568"/>
      <c r="AM188" s="568"/>
      <c r="AN188" s="568"/>
      <c r="AO188" s="568"/>
      <c r="AP188" s="568"/>
      <c r="AQ188" s="568"/>
      <c r="AR188" s="569"/>
    </row>
    <row r="189" spans="1:47">
      <c r="A189" s="565">
        <v>3162</v>
      </c>
      <c r="B189" s="566"/>
      <c r="C189" s="566"/>
      <c r="D189" s="304"/>
      <c r="E189" s="304"/>
      <c r="F189" s="304"/>
      <c r="G189" s="304"/>
      <c r="H189" s="567" t="s">
        <v>1011</v>
      </c>
      <c r="I189" s="567"/>
      <c r="J189" s="567"/>
      <c r="K189" s="567"/>
      <c r="L189" s="567"/>
      <c r="M189" s="567"/>
      <c r="N189" s="567"/>
      <c r="O189" s="567"/>
      <c r="P189" s="567"/>
      <c r="Q189" s="567"/>
      <c r="R189" s="567"/>
      <c r="S189" s="567"/>
      <c r="T189" s="567"/>
      <c r="U189" s="567"/>
      <c r="V189" s="567"/>
      <c r="W189" s="567"/>
      <c r="X189" s="567"/>
      <c r="Y189" s="567"/>
      <c r="Z189" s="567"/>
      <c r="AA189" s="568">
        <f>[1]UnObr3!D164</f>
        <v>0</v>
      </c>
      <c r="AB189" s="568"/>
      <c r="AC189" s="568"/>
      <c r="AD189" s="568"/>
      <c r="AE189" s="568"/>
      <c r="AF189" s="568"/>
      <c r="AG189" s="568"/>
      <c r="AH189" s="568"/>
      <c r="AI189" s="568"/>
      <c r="AJ189" s="568">
        <f>[1]UnObr3!E164</f>
        <v>0</v>
      </c>
      <c r="AK189" s="568"/>
      <c r="AL189" s="568"/>
      <c r="AM189" s="568"/>
      <c r="AN189" s="568"/>
      <c r="AO189" s="568"/>
      <c r="AP189" s="568"/>
      <c r="AQ189" s="568"/>
      <c r="AR189" s="569"/>
    </row>
    <row r="190" spans="1:47" ht="12.75" thickBot="1">
      <c r="A190" s="576">
        <v>3163</v>
      </c>
      <c r="B190" s="577"/>
      <c r="C190" s="577"/>
      <c r="D190" s="322"/>
      <c r="E190" s="322"/>
      <c r="F190" s="322"/>
      <c r="G190" s="322"/>
      <c r="H190" s="578" t="s">
        <v>1012</v>
      </c>
      <c r="I190" s="578"/>
      <c r="J190" s="578"/>
      <c r="K190" s="578"/>
      <c r="L190" s="578"/>
      <c r="M190" s="578"/>
      <c r="N190" s="578"/>
      <c r="O190" s="578"/>
      <c r="P190" s="578"/>
      <c r="Q190" s="578"/>
      <c r="R190" s="578"/>
      <c r="S190" s="578"/>
      <c r="T190" s="578"/>
      <c r="U190" s="578"/>
      <c r="V190" s="578"/>
      <c r="W190" s="578"/>
      <c r="X190" s="578"/>
      <c r="Y190" s="578"/>
      <c r="Z190" s="578"/>
      <c r="AA190" s="579">
        <f>[1]UnObr3!D165</f>
        <v>588</v>
      </c>
      <c r="AB190" s="579"/>
      <c r="AC190" s="579"/>
      <c r="AD190" s="579"/>
      <c r="AE190" s="579"/>
      <c r="AF190" s="579"/>
      <c r="AG190" s="579"/>
      <c r="AH190" s="579"/>
      <c r="AI190" s="579"/>
      <c r="AJ190" s="579">
        <f>[1]UnObr3!E165</f>
        <v>1400</v>
      </c>
      <c r="AK190" s="579"/>
      <c r="AL190" s="579"/>
      <c r="AM190" s="579"/>
      <c r="AN190" s="579"/>
      <c r="AO190" s="579"/>
      <c r="AP190" s="579"/>
      <c r="AQ190" s="579"/>
      <c r="AR190" s="580"/>
      <c r="AU190" s="27"/>
    </row>
    <row r="191" spans="1:47" ht="12.75">
      <c r="A191" s="502"/>
      <c r="B191" s="502"/>
      <c r="C191" s="502"/>
      <c r="D191" s="502"/>
      <c r="E191" s="502"/>
      <c r="F191" s="502"/>
      <c r="G191" s="502"/>
      <c r="H191" s="502"/>
      <c r="I191" s="502"/>
      <c r="J191" s="502"/>
      <c r="K191" s="502"/>
      <c r="L191" s="502"/>
      <c r="M191" s="502"/>
      <c r="N191" s="502"/>
      <c r="O191" s="502"/>
      <c r="P191" s="502"/>
      <c r="Q191" s="502"/>
      <c r="R191" s="502"/>
      <c r="S191" s="502"/>
      <c r="T191" s="502"/>
      <c r="U191" s="502"/>
      <c r="V191" s="502"/>
      <c r="W191" s="502"/>
      <c r="X191" s="502"/>
      <c r="Y191" s="502"/>
      <c r="Z191" s="502"/>
      <c r="AA191" s="502"/>
      <c r="AB191" s="502"/>
      <c r="AC191" s="502"/>
      <c r="AD191" s="502"/>
      <c r="AE191" s="502"/>
      <c r="AF191" s="502"/>
      <c r="AG191" s="502"/>
      <c r="AH191" s="502"/>
      <c r="AI191" s="502"/>
      <c r="AJ191" s="502"/>
      <c r="AK191" s="502"/>
      <c r="AL191" s="502"/>
      <c r="AM191" s="502"/>
      <c r="AN191" s="502"/>
      <c r="AO191" s="502"/>
      <c r="AP191" s="502"/>
      <c r="AQ191" s="502"/>
      <c r="AR191" s="502"/>
    </row>
    <row r="192" spans="1:47" ht="12.7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3"/>
      <c r="N192" s="13"/>
      <c r="O192" s="13"/>
      <c r="P192" s="13"/>
      <c r="Q192" s="388" t="s">
        <v>425</v>
      </c>
      <c r="R192" s="388"/>
      <c r="S192" s="388"/>
      <c r="T192" s="388"/>
      <c r="U192" s="388"/>
      <c r="V192" s="388"/>
      <c r="W192" s="388"/>
      <c r="X192" s="388"/>
      <c r="Y192" s="388"/>
      <c r="Z192" s="13"/>
      <c r="AA192" s="13"/>
      <c r="AB192" s="13"/>
      <c r="AC192" s="13"/>
      <c r="AD192" s="13"/>
      <c r="AE192" s="13"/>
      <c r="AF192" s="13"/>
      <c r="AG192" s="13"/>
      <c r="AH192" s="13"/>
      <c r="AI192" s="389" t="s">
        <v>426</v>
      </c>
      <c r="AJ192" s="389"/>
      <c r="AK192" s="389"/>
      <c r="AL192" s="389"/>
      <c r="AM192" s="389"/>
      <c r="AN192" s="389"/>
      <c r="AO192" s="389"/>
      <c r="AP192" s="389"/>
      <c r="AQ192" s="389"/>
      <c r="AR192" s="14"/>
    </row>
    <row r="193" spans="1:44" ht="12.75">
      <c r="A193" s="185" t="s">
        <v>427</v>
      </c>
      <c r="B193" s="185"/>
      <c r="C193" s="185"/>
      <c r="D193" s="390" t="str">
        <f>[1]Podaci!E21</f>
        <v>21.02.2020.</v>
      </c>
      <c r="E193" s="391"/>
      <c r="F193" s="391"/>
      <c r="G193" s="391"/>
      <c r="H193" s="391"/>
      <c r="I193" s="392" t="s">
        <v>428</v>
      </c>
      <c r="J193" s="392"/>
      <c r="K193" s="392"/>
      <c r="L193" s="392"/>
      <c r="M193" s="13"/>
      <c r="N193" s="13"/>
      <c r="O193" s="13"/>
      <c r="P193" s="13"/>
      <c r="Q193" s="388"/>
      <c r="R193" s="388"/>
      <c r="S193" s="388"/>
      <c r="T193" s="388"/>
      <c r="U193" s="388"/>
      <c r="V193" s="388"/>
      <c r="W193" s="388"/>
      <c r="X193" s="388"/>
      <c r="Y193" s="388"/>
      <c r="Z193" s="13"/>
      <c r="AA193" s="13"/>
      <c r="AB193" s="13"/>
      <c r="AC193" s="13"/>
      <c r="AD193" s="13"/>
      <c r="AE193" s="13"/>
      <c r="AF193" s="13"/>
      <c r="AG193" s="13"/>
      <c r="AH193" s="13"/>
      <c r="AI193" s="389"/>
      <c r="AJ193" s="389"/>
      <c r="AK193" s="389"/>
      <c r="AL193" s="389"/>
      <c r="AM193" s="389"/>
      <c r="AN193" s="389"/>
      <c r="AO193" s="389"/>
      <c r="AP193" s="389"/>
      <c r="AQ193" s="389"/>
      <c r="AR193" s="14"/>
    </row>
    <row r="194" spans="1:44" ht="12.7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394"/>
      <c r="R194" s="394"/>
      <c r="S194" s="394"/>
      <c r="T194" s="394"/>
      <c r="U194" s="394"/>
      <c r="V194" s="394"/>
      <c r="W194" s="394"/>
      <c r="X194" s="394"/>
      <c r="Y194" s="394"/>
      <c r="Z194" s="13"/>
      <c r="AA194" s="13"/>
      <c r="AB194" s="13"/>
      <c r="AC194" s="13"/>
      <c r="AD194" s="13"/>
      <c r="AE194" s="13"/>
      <c r="AF194" s="13"/>
      <c r="AG194" s="13"/>
      <c r="AH194" s="13"/>
      <c r="AI194" s="394"/>
      <c r="AJ194" s="394"/>
      <c r="AK194" s="394"/>
      <c r="AL194" s="394"/>
      <c r="AM194" s="394"/>
      <c r="AN194" s="394"/>
      <c r="AO194" s="394"/>
      <c r="AP194" s="394"/>
      <c r="AQ194" s="394"/>
      <c r="AR194" s="14"/>
    </row>
  </sheetData>
  <sheetProtection password="EF5E" sheet="1"/>
  <mergeCells count="862">
    <mergeCell ref="Q192:Y193"/>
    <mergeCell ref="AI192:AQ193"/>
    <mergeCell ref="A193:C193"/>
    <mergeCell ref="D193:H193"/>
    <mergeCell ref="I193:L193"/>
    <mergeCell ref="Q194:Y194"/>
    <mergeCell ref="AI194:AQ194"/>
    <mergeCell ref="A189:C189"/>
    <mergeCell ref="D189:G189"/>
    <mergeCell ref="H189:Z189"/>
    <mergeCell ref="AA189:AI189"/>
    <mergeCell ref="AJ189:AR189"/>
    <mergeCell ref="A190:C190"/>
    <mergeCell ref="D190:G190"/>
    <mergeCell ref="H190:Z190"/>
    <mergeCell ref="AA190:AI190"/>
    <mergeCell ref="AJ190:AR190"/>
    <mergeCell ref="A187:C187"/>
    <mergeCell ref="D187:G187"/>
    <mergeCell ref="H187:Z187"/>
    <mergeCell ref="AA187:AI187"/>
    <mergeCell ref="AJ187:AR187"/>
    <mergeCell ref="A188:C188"/>
    <mergeCell ref="D188:G188"/>
    <mergeCell ref="H188:Z188"/>
    <mergeCell ref="AA188:AI188"/>
    <mergeCell ref="AJ188:AR188"/>
    <mergeCell ref="A185:C185"/>
    <mergeCell ref="D185:G185"/>
    <mergeCell ref="H185:Z185"/>
    <mergeCell ref="AA185:AI185"/>
    <mergeCell ref="AJ185:AR185"/>
    <mergeCell ref="A186:C186"/>
    <mergeCell ref="D186:G186"/>
    <mergeCell ref="H186:Z186"/>
    <mergeCell ref="AA186:AI186"/>
    <mergeCell ref="AJ186:AR186"/>
    <mergeCell ref="A183:C183"/>
    <mergeCell ref="D183:G183"/>
    <mergeCell ref="H183:Z183"/>
    <mergeCell ref="AA183:AI183"/>
    <mergeCell ref="AJ183:AR183"/>
    <mergeCell ref="A184:C184"/>
    <mergeCell ref="D184:G184"/>
    <mergeCell ref="H184:Z184"/>
    <mergeCell ref="AA184:AI184"/>
    <mergeCell ref="AJ184:AR184"/>
    <mergeCell ref="A181:C181"/>
    <mergeCell ref="D181:G181"/>
    <mergeCell ref="H181:Z181"/>
    <mergeCell ref="AA181:AI181"/>
    <mergeCell ref="AJ181:AR181"/>
    <mergeCell ref="A182:C182"/>
    <mergeCell ref="D182:G182"/>
    <mergeCell ref="H182:Z182"/>
    <mergeCell ref="AA182:AI182"/>
    <mergeCell ref="AJ182:AR182"/>
    <mergeCell ref="A179:C179"/>
    <mergeCell ref="D179:G179"/>
    <mergeCell ref="H179:Z179"/>
    <mergeCell ref="AA179:AI179"/>
    <mergeCell ref="AJ179:AR179"/>
    <mergeCell ref="A180:C180"/>
    <mergeCell ref="D180:G180"/>
    <mergeCell ref="H180:Z180"/>
    <mergeCell ref="AA180:AI180"/>
    <mergeCell ref="AJ180:AR180"/>
    <mergeCell ref="A177:C177"/>
    <mergeCell ref="D177:G177"/>
    <mergeCell ref="H177:Z177"/>
    <mergeCell ref="AA177:AI177"/>
    <mergeCell ref="AJ177:AR177"/>
    <mergeCell ref="A178:C178"/>
    <mergeCell ref="D178:G178"/>
    <mergeCell ref="H178:Z178"/>
    <mergeCell ref="AA178:AI178"/>
    <mergeCell ref="AJ178:AR178"/>
    <mergeCell ref="A175:C175"/>
    <mergeCell ref="D175:G175"/>
    <mergeCell ref="H175:Z175"/>
    <mergeCell ref="AA175:AI175"/>
    <mergeCell ref="AJ175:AR175"/>
    <mergeCell ref="A176:C176"/>
    <mergeCell ref="D176:G176"/>
    <mergeCell ref="H176:Z176"/>
    <mergeCell ref="AA176:AI176"/>
    <mergeCell ref="AJ176:AR176"/>
    <mergeCell ref="A173:C173"/>
    <mergeCell ref="D173:G173"/>
    <mergeCell ref="H173:Z173"/>
    <mergeCell ref="AA173:AI173"/>
    <mergeCell ref="AJ173:AR173"/>
    <mergeCell ref="A174:C174"/>
    <mergeCell ref="D174:G174"/>
    <mergeCell ref="H174:Z174"/>
    <mergeCell ref="AA174:AI174"/>
    <mergeCell ref="AJ174:AR174"/>
    <mergeCell ref="A171:C171"/>
    <mergeCell ref="D171:G171"/>
    <mergeCell ref="H171:Z171"/>
    <mergeCell ref="AA171:AI171"/>
    <mergeCell ref="AJ171:AR171"/>
    <mergeCell ref="A172:C172"/>
    <mergeCell ref="D172:G172"/>
    <mergeCell ref="H172:Z172"/>
    <mergeCell ref="AA172:AI172"/>
    <mergeCell ref="AJ172:AR172"/>
    <mergeCell ref="A169:C169"/>
    <mergeCell ref="D169:G169"/>
    <mergeCell ref="H169:Z169"/>
    <mergeCell ref="AA169:AI169"/>
    <mergeCell ref="AJ169:AR169"/>
    <mergeCell ref="A170:C170"/>
    <mergeCell ref="D170:G170"/>
    <mergeCell ref="H170:Z170"/>
    <mergeCell ref="AA170:AI170"/>
    <mergeCell ref="AJ170:AR170"/>
    <mergeCell ref="A167:C167"/>
    <mergeCell ref="D167:G167"/>
    <mergeCell ref="H167:Z167"/>
    <mergeCell ref="AA167:AI167"/>
    <mergeCell ref="AJ167:AR167"/>
    <mergeCell ref="A168:C168"/>
    <mergeCell ref="D168:G168"/>
    <mergeCell ref="H168:Z168"/>
    <mergeCell ref="AA168:AI168"/>
    <mergeCell ref="AJ168:AR168"/>
    <mergeCell ref="A165:C165"/>
    <mergeCell ref="D165:G165"/>
    <mergeCell ref="H165:Z165"/>
    <mergeCell ref="AA165:AI165"/>
    <mergeCell ref="AJ165:AR165"/>
    <mergeCell ref="A166:C166"/>
    <mergeCell ref="D166:G166"/>
    <mergeCell ref="H166:Z166"/>
    <mergeCell ref="AA166:AI166"/>
    <mergeCell ref="AJ166:AR166"/>
    <mergeCell ref="A163:C163"/>
    <mergeCell ref="D163:G163"/>
    <mergeCell ref="H163:Z163"/>
    <mergeCell ref="AA163:AI163"/>
    <mergeCell ref="AJ163:AR163"/>
    <mergeCell ref="A164:C164"/>
    <mergeCell ref="D164:G164"/>
    <mergeCell ref="H164:Z164"/>
    <mergeCell ref="AA164:AI164"/>
    <mergeCell ref="AJ164:AR164"/>
    <mergeCell ref="A161:C161"/>
    <mergeCell ref="D161:G161"/>
    <mergeCell ref="H161:Z161"/>
    <mergeCell ref="AA161:AI161"/>
    <mergeCell ref="AJ161:AR161"/>
    <mergeCell ref="A162:C162"/>
    <mergeCell ref="D162:G162"/>
    <mergeCell ref="H162:Z162"/>
    <mergeCell ref="AA162:AI162"/>
    <mergeCell ref="AJ162:AR162"/>
    <mergeCell ref="A159:C159"/>
    <mergeCell ref="D159:G159"/>
    <mergeCell ref="H159:Z159"/>
    <mergeCell ref="AA159:AI159"/>
    <mergeCell ref="AJ159:AR159"/>
    <mergeCell ref="A160:C160"/>
    <mergeCell ref="D160:G160"/>
    <mergeCell ref="H160:Z160"/>
    <mergeCell ref="AA160:AI160"/>
    <mergeCell ref="AJ160:AR160"/>
    <mergeCell ref="A157:C157"/>
    <mergeCell ref="D157:G157"/>
    <mergeCell ref="H157:Z157"/>
    <mergeCell ref="AA157:AI157"/>
    <mergeCell ref="AJ157:AR157"/>
    <mergeCell ref="A158:C158"/>
    <mergeCell ref="D158:G158"/>
    <mergeCell ref="H158:Z158"/>
    <mergeCell ref="AA158:AI158"/>
    <mergeCell ref="AJ158:AR158"/>
    <mergeCell ref="A155:C155"/>
    <mergeCell ref="D155:G155"/>
    <mergeCell ref="H155:Z155"/>
    <mergeCell ref="AA155:AI155"/>
    <mergeCell ref="AJ155:AR155"/>
    <mergeCell ref="A156:C156"/>
    <mergeCell ref="D156:G156"/>
    <mergeCell ref="H156:Z156"/>
    <mergeCell ref="AA156:AI156"/>
    <mergeCell ref="AJ156:AR156"/>
    <mergeCell ref="A153:C153"/>
    <mergeCell ref="D153:G153"/>
    <mergeCell ref="H153:Z153"/>
    <mergeCell ref="AA153:AI153"/>
    <mergeCell ref="AJ153:AR153"/>
    <mergeCell ref="A154:C154"/>
    <mergeCell ref="D154:G154"/>
    <mergeCell ref="H154:Z154"/>
    <mergeCell ref="AA154:AI154"/>
    <mergeCell ref="AJ154:AR154"/>
    <mergeCell ref="A151:C151"/>
    <mergeCell ref="D151:G151"/>
    <mergeCell ref="H151:Z151"/>
    <mergeCell ref="AA151:AI151"/>
    <mergeCell ref="AJ151:AR151"/>
    <mergeCell ref="A152:C152"/>
    <mergeCell ref="D152:G152"/>
    <mergeCell ref="H152:Z152"/>
    <mergeCell ref="AA152:AI152"/>
    <mergeCell ref="AJ152:AR152"/>
    <mergeCell ref="A149:C149"/>
    <mergeCell ref="D149:G149"/>
    <mergeCell ref="H149:Z149"/>
    <mergeCell ref="AA149:AI149"/>
    <mergeCell ref="AJ149:AR149"/>
    <mergeCell ref="A150:C150"/>
    <mergeCell ref="D150:G150"/>
    <mergeCell ref="H150:Z150"/>
    <mergeCell ref="AA150:AI150"/>
    <mergeCell ref="AJ150:AR150"/>
    <mergeCell ref="A147:C147"/>
    <mergeCell ref="D147:G147"/>
    <mergeCell ref="H147:Z147"/>
    <mergeCell ref="AA147:AI147"/>
    <mergeCell ref="AJ147:AR147"/>
    <mergeCell ref="A148:C148"/>
    <mergeCell ref="D148:G148"/>
    <mergeCell ref="H148:Z148"/>
    <mergeCell ref="AA148:AI148"/>
    <mergeCell ref="AJ148:AR148"/>
    <mergeCell ref="A145:C145"/>
    <mergeCell ref="D145:G145"/>
    <mergeCell ref="H145:Z145"/>
    <mergeCell ref="AA145:AI145"/>
    <mergeCell ref="AJ145:AR145"/>
    <mergeCell ref="A146:C146"/>
    <mergeCell ref="D146:G146"/>
    <mergeCell ref="H146:Z146"/>
    <mergeCell ref="AA146:AI146"/>
    <mergeCell ref="AJ146:AR146"/>
    <mergeCell ref="A143:C143"/>
    <mergeCell ref="D143:G143"/>
    <mergeCell ref="H143:Z143"/>
    <mergeCell ref="AA143:AI143"/>
    <mergeCell ref="AJ143:AR143"/>
    <mergeCell ref="A144:C144"/>
    <mergeCell ref="D144:G144"/>
    <mergeCell ref="H144:Z144"/>
    <mergeCell ref="AA144:AI144"/>
    <mergeCell ref="AJ144:AR144"/>
    <mergeCell ref="A141:C141"/>
    <mergeCell ref="D141:G141"/>
    <mergeCell ref="H141:Z141"/>
    <mergeCell ref="AA141:AI141"/>
    <mergeCell ref="AJ141:AR141"/>
    <mergeCell ref="A142:C142"/>
    <mergeCell ref="D142:G142"/>
    <mergeCell ref="H142:Z142"/>
    <mergeCell ref="AA142:AI142"/>
    <mergeCell ref="AJ142:AR142"/>
    <mergeCell ref="A139:C139"/>
    <mergeCell ref="D139:G139"/>
    <mergeCell ref="H139:Z139"/>
    <mergeCell ref="AA139:AI139"/>
    <mergeCell ref="AJ139:AR139"/>
    <mergeCell ref="A140:C140"/>
    <mergeCell ref="D140:G140"/>
    <mergeCell ref="H140:Z140"/>
    <mergeCell ref="AA140:AI140"/>
    <mergeCell ref="AJ140:AR140"/>
    <mergeCell ref="A137:C137"/>
    <mergeCell ref="D137:G137"/>
    <mergeCell ref="H137:Z137"/>
    <mergeCell ref="AA137:AI137"/>
    <mergeCell ref="AJ137:AR137"/>
    <mergeCell ref="A138:C138"/>
    <mergeCell ref="D138:G138"/>
    <mergeCell ref="H138:Z138"/>
    <mergeCell ref="AA138:AI138"/>
    <mergeCell ref="AJ138:AR138"/>
    <mergeCell ref="A135:C135"/>
    <mergeCell ref="D135:G135"/>
    <mergeCell ref="H135:Z135"/>
    <mergeCell ref="AA135:AI135"/>
    <mergeCell ref="AJ135:AR135"/>
    <mergeCell ref="A136:C136"/>
    <mergeCell ref="D136:G136"/>
    <mergeCell ref="H136:Z136"/>
    <mergeCell ref="AA136:AI136"/>
    <mergeCell ref="AJ136:AR136"/>
    <mergeCell ref="A133:C133"/>
    <mergeCell ref="D133:G133"/>
    <mergeCell ref="H133:Z133"/>
    <mergeCell ref="AA133:AI133"/>
    <mergeCell ref="AJ133:AR133"/>
    <mergeCell ref="A134:C134"/>
    <mergeCell ref="D134:G134"/>
    <mergeCell ref="H134:Z134"/>
    <mergeCell ref="AA134:AI134"/>
    <mergeCell ref="AJ134:AR134"/>
    <mergeCell ref="A131:C131"/>
    <mergeCell ref="D131:G131"/>
    <mergeCell ref="H131:Z131"/>
    <mergeCell ref="AA131:AI131"/>
    <mergeCell ref="AJ131:AR131"/>
    <mergeCell ref="A132:C132"/>
    <mergeCell ref="D132:G132"/>
    <mergeCell ref="H132:Z132"/>
    <mergeCell ref="AA132:AI132"/>
    <mergeCell ref="AJ132:AR132"/>
    <mergeCell ref="A129:C129"/>
    <mergeCell ref="D129:G129"/>
    <mergeCell ref="H129:Z129"/>
    <mergeCell ref="AA129:AI129"/>
    <mergeCell ref="AJ129:AR129"/>
    <mergeCell ref="A130:C130"/>
    <mergeCell ref="D130:G130"/>
    <mergeCell ref="H130:Z130"/>
    <mergeCell ref="AA130:AI130"/>
    <mergeCell ref="AJ130:AR130"/>
    <mergeCell ref="A127:C127"/>
    <mergeCell ref="D127:G127"/>
    <mergeCell ref="H127:Z127"/>
    <mergeCell ref="AA127:AI127"/>
    <mergeCell ref="AJ127:AR127"/>
    <mergeCell ref="A128:C128"/>
    <mergeCell ref="D128:G128"/>
    <mergeCell ref="H128:Z128"/>
    <mergeCell ref="AA128:AI128"/>
    <mergeCell ref="AJ128:AR128"/>
    <mergeCell ref="A125:C125"/>
    <mergeCell ref="D125:G125"/>
    <mergeCell ref="H125:Z125"/>
    <mergeCell ref="AA125:AI125"/>
    <mergeCell ref="AJ125:AR125"/>
    <mergeCell ref="A126:C126"/>
    <mergeCell ref="D126:G126"/>
    <mergeCell ref="H126:Z126"/>
    <mergeCell ref="AA126:AI126"/>
    <mergeCell ref="AJ126:AR126"/>
    <mergeCell ref="A123:C123"/>
    <mergeCell ref="D123:G123"/>
    <mergeCell ref="H123:Z123"/>
    <mergeCell ref="AA123:AI123"/>
    <mergeCell ref="AJ123:AR123"/>
    <mergeCell ref="A124:C124"/>
    <mergeCell ref="D124:G124"/>
    <mergeCell ref="H124:Z124"/>
    <mergeCell ref="AA124:AI124"/>
    <mergeCell ref="AJ124:AR124"/>
    <mergeCell ref="A121:C121"/>
    <mergeCell ref="D121:G121"/>
    <mergeCell ref="H121:Z121"/>
    <mergeCell ref="AA121:AI121"/>
    <mergeCell ref="AJ121:AR121"/>
    <mergeCell ref="A122:C122"/>
    <mergeCell ref="D122:G122"/>
    <mergeCell ref="H122:Z122"/>
    <mergeCell ref="AA122:AI122"/>
    <mergeCell ref="AJ122:AR122"/>
    <mergeCell ref="A119:C119"/>
    <mergeCell ref="D119:G119"/>
    <mergeCell ref="H119:Z119"/>
    <mergeCell ref="AA119:AI119"/>
    <mergeCell ref="AJ119:AR119"/>
    <mergeCell ref="A120:C120"/>
    <mergeCell ref="D120:G120"/>
    <mergeCell ref="H120:Z120"/>
    <mergeCell ref="AA120:AI120"/>
    <mergeCell ref="AJ120:AR120"/>
    <mergeCell ref="A117:C117"/>
    <mergeCell ref="D117:G117"/>
    <mergeCell ref="H117:Z117"/>
    <mergeCell ref="AA117:AI117"/>
    <mergeCell ref="AJ117:AR117"/>
    <mergeCell ref="A118:C118"/>
    <mergeCell ref="D118:G118"/>
    <mergeCell ref="H118:Z118"/>
    <mergeCell ref="AA118:AI118"/>
    <mergeCell ref="AJ118:AR118"/>
    <mergeCell ref="A115:C115"/>
    <mergeCell ref="D115:G115"/>
    <mergeCell ref="H115:Z115"/>
    <mergeCell ref="AA115:AI115"/>
    <mergeCell ref="AJ115:AR115"/>
    <mergeCell ref="A116:C116"/>
    <mergeCell ref="D116:G116"/>
    <mergeCell ref="H116:Z116"/>
    <mergeCell ref="AA116:AI116"/>
    <mergeCell ref="AJ116:AR116"/>
    <mergeCell ref="A113:C113"/>
    <mergeCell ref="D113:G113"/>
    <mergeCell ref="H113:Z113"/>
    <mergeCell ref="AA113:AI113"/>
    <mergeCell ref="AJ113:AR113"/>
    <mergeCell ref="A114:C114"/>
    <mergeCell ref="D114:G114"/>
    <mergeCell ref="H114:Z114"/>
    <mergeCell ref="AA114:AI114"/>
    <mergeCell ref="AJ114:AR114"/>
    <mergeCell ref="A111:C111"/>
    <mergeCell ref="D111:G111"/>
    <mergeCell ref="H111:Z111"/>
    <mergeCell ref="AA111:AI111"/>
    <mergeCell ref="AJ111:AR111"/>
    <mergeCell ref="A112:C112"/>
    <mergeCell ref="D112:G112"/>
    <mergeCell ref="H112:Z112"/>
    <mergeCell ref="AA112:AI112"/>
    <mergeCell ref="AJ112:AR112"/>
    <mergeCell ref="A109:C109"/>
    <mergeCell ref="D109:G109"/>
    <mergeCell ref="H109:Z109"/>
    <mergeCell ref="AA109:AI109"/>
    <mergeCell ref="AJ109:AR109"/>
    <mergeCell ref="A110:C110"/>
    <mergeCell ref="D110:G110"/>
    <mergeCell ref="H110:Z110"/>
    <mergeCell ref="AA110:AI110"/>
    <mergeCell ref="AJ110:AR110"/>
    <mergeCell ref="A107:C107"/>
    <mergeCell ref="D107:G107"/>
    <mergeCell ref="H107:Z107"/>
    <mergeCell ref="AA107:AI107"/>
    <mergeCell ref="AJ107:AR107"/>
    <mergeCell ref="A108:C108"/>
    <mergeCell ref="D108:G108"/>
    <mergeCell ref="H108:Z108"/>
    <mergeCell ref="AA108:AI108"/>
    <mergeCell ref="AJ108:AR108"/>
    <mergeCell ref="A105:C105"/>
    <mergeCell ref="D105:G105"/>
    <mergeCell ref="H105:Z105"/>
    <mergeCell ref="AA105:AI105"/>
    <mergeCell ref="AJ105:AR105"/>
    <mergeCell ref="A106:C106"/>
    <mergeCell ref="D106:G106"/>
    <mergeCell ref="H106:Z106"/>
    <mergeCell ref="AA106:AI106"/>
    <mergeCell ref="AJ106:AR106"/>
    <mergeCell ref="A103:C103"/>
    <mergeCell ref="D103:G103"/>
    <mergeCell ref="H103:Z103"/>
    <mergeCell ref="AA103:AI103"/>
    <mergeCell ref="AJ103:AR103"/>
    <mergeCell ref="A104:C104"/>
    <mergeCell ref="D104:G104"/>
    <mergeCell ref="H104:Z104"/>
    <mergeCell ref="AA104:AI104"/>
    <mergeCell ref="AJ104:AR104"/>
    <mergeCell ref="A101:C101"/>
    <mergeCell ref="D101:G101"/>
    <mergeCell ref="H101:Z101"/>
    <mergeCell ref="AA101:AI101"/>
    <mergeCell ref="AJ101:AR101"/>
    <mergeCell ref="A102:C102"/>
    <mergeCell ref="D102:G102"/>
    <mergeCell ref="H102:Z102"/>
    <mergeCell ref="AA102:AI102"/>
    <mergeCell ref="AJ102:AR102"/>
    <mergeCell ref="A99:C99"/>
    <mergeCell ref="D99:G99"/>
    <mergeCell ref="H99:Z99"/>
    <mergeCell ref="AA99:AI99"/>
    <mergeCell ref="AJ99:AR99"/>
    <mergeCell ref="A100:C100"/>
    <mergeCell ref="D100:G100"/>
    <mergeCell ref="H100:Z100"/>
    <mergeCell ref="AA100:AI100"/>
    <mergeCell ref="AJ100:AR100"/>
    <mergeCell ref="A97:C97"/>
    <mergeCell ref="D97:G97"/>
    <mergeCell ref="H97:Z97"/>
    <mergeCell ref="AA97:AI97"/>
    <mergeCell ref="AJ97:AR97"/>
    <mergeCell ref="A98:C98"/>
    <mergeCell ref="D98:G98"/>
    <mergeCell ref="H98:Z98"/>
    <mergeCell ref="AA98:AI98"/>
    <mergeCell ref="AJ98:AR98"/>
    <mergeCell ref="A95:C95"/>
    <mergeCell ref="D95:G95"/>
    <mergeCell ref="H95:Z95"/>
    <mergeCell ref="AA95:AI95"/>
    <mergeCell ref="AJ95:AR95"/>
    <mergeCell ref="A96:C96"/>
    <mergeCell ref="D96:G96"/>
    <mergeCell ref="H96:Z96"/>
    <mergeCell ref="AA96:AI96"/>
    <mergeCell ref="AJ96:AR96"/>
    <mergeCell ref="A93:C93"/>
    <mergeCell ref="D93:G93"/>
    <mergeCell ref="H93:Z93"/>
    <mergeCell ref="AA93:AI93"/>
    <mergeCell ref="AJ93:AR93"/>
    <mergeCell ref="A94:C94"/>
    <mergeCell ref="D94:G94"/>
    <mergeCell ref="H94:Z94"/>
    <mergeCell ref="AA94:AI94"/>
    <mergeCell ref="AJ94:AR94"/>
    <mergeCell ref="A91:C91"/>
    <mergeCell ref="D91:G91"/>
    <mergeCell ref="H91:Z91"/>
    <mergeCell ref="AA91:AI91"/>
    <mergeCell ref="AJ91:AR91"/>
    <mergeCell ref="A92:C92"/>
    <mergeCell ref="D92:G92"/>
    <mergeCell ref="H92:Z92"/>
    <mergeCell ref="AA92:AI92"/>
    <mergeCell ref="AJ92:AR92"/>
    <mergeCell ref="A89:C89"/>
    <mergeCell ref="D89:G89"/>
    <mergeCell ref="H89:Z89"/>
    <mergeCell ref="AA89:AI89"/>
    <mergeCell ref="AJ89:AR89"/>
    <mergeCell ref="A90:C90"/>
    <mergeCell ref="D90:G90"/>
    <mergeCell ref="H90:Z90"/>
    <mergeCell ref="AA90:AI90"/>
    <mergeCell ref="AJ90:AR90"/>
    <mergeCell ref="A87:C87"/>
    <mergeCell ref="D87:G87"/>
    <mergeCell ref="H87:Z87"/>
    <mergeCell ref="AA87:AI87"/>
    <mergeCell ref="AJ87:AR87"/>
    <mergeCell ref="A88:C88"/>
    <mergeCell ref="D88:G88"/>
    <mergeCell ref="H88:Z88"/>
    <mergeCell ref="AA88:AI88"/>
    <mergeCell ref="AJ88:AR88"/>
    <mergeCell ref="A85:C85"/>
    <mergeCell ref="D85:G85"/>
    <mergeCell ref="H85:Z85"/>
    <mergeCell ref="AA85:AI85"/>
    <mergeCell ref="AJ85:AR85"/>
    <mergeCell ref="A86:C86"/>
    <mergeCell ref="D86:G86"/>
    <mergeCell ref="H86:Z86"/>
    <mergeCell ref="AA86:AI86"/>
    <mergeCell ref="AJ86:AR86"/>
    <mergeCell ref="A83:C83"/>
    <mergeCell ref="D83:G83"/>
    <mergeCell ref="H83:Z83"/>
    <mergeCell ref="AA83:AI83"/>
    <mergeCell ref="AJ83:AR83"/>
    <mergeCell ref="A84:C84"/>
    <mergeCell ref="D84:G84"/>
    <mergeCell ref="H84:Z84"/>
    <mergeCell ref="AA84:AI84"/>
    <mergeCell ref="AJ84:AR84"/>
    <mergeCell ref="A81:C81"/>
    <mergeCell ref="D81:G81"/>
    <mergeCell ref="H81:Z81"/>
    <mergeCell ref="AA81:AI81"/>
    <mergeCell ref="AJ81:AR81"/>
    <mergeCell ref="A82:C82"/>
    <mergeCell ref="D82:G82"/>
    <mergeCell ref="H82:Z82"/>
    <mergeCell ref="AA82:AI82"/>
    <mergeCell ref="AJ82:AR82"/>
    <mergeCell ref="A79:C79"/>
    <mergeCell ref="D79:G79"/>
    <mergeCell ref="H79:Z79"/>
    <mergeCell ref="AA79:AI79"/>
    <mergeCell ref="AJ79:AR79"/>
    <mergeCell ref="A80:C80"/>
    <mergeCell ref="D80:G80"/>
    <mergeCell ref="H80:Z80"/>
    <mergeCell ref="AA80:AI80"/>
    <mergeCell ref="AJ80:AR80"/>
    <mergeCell ref="A77:C77"/>
    <mergeCell ref="D77:G77"/>
    <mergeCell ref="H77:Z77"/>
    <mergeCell ref="AA77:AI77"/>
    <mergeCell ref="AJ77:AR77"/>
    <mergeCell ref="A78:C78"/>
    <mergeCell ref="D78:G78"/>
    <mergeCell ref="H78:Z78"/>
    <mergeCell ref="AA78:AI78"/>
    <mergeCell ref="AJ78:AR78"/>
    <mergeCell ref="A75:C75"/>
    <mergeCell ref="D75:G75"/>
    <mergeCell ref="H75:Z75"/>
    <mergeCell ref="AA75:AI75"/>
    <mergeCell ref="AJ75:AR75"/>
    <mergeCell ref="A76:C76"/>
    <mergeCell ref="D76:G76"/>
    <mergeCell ref="H76:Z76"/>
    <mergeCell ref="AA76:AI76"/>
    <mergeCell ref="AJ76:AR76"/>
    <mergeCell ref="A73:C73"/>
    <mergeCell ref="D73:G73"/>
    <mergeCell ref="H73:Z73"/>
    <mergeCell ref="AA73:AI73"/>
    <mergeCell ref="AJ73:AR73"/>
    <mergeCell ref="A74:C74"/>
    <mergeCell ref="D74:G74"/>
    <mergeCell ref="H74:Z74"/>
    <mergeCell ref="AA74:AI74"/>
    <mergeCell ref="AJ74:AR74"/>
    <mergeCell ref="A71:C71"/>
    <mergeCell ref="D71:G71"/>
    <mergeCell ref="H71:Z71"/>
    <mergeCell ref="AA71:AI71"/>
    <mergeCell ref="AJ71:AR71"/>
    <mergeCell ref="A72:C72"/>
    <mergeCell ref="D72:G72"/>
    <mergeCell ref="H72:Z72"/>
    <mergeCell ref="AA72:AI72"/>
    <mergeCell ref="AJ72:AR72"/>
    <mergeCell ref="A69:C69"/>
    <mergeCell ref="D69:G69"/>
    <mergeCell ref="H69:Z69"/>
    <mergeCell ref="AA69:AI69"/>
    <mergeCell ref="AJ69:AR69"/>
    <mergeCell ref="A70:C70"/>
    <mergeCell ref="D70:G70"/>
    <mergeCell ref="H70:Z70"/>
    <mergeCell ref="AA70:AI70"/>
    <mergeCell ref="AJ70:AR70"/>
    <mergeCell ref="A67:C67"/>
    <mergeCell ref="D67:G67"/>
    <mergeCell ref="H67:Z67"/>
    <mergeCell ref="AA67:AI67"/>
    <mergeCell ref="AJ67:AR67"/>
    <mergeCell ref="A68:C68"/>
    <mergeCell ref="D68:G68"/>
    <mergeCell ref="H68:Z68"/>
    <mergeCell ref="AA68:AI68"/>
    <mergeCell ref="AJ68:AR68"/>
    <mergeCell ref="A65:C65"/>
    <mergeCell ref="D65:G65"/>
    <mergeCell ref="H65:Z65"/>
    <mergeCell ref="AA65:AI65"/>
    <mergeCell ref="AJ65:AR65"/>
    <mergeCell ref="A66:C66"/>
    <mergeCell ref="D66:G66"/>
    <mergeCell ref="H66:Z66"/>
    <mergeCell ref="AA66:AI66"/>
    <mergeCell ref="AJ66:AR66"/>
    <mergeCell ref="A63:C63"/>
    <mergeCell ref="D63:G63"/>
    <mergeCell ref="H63:Z63"/>
    <mergeCell ref="AA63:AI63"/>
    <mergeCell ref="AJ63:AR63"/>
    <mergeCell ref="A64:C64"/>
    <mergeCell ref="D64:G64"/>
    <mergeCell ref="H64:Z64"/>
    <mergeCell ref="AA64:AI64"/>
    <mergeCell ref="AJ64:AR64"/>
    <mergeCell ref="A61:C61"/>
    <mergeCell ref="D61:G61"/>
    <mergeCell ref="H61:Z61"/>
    <mergeCell ref="AA61:AI61"/>
    <mergeCell ref="AJ61:AR61"/>
    <mergeCell ref="A62:C62"/>
    <mergeCell ref="D62:G62"/>
    <mergeCell ref="H62:Z62"/>
    <mergeCell ref="AA62:AI62"/>
    <mergeCell ref="AJ62:AR62"/>
    <mergeCell ref="A59:C59"/>
    <mergeCell ref="D59:G59"/>
    <mergeCell ref="H59:Z59"/>
    <mergeCell ref="AA59:AI59"/>
    <mergeCell ref="AJ59:AR59"/>
    <mergeCell ref="A60:C60"/>
    <mergeCell ref="D60:G60"/>
    <mergeCell ref="H60:Z60"/>
    <mergeCell ref="AA60:AI60"/>
    <mergeCell ref="AJ60:AR60"/>
    <mergeCell ref="A57:C57"/>
    <mergeCell ref="D57:G57"/>
    <mergeCell ref="H57:Z57"/>
    <mergeCell ref="AA57:AI57"/>
    <mergeCell ref="AJ57:AR57"/>
    <mergeCell ref="A58:C58"/>
    <mergeCell ref="D58:G58"/>
    <mergeCell ref="H58:Z58"/>
    <mergeCell ref="AA58:AI58"/>
    <mergeCell ref="AJ58:AR58"/>
    <mergeCell ref="A55:C55"/>
    <mergeCell ref="D55:G55"/>
    <mergeCell ref="H55:Z55"/>
    <mergeCell ref="AA55:AI55"/>
    <mergeCell ref="AJ55:AR55"/>
    <mergeCell ref="A56:C56"/>
    <mergeCell ref="D56:G56"/>
    <mergeCell ref="H56:Z56"/>
    <mergeCell ref="AA56:AI56"/>
    <mergeCell ref="AJ56:AR56"/>
    <mergeCell ref="A53:C53"/>
    <mergeCell ref="D53:G53"/>
    <mergeCell ref="H53:Z53"/>
    <mergeCell ref="AA53:AI53"/>
    <mergeCell ref="AJ53:AR53"/>
    <mergeCell ref="A54:C54"/>
    <mergeCell ref="D54:G54"/>
    <mergeCell ref="H54:Z54"/>
    <mergeCell ref="AA54:AI54"/>
    <mergeCell ref="AJ54:AR54"/>
    <mergeCell ref="A51:C51"/>
    <mergeCell ref="D51:G51"/>
    <mergeCell ref="H51:Z51"/>
    <mergeCell ref="AA51:AI51"/>
    <mergeCell ref="AJ51:AR51"/>
    <mergeCell ref="A52:C52"/>
    <mergeCell ref="D52:G52"/>
    <mergeCell ref="H52:Z52"/>
    <mergeCell ref="AA52:AI52"/>
    <mergeCell ref="AJ52:AR52"/>
    <mergeCell ref="A49:C49"/>
    <mergeCell ref="D49:G49"/>
    <mergeCell ref="H49:Z49"/>
    <mergeCell ref="AA49:AI49"/>
    <mergeCell ref="AJ49:AR49"/>
    <mergeCell ref="A50:C50"/>
    <mergeCell ref="D50:G50"/>
    <mergeCell ref="H50:Z50"/>
    <mergeCell ref="AA50:AI50"/>
    <mergeCell ref="AJ50:AR50"/>
    <mergeCell ref="A47:C47"/>
    <mergeCell ref="D47:G47"/>
    <mergeCell ref="H47:Z47"/>
    <mergeCell ref="AA47:AI47"/>
    <mergeCell ref="AJ47:AR47"/>
    <mergeCell ref="A48:C48"/>
    <mergeCell ref="D48:G48"/>
    <mergeCell ref="H48:Z48"/>
    <mergeCell ref="AA48:AI48"/>
    <mergeCell ref="AJ48:AR48"/>
    <mergeCell ref="A45:C45"/>
    <mergeCell ref="D45:G45"/>
    <mergeCell ref="H45:Z45"/>
    <mergeCell ref="AA45:AI45"/>
    <mergeCell ref="AJ45:AR45"/>
    <mergeCell ref="A46:C46"/>
    <mergeCell ref="D46:G46"/>
    <mergeCell ref="H46:Z46"/>
    <mergeCell ref="AA46:AI46"/>
    <mergeCell ref="AJ46:AR46"/>
    <mergeCell ref="A43:C43"/>
    <mergeCell ref="D43:G43"/>
    <mergeCell ref="H43:Z43"/>
    <mergeCell ref="AA43:AI43"/>
    <mergeCell ref="AJ43:AR43"/>
    <mergeCell ref="A44:C44"/>
    <mergeCell ref="D44:G44"/>
    <mergeCell ref="H44:Z44"/>
    <mergeCell ref="AA44:AI44"/>
    <mergeCell ref="AJ44:AR44"/>
    <mergeCell ref="A41:C41"/>
    <mergeCell ref="D41:G41"/>
    <mergeCell ref="H41:Z41"/>
    <mergeCell ref="AA41:AI41"/>
    <mergeCell ref="AJ41:AR41"/>
    <mergeCell ref="A42:C42"/>
    <mergeCell ref="D42:G42"/>
    <mergeCell ref="H42:Z42"/>
    <mergeCell ref="AA42:AI42"/>
    <mergeCell ref="AJ42:AR42"/>
    <mergeCell ref="A39:C39"/>
    <mergeCell ref="D39:G39"/>
    <mergeCell ref="H39:Z39"/>
    <mergeCell ref="AA39:AI39"/>
    <mergeCell ref="AJ39:AR39"/>
    <mergeCell ref="A40:C40"/>
    <mergeCell ref="D40:G40"/>
    <mergeCell ref="H40:Z40"/>
    <mergeCell ref="AA40:AI40"/>
    <mergeCell ref="AJ40:AR40"/>
    <mergeCell ref="A37:C37"/>
    <mergeCell ref="D37:G37"/>
    <mergeCell ref="H37:Z37"/>
    <mergeCell ref="AA37:AI37"/>
    <mergeCell ref="AJ37:AR37"/>
    <mergeCell ref="A38:C38"/>
    <mergeCell ref="D38:G38"/>
    <mergeCell ref="H38:Z38"/>
    <mergeCell ref="AA38:AI38"/>
    <mergeCell ref="AJ38:AR38"/>
    <mergeCell ref="A35:C35"/>
    <mergeCell ref="D35:G35"/>
    <mergeCell ref="H35:Z35"/>
    <mergeCell ref="AA35:AI35"/>
    <mergeCell ref="AJ35:AR35"/>
    <mergeCell ref="A36:C36"/>
    <mergeCell ref="D36:G36"/>
    <mergeCell ref="H36:Z36"/>
    <mergeCell ref="AA36:AI36"/>
    <mergeCell ref="AJ36:AR36"/>
    <mergeCell ref="A33:C33"/>
    <mergeCell ref="D33:G33"/>
    <mergeCell ref="H33:Z33"/>
    <mergeCell ref="AA33:AI33"/>
    <mergeCell ref="AJ33:AR33"/>
    <mergeCell ref="A34:C34"/>
    <mergeCell ref="D34:G34"/>
    <mergeCell ref="H34:Z34"/>
    <mergeCell ref="AA34:AI34"/>
    <mergeCell ref="AJ34:AR34"/>
    <mergeCell ref="A31:C31"/>
    <mergeCell ref="D31:G31"/>
    <mergeCell ref="H31:Z31"/>
    <mergeCell ref="AA31:AI31"/>
    <mergeCell ref="AJ31:AR31"/>
    <mergeCell ref="A32:C32"/>
    <mergeCell ref="D32:G32"/>
    <mergeCell ref="H32:Z32"/>
    <mergeCell ref="AA32:AI32"/>
    <mergeCell ref="AJ32:AR32"/>
    <mergeCell ref="A29:C29"/>
    <mergeCell ref="D29:G29"/>
    <mergeCell ref="H29:Z29"/>
    <mergeCell ref="AA29:AI29"/>
    <mergeCell ref="AJ29:AR29"/>
    <mergeCell ref="A30:C30"/>
    <mergeCell ref="D30:G30"/>
    <mergeCell ref="H30:Z30"/>
    <mergeCell ref="AA30:AI30"/>
    <mergeCell ref="AJ30:AR30"/>
    <mergeCell ref="A27:C27"/>
    <mergeCell ref="D27:G27"/>
    <mergeCell ref="H27:Z27"/>
    <mergeCell ref="AA27:AI27"/>
    <mergeCell ref="AJ27:AR27"/>
    <mergeCell ref="A28:C28"/>
    <mergeCell ref="D28:G28"/>
    <mergeCell ref="H28:Z28"/>
    <mergeCell ref="AA28:AI28"/>
    <mergeCell ref="AJ28:AR28"/>
    <mergeCell ref="AK22:AR22"/>
    <mergeCell ref="A23:C26"/>
    <mergeCell ref="D23:G26"/>
    <mergeCell ref="H23:Z26"/>
    <mergeCell ref="AA23:AR24"/>
    <mergeCell ref="AA25:AI26"/>
    <mergeCell ref="AJ25:AR26"/>
    <mergeCell ref="B17:AP17"/>
    <mergeCell ref="F20:AL20"/>
    <mergeCell ref="K21:P21"/>
    <mergeCell ref="Q21:U21"/>
    <mergeCell ref="V21:W21"/>
    <mergeCell ref="X21:AA21"/>
    <mergeCell ref="AC21:AE21"/>
    <mergeCell ref="B13:D13"/>
    <mergeCell ref="E13:P13"/>
    <mergeCell ref="R13:Y13"/>
    <mergeCell ref="Z13:AO13"/>
    <mergeCell ref="B15:AN15"/>
    <mergeCell ref="B16:AP16"/>
    <mergeCell ref="B8:Y8"/>
    <mergeCell ref="B9:AQ9"/>
    <mergeCell ref="B11:G11"/>
    <mergeCell ref="H11:P11"/>
    <mergeCell ref="R11:X11"/>
    <mergeCell ref="Z11:AL11"/>
    <mergeCell ref="AL1:AQ1"/>
    <mergeCell ref="A2:AR2"/>
    <mergeCell ref="A5:C6"/>
    <mergeCell ref="E5:J6"/>
    <mergeCell ref="L5:S6"/>
    <mergeCell ref="U5:Y6"/>
    <mergeCell ref="AA5:AE6"/>
    <mergeCell ref="AG5:AG6"/>
    <mergeCell ref="AI5:AR6"/>
  </mergeCells>
  <conditionalFormatting sqref="AA3 U3">
    <cfRule type="cellIs" dxfId="72" priority="3" stopIfTrue="1" operator="equal">
      <formula>FALSE</formula>
    </cfRule>
  </conditionalFormatting>
  <conditionalFormatting sqref="D193:H193 AA28:AR190 Q21:U21 X21 AB21">
    <cfRule type="cellIs" dxfId="71" priority="2" stopIfTrue="1" operator="equal">
      <formula>0</formula>
    </cfRule>
  </conditionalFormatting>
  <conditionalFormatting sqref="B9:AQ9 H11:P11 Z11:AL11 E13:P13 Z13:AO13 B17:AQ17 AI3 AG3 B16:AP16 E3:J3 L3:S3">
    <cfRule type="cellIs" dxfId="7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1"/>
  </sheetPr>
  <dimension ref="A1:G445"/>
  <sheetViews>
    <sheetView zoomScale="115" zoomScaleNormal="115" workbookViewId="0">
      <pane ySplit="2" topLeftCell="A427" activePane="bottomLeft" state="frozen"/>
      <selection activeCell="I26" sqref="I26"/>
      <selection pane="bottomLeft" activeCell="E439" sqref="E439"/>
    </sheetView>
  </sheetViews>
  <sheetFormatPr defaultRowHeight="12"/>
  <cols>
    <col min="1" max="1" width="9.42578125" style="400" customWidth="1"/>
    <col min="2" max="2" width="10" style="400" customWidth="1"/>
    <col min="3" max="3" width="58.5703125" style="400" customWidth="1"/>
    <col min="4" max="4" width="24.5703125" style="400" customWidth="1"/>
    <col min="5" max="5" width="23.140625" style="400" customWidth="1"/>
    <col min="6" max="16384" width="9.140625" style="400"/>
  </cols>
  <sheetData>
    <row r="1" spans="1:7" ht="21.75" customHeight="1" thickTop="1" thickBot="1">
      <c r="A1" s="395" t="s">
        <v>206</v>
      </c>
      <c r="B1" s="396" t="s">
        <v>429</v>
      </c>
      <c r="C1" s="397" t="s">
        <v>204</v>
      </c>
      <c r="D1" s="398" t="s">
        <v>203</v>
      </c>
      <c r="E1" s="399"/>
      <c r="G1" s="157" t="s">
        <v>313</v>
      </c>
    </row>
    <row r="2" spans="1:7" ht="19.5" customHeight="1" thickBot="1">
      <c r="A2" s="618"/>
      <c r="B2" s="403"/>
      <c r="C2" s="404"/>
      <c r="D2" s="405" t="s">
        <v>202</v>
      </c>
      <c r="E2" s="617" t="s">
        <v>201</v>
      </c>
    </row>
    <row r="3" spans="1:7" ht="25.35" customHeight="1" thickTop="1">
      <c r="A3" s="616">
        <v>4001</v>
      </c>
      <c r="B3" s="615"/>
      <c r="C3" s="515" t="s">
        <v>1162</v>
      </c>
      <c r="D3" s="614">
        <f>D4+D108+D133</f>
        <v>81733</v>
      </c>
      <c r="E3" s="613">
        <f>E4+E108+E133</f>
        <v>80766</v>
      </c>
      <c r="G3" s="401"/>
    </row>
    <row r="4" spans="1:7" ht="25.35" customHeight="1">
      <c r="A4" s="533">
        <v>4002</v>
      </c>
      <c r="B4" s="519">
        <v>700000</v>
      </c>
      <c r="C4" s="520" t="s">
        <v>1161</v>
      </c>
      <c r="D4" s="590">
        <f>D5+D49+D59+D71+D96+D101+D105</f>
        <v>81733</v>
      </c>
      <c r="E4" s="589">
        <f>E5+E49+E59+E71+E96+E101+E105</f>
        <v>80766</v>
      </c>
      <c r="G4" s="401"/>
    </row>
    <row r="5" spans="1:7" ht="25.35" customHeight="1">
      <c r="A5" s="533">
        <v>4003</v>
      </c>
      <c r="B5" s="519">
        <v>710000</v>
      </c>
      <c r="C5" s="520" t="s">
        <v>1160</v>
      </c>
      <c r="D5" s="590">
        <f>D6+D10+D12+D19+D25+D32+D35+D42</f>
        <v>0</v>
      </c>
      <c r="E5" s="589">
        <f>E6+E10+E12+E19+E25+E32+E35+E42</f>
        <v>0</v>
      </c>
      <c r="G5" s="401"/>
    </row>
    <row r="6" spans="1:7" ht="25.35" customHeight="1">
      <c r="A6" s="612">
        <v>4004</v>
      </c>
      <c r="B6" s="524">
        <v>711000</v>
      </c>
      <c r="C6" s="525" t="s">
        <v>1159</v>
      </c>
      <c r="D6" s="598">
        <f>SUM(D7:D9)</f>
        <v>0</v>
      </c>
      <c r="E6" s="597">
        <f>SUM(E7:E9)</f>
        <v>0</v>
      </c>
    </row>
    <row r="7" spans="1:7" ht="25.35" customHeight="1">
      <c r="A7" s="528">
        <v>4005</v>
      </c>
      <c r="B7" s="529">
        <v>711100</v>
      </c>
      <c r="C7" s="530" t="s">
        <v>434</v>
      </c>
      <c r="D7" s="587"/>
      <c r="E7" s="586"/>
    </row>
    <row r="8" spans="1:7" ht="25.35" customHeight="1">
      <c r="A8" s="528">
        <v>4006</v>
      </c>
      <c r="B8" s="529">
        <v>711200</v>
      </c>
      <c r="C8" s="530" t="s">
        <v>435</v>
      </c>
      <c r="D8" s="587"/>
      <c r="E8" s="586"/>
    </row>
    <row r="9" spans="1:7" ht="25.35" customHeight="1">
      <c r="A9" s="528">
        <v>4007</v>
      </c>
      <c r="B9" s="529">
        <v>711300</v>
      </c>
      <c r="C9" s="530" t="s">
        <v>436</v>
      </c>
      <c r="D9" s="587"/>
      <c r="E9" s="586"/>
    </row>
    <row r="10" spans="1:7" ht="25.35" customHeight="1">
      <c r="A10" s="612">
        <v>4008</v>
      </c>
      <c r="B10" s="524">
        <v>712000</v>
      </c>
      <c r="C10" s="525" t="s">
        <v>1158</v>
      </c>
      <c r="D10" s="598">
        <f>D11</f>
        <v>0</v>
      </c>
      <c r="E10" s="597">
        <f>E11</f>
        <v>0</v>
      </c>
    </row>
    <row r="11" spans="1:7" ht="25.35" customHeight="1">
      <c r="A11" s="528">
        <v>4009</v>
      </c>
      <c r="B11" s="529">
        <v>712100</v>
      </c>
      <c r="C11" s="530" t="s">
        <v>438</v>
      </c>
      <c r="D11" s="587"/>
      <c r="E11" s="586"/>
    </row>
    <row r="12" spans="1:7" ht="25.35" customHeight="1">
      <c r="A12" s="612">
        <v>4010</v>
      </c>
      <c r="B12" s="524">
        <v>713000</v>
      </c>
      <c r="C12" s="525" t="s">
        <v>1157</v>
      </c>
      <c r="D12" s="598">
        <f>SUM(D13:D18)</f>
        <v>0</v>
      </c>
      <c r="E12" s="597">
        <f>SUM(E13:E18)</f>
        <v>0</v>
      </c>
    </row>
    <row r="13" spans="1:7" ht="25.35" customHeight="1">
      <c r="A13" s="528">
        <v>4011</v>
      </c>
      <c r="B13" s="529">
        <v>713100</v>
      </c>
      <c r="C13" s="530" t="s">
        <v>440</v>
      </c>
      <c r="D13" s="587"/>
      <c r="E13" s="586"/>
    </row>
    <row r="14" spans="1:7" ht="25.35" customHeight="1">
      <c r="A14" s="528">
        <v>4012</v>
      </c>
      <c r="B14" s="529">
        <v>713200</v>
      </c>
      <c r="C14" s="530" t="s">
        <v>441</v>
      </c>
      <c r="D14" s="587"/>
      <c r="E14" s="586"/>
    </row>
    <row r="15" spans="1:7" ht="25.35" customHeight="1">
      <c r="A15" s="528">
        <v>4013</v>
      </c>
      <c r="B15" s="529">
        <v>713300</v>
      </c>
      <c r="C15" s="530" t="s">
        <v>442</v>
      </c>
      <c r="D15" s="587"/>
      <c r="E15" s="586"/>
    </row>
    <row r="16" spans="1:7" ht="25.35" customHeight="1">
      <c r="A16" s="528">
        <v>4014</v>
      </c>
      <c r="B16" s="529">
        <v>713400</v>
      </c>
      <c r="C16" s="530" t="s">
        <v>443</v>
      </c>
      <c r="D16" s="587"/>
      <c r="E16" s="586"/>
    </row>
    <row r="17" spans="1:5" ht="25.35" customHeight="1">
      <c r="A17" s="528">
        <v>4015</v>
      </c>
      <c r="B17" s="529">
        <v>713500</v>
      </c>
      <c r="C17" s="530" t="s">
        <v>444</v>
      </c>
      <c r="D17" s="587"/>
      <c r="E17" s="586"/>
    </row>
    <row r="18" spans="1:5" ht="25.35" customHeight="1">
      <c r="A18" s="528">
        <v>4016</v>
      </c>
      <c r="B18" s="529">
        <v>713600</v>
      </c>
      <c r="C18" s="530" t="s">
        <v>445</v>
      </c>
      <c r="D18" s="587"/>
      <c r="E18" s="586"/>
    </row>
    <row r="19" spans="1:5" ht="25.35" customHeight="1">
      <c r="A19" s="612">
        <v>4017</v>
      </c>
      <c r="B19" s="524">
        <v>714000</v>
      </c>
      <c r="C19" s="525" t="s">
        <v>1156</v>
      </c>
      <c r="D19" s="598">
        <f>SUM(D20:D24)</f>
        <v>0</v>
      </c>
      <c r="E19" s="597">
        <f>SUM(E20:E24)</f>
        <v>0</v>
      </c>
    </row>
    <row r="20" spans="1:5" ht="25.35" customHeight="1">
      <c r="A20" s="528">
        <v>4018</v>
      </c>
      <c r="B20" s="529">
        <v>714100</v>
      </c>
      <c r="C20" s="530" t="s">
        <v>447</v>
      </c>
      <c r="D20" s="587"/>
      <c r="E20" s="586"/>
    </row>
    <row r="21" spans="1:5" ht="25.35" customHeight="1">
      <c r="A21" s="528">
        <v>4019</v>
      </c>
      <c r="B21" s="529">
        <v>714300</v>
      </c>
      <c r="C21" s="530" t="s">
        <v>448</v>
      </c>
      <c r="D21" s="587"/>
      <c r="E21" s="586"/>
    </row>
    <row r="22" spans="1:5" ht="25.35" customHeight="1">
      <c r="A22" s="528">
        <v>4020</v>
      </c>
      <c r="B22" s="529">
        <v>714400</v>
      </c>
      <c r="C22" s="530" t="s">
        <v>449</v>
      </c>
      <c r="D22" s="587"/>
      <c r="E22" s="586"/>
    </row>
    <row r="23" spans="1:5" ht="25.35" customHeight="1">
      <c r="A23" s="528">
        <v>4021</v>
      </c>
      <c r="B23" s="529">
        <v>714500</v>
      </c>
      <c r="C23" s="530" t="s">
        <v>450</v>
      </c>
      <c r="D23" s="587"/>
      <c r="E23" s="586"/>
    </row>
    <row r="24" spans="1:5" ht="25.35" customHeight="1">
      <c r="A24" s="528">
        <v>4022</v>
      </c>
      <c r="B24" s="529">
        <v>714600</v>
      </c>
      <c r="C24" s="530" t="s">
        <v>451</v>
      </c>
      <c r="D24" s="587"/>
      <c r="E24" s="586"/>
    </row>
    <row r="25" spans="1:5" ht="25.35" customHeight="1">
      <c r="A25" s="612">
        <v>4023</v>
      </c>
      <c r="B25" s="524">
        <v>715000</v>
      </c>
      <c r="C25" s="525" t="s">
        <v>1155</v>
      </c>
      <c r="D25" s="598">
        <f>SUM(D26:D31)</f>
        <v>0</v>
      </c>
      <c r="E25" s="597">
        <f>SUM(E26:E31)</f>
        <v>0</v>
      </c>
    </row>
    <row r="26" spans="1:5" ht="25.35" customHeight="1">
      <c r="A26" s="528">
        <v>4024</v>
      </c>
      <c r="B26" s="529">
        <v>715100</v>
      </c>
      <c r="C26" s="530" t="s">
        <v>453</v>
      </c>
      <c r="D26" s="587"/>
      <c r="E26" s="586"/>
    </row>
    <row r="27" spans="1:5" ht="25.35" customHeight="1">
      <c r="A27" s="528">
        <v>4025</v>
      </c>
      <c r="B27" s="529">
        <v>715200</v>
      </c>
      <c r="C27" s="530" t="s">
        <v>454</v>
      </c>
      <c r="D27" s="587"/>
      <c r="E27" s="586"/>
    </row>
    <row r="28" spans="1:5" ht="25.35" customHeight="1">
      <c r="A28" s="528">
        <v>4026</v>
      </c>
      <c r="B28" s="529">
        <v>715300</v>
      </c>
      <c r="C28" s="530" t="s">
        <v>455</v>
      </c>
      <c r="D28" s="587"/>
      <c r="E28" s="586"/>
    </row>
    <row r="29" spans="1:5" ht="25.35" customHeight="1">
      <c r="A29" s="528">
        <v>4027</v>
      </c>
      <c r="B29" s="529">
        <v>715400</v>
      </c>
      <c r="C29" s="530" t="s">
        <v>456</v>
      </c>
      <c r="D29" s="587"/>
      <c r="E29" s="586"/>
    </row>
    <row r="30" spans="1:5" ht="25.35" customHeight="1">
      <c r="A30" s="528">
        <v>4028</v>
      </c>
      <c r="B30" s="529">
        <v>715500</v>
      </c>
      <c r="C30" s="530" t="s">
        <v>457</v>
      </c>
      <c r="D30" s="587"/>
      <c r="E30" s="586"/>
    </row>
    <row r="31" spans="1:5" ht="25.35" customHeight="1">
      <c r="A31" s="528">
        <v>4029</v>
      </c>
      <c r="B31" s="529">
        <v>715600</v>
      </c>
      <c r="C31" s="530" t="s">
        <v>458</v>
      </c>
      <c r="D31" s="587"/>
      <c r="E31" s="586"/>
    </row>
    <row r="32" spans="1:5" ht="25.35" customHeight="1">
      <c r="A32" s="612">
        <v>4030</v>
      </c>
      <c r="B32" s="524">
        <v>716000</v>
      </c>
      <c r="C32" s="525" t="s">
        <v>1154</v>
      </c>
      <c r="D32" s="598">
        <f>D33+D34</f>
        <v>0</v>
      </c>
      <c r="E32" s="597">
        <f>E33+E34</f>
        <v>0</v>
      </c>
    </row>
    <row r="33" spans="1:5" ht="25.35" customHeight="1">
      <c r="A33" s="528">
        <v>4031</v>
      </c>
      <c r="B33" s="529">
        <v>716100</v>
      </c>
      <c r="C33" s="530" t="s">
        <v>460</v>
      </c>
      <c r="D33" s="587"/>
      <c r="E33" s="586"/>
    </row>
    <row r="34" spans="1:5" ht="25.35" customHeight="1">
      <c r="A34" s="528">
        <v>4032</v>
      </c>
      <c r="B34" s="529">
        <v>716200</v>
      </c>
      <c r="C34" s="530" t="s">
        <v>461</v>
      </c>
      <c r="D34" s="587"/>
      <c r="E34" s="586"/>
    </row>
    <row r="35" spans="1:5" ht="25.35" customHeight="1">
      <c r="A35" s="612">
        <v>4033</v>
      </c>
      <c r="B35" s="524">
        <v>717000</v>
      </c>
      <c r="C35" s="525" t="s">
        <v>1153</v>
      </c>
      <c r="D35" s="598">
        <f>SUM(D36:D41)</f>
        <v>0</v>
      </c>
      <c r="E35" s="597">
        <f>SUM(E36:E41)</f>
        <v>0</v>
      </c>
    </row>
    <row r="36" spans="1:5" ht="25.35" customHeight="1">
      <c r="A36" s="528">
        <v>4034</v>
      </c>
      <c r="B36" s="529">
        <v>717100</v>
      </c>
      <c r="C36" s="530" t="s">
        <v>463</v>
      </c>
      <c r="D36" s="587"/>
      <c r="E36" s="586"/>
    </row>
    <row r="37" spans="1:5" ht="25.35" customHeight="1">
      <c r="A37" s="528">
        <v>4035</v>
      </c>
      <c r="B37" s="529">
        <v>717200</v>
      </c>
      <c r="C37" s="530" t="s">
        <v>464</v>
      </c>
      <c r="D37" s="587"/>
      <c r="E37" s="586"/>
    </row>
    <row r="38" spans="1:5" ht="25.35" customHeight="1">
      <c r="A38" s="528">
        <v>4036</v>
      </c>
      <c r="B38" s="529">
        <v>717300</v>
      </c>
      <c r="C38" s="530" t="s">
        <v>465</v>
      </c>
      <c r="D38" s="587"/>
      <c r="E38" s="586"/>
    </row>
    <row r="39" spans="1:5" ht="25.35" customHeight="1">
      <c r="A39" s="528">
        <v>4037</v>
      </c>
      <c r="B39" s="529">
        <v>717400</v>
      </c>
      <c r="C39" s="530" t="s">
        <v>466</v>
      </c>
      <c r="D39" s="587"/>
      <c r="E39" s="586"/>
    </row>
    <row r="40" spans="1:5" ht="25.35" customHeight="1">
      <c r="A40" s="528">
        <v>4038</v>
      </c>
      <c r="B40" s="529">
        <v>717500</v>
      </c>
      <c r="C40" s="530" t="s">
        <v>1152</v>
      </c>
      <c r="D40" s="587"/>
      <c r="E40" s="586"/>
    </row>
    <row r="41" spans="1:5" ht="25.35" customHeight="1">
      <c r="A41" s="528">
        <v>4039</v>
      </c>
      <c r="B41" s="529">
        <v>717600</v>
      </c>
      <c r="C41" s="530" t="s">
        <v>468</v>
      </c>
      <c r="D41" s="587"/>
      <c r="E41" s="586"/>
    </row>
    <row r="42" spans="1:5" ht="36">
      <c r="A42" s="612">
        <v>4040</v>
      </c>
      <c r="B42" s="524">
        <v>719000</v>
      </c>
      <c r="C42" s="525" t="s">
        <v>1151</v>
      </c>
      <c r="D42" s="598">
        <f>SUM(D43:D48)</f>
        <v>0</v>
      </c>
      <c r="E42" s="597">
        <f>SUM(E43:E48)</f>
        <v>0</v>
      </c>
    </row>
    <row r="43" spans="1:5" ht="25.35" customHeight="1">
      <c r="A43" s="528">
        <v>4041</v>
      </c>
      <c r="B43" s="529">
        <v>719100</v>
      </c>
      <c r="C43" s="530" t="s">
        <v>470</v>
      </c>
      <c r="D43" s="587"/>
      <c r="E43" s="586"/>
    </row>
    <row r="44" spans="1:5" ht="25.35" customHeight="1">
      <c r="A44" s="528">
        <v>4042</v>
      </c>
      <c r="B44" s="529">
        <v>719200</v>
      </c>
      <c r="C44" s="530" t="s">
        <v>471</v>
      </c>
      <c r="D44" s="587"/>
      <c r="E44" s="586"/>
    </row>
    <row r="45" spans="1:5" ht="25.35" customHeight="1">
      <c r="A45" s="528">
        <v>4043</v>
      </c>
      <c r="B45" s="529">
        <v>719300</v>
      </c>
      <c r="C45" s="530" t="s">
        <v>472</v>
      </c>
      <c r="D45" s="587"/>
      <c r="E45" s="586"/>
    </row>
    <row r="46" spans="1:5" ht="25.35" customHeight="1">
      <c r="A46" s="528">
        <v>4044</v>
      </c>
      <c r="B46" s="529">
        <v>719400</v>
      </c>
      <c r="C46" s="530" t="s">
        <v>473</v>
      </c>
      <c r="D46" s="587"/>
      <c r="E46" s="586"/>
    </row>
    <row r="47" spans="1:5" ht="25.35" customHeight="1">
      <c r="A47" s="528">
        <v>4045</v>
      </c>
      <c r="B47" s="529">
        <v>719500</v>
      </c>
      <c r="C47" s="530" t="s">
        <v>474</v>
      </c>
      <c r="D47" s="587"/>
      <c r="E47" s="586"/>
    </row>
    <row r="48" spans="1:5" ht="25.35" customHeight="1">
      <c r="A48" s="528">
        <v>4046</v>
      </c>
      <c r="B48" s="529">
        <v>719600</v>
      </c>
      <c r="C48" s="530" t="s">
        <v>475</v>
      </c>
      <c r="D48" s="587"/>
      <c r="E48" s="586"/>
    </row>
    <row r="49" spans="1:7" ht="25.35" customHeight="1">
      <c r="A49" s="533">
        <v>4047</v>
      </c>
      <c r="B49" s="519">
        <v>720000</v>
      </c>
      <c r="C49" s="520" t="s">
        <v>1150</v>
      </c>
      <c r="D49" s="590">
        <f>D50+D55</f>
        <v>0</v>
      </c>
      <c r="E49" s="589">
        <f>E50+E55</f>
        <v>0</v>
      </c>
      <c r="G49" s="401"/>
    </row>
    <row r="50" spans="1:7" ht="25.35" customHeight="1">
      <c r="A50" s="612">
        <v>4048</v>
      </c>
      <c r="B50" s="524">
        <v>721000</v>
      </c>
      <c r="C50" s="525" t="s">
        <v>1149</v>
      </c>
      <c r="D50" s="598">
        <f>SUM(D51:D54)</f>
        <v>0</v>
      </c>
      <c r="E50" s="597">
        <f>SUM(E51:E54)</f>
        <v>0</v>
      </c>
    </row>
    <row r="51" spans="1:7" ht="25.35" customHeight="1">
      <c r="A51" s="528">
        <v>4049</v>
      </c>
      <c r="B51" s="529">
        <v>721100</v>
      </c>
      <c r="C51" s="530" t="s">
        <v>478</v>
      </c>
      <c r="D51" s="587"/>
      <c r="E51" s="586"/>
    </row>
    <row r="52" spans="1:7" ht="25.35" customHeight="1">
      <c r="A52" s="528">
        <v>4050</v>
      </c>
      <c r="B52" s="529">
        <v>721200</v>
      </c>
      <c r="C52" s="530" t="s">
        <v>1148</v>
      </c>
      <c r="D52" s="587"/>
      <c r="E52" s="586"/>
    </row>
    <row r="53" spans="1:7" ht="25.35" customHeight="1">
      <c r="A53" s="528">
        <v>4051</v>
      </c>
      <c r="B53" s="529">
        <v>721300</v>
      </c>
      <c r="C53" s="530" t="s">
        <v>480</v>
      </c>
      <c r="D53" s="587"/>
      <c r="E53" s="586"/>
    </row>
    <row r="54" spans="1:7" ht="25.35" customHeight="1">
      <c r="A54" s="528">
        <v>4052</v>
      </c>
      <c r="B54" s="529">
        <v>721400</v>
      </c>
      <c r="C54" s="530" t="s">
        <v>481</v>
      </c>
      <c r="D54" s="587"/>
      <c r="E54" s="586"/>
    </row>
    <row r="55" spans="1:7" ht="25.35" customHeight="1">
      <c r="A55" s="612">
        <v>4053</v>
      </c>
      <c r="B55" s="524">
        <v>722000</v>
      </c>
      <c r="C55" s="525" t="s">
        <v>1147</v>
      </c>
      <c r="D55" s="598">
        <f>SUM(D56:D58)</f>
        <v>0</v>
      </c>
      <c r="E55" s="597">
        <f>SUM(E56:E58)</f>
        <v>0</v>
      </c>
    </row>
    <row r="56" spans="1:7" ht="25.35" customHeight="1">
      <c r="A56" s="528">
        <v>4054</v>
      </c>
      <c r="B56" s="529">
        <v>722100</v>
      </c>
      <c r="C56" s="530" t="s">
        <v>483</v>
      </c>
      <c r="D56" s="587"/>
      <c r="E56" s="586"/>
    </row>
    <row r="57" spans="1:7" ht="25.35" customHeight="1">
      <c r="A57" s="528">
        <v>4055</v>
      </c>
      <c r="B57" s="529">
        <v>722200</v>
      </c>
      <c r="C57" s="530" t="s">
        <v>1146</v>
      </c>
      <c r="D57" s="587"/>
      <c r="E57" s="586"/>
    </row>
    <row r="58" spans="1:7" ht="25.35" customHeight="1">
      <c r="A58" s="528">
        <v>4056</v>
      </c>
      <c r="B58" s="529">
        <v>722300</v>
      </c>
      <c r="C58" s="530" t="s">
        <v>485</v>
      </c>
      <c r="D58" s="587"/>
      <c r="E58" s="586"/>
    </row>
    <row r="59" spans="1:7" ht="25.35" customHeight="1">
      <c r="A59" s="533">
        <v>4057</v>
      </c>
      <c r="B59" s="519">
        <v>730000</v>
      </c>
      <c r="C59" s="520" t="s">
        <v>1145</v>
      </c>
      <c r="D59" s="590">
        <f>D60+D63+D68</f>
        <v>15251</v>
      </c>
      <c r="E59" s="589">
        <f>E60+E63+E68</f>
        <v>13866</v>
      </c>
      <c r="G59" s="401"/>
    </row>
    <row r="60" spans="1:7" s="420" customFormat="1" ht="25.35" customHeight="1">
      <c r="A60" s="523">
        <v>4058</v>
      </c>
      <c r="B60" s="524">
        <v>731000</v>
      </c>
      <c r="C60" s="430" t="s">
        <v>1144</v>
      </c>
      <c r="D60" s="598">
        <f>D61+D62</f>
        <v>0</v>
      </c>
      <c r="E60" s="597">
        <f>E61+E62</f>
        <v>0</v>
      </c>
    </row>
    <row r="61" spans="1:7" ht="25.35" customHeight="1">
      <c r="A61" s="528">
        <v>4059</v>
      </c>
      <c r="B61" s="529">
        <v>731100</v>
      </c>
      <c r="C61" s="530" t="s">
        <v>488</v>
      </c>
      <c r="D61" s="587"/>
      <c r="E61" s="586"/>
    </row>
    <row r="62" spans="1:7" ht="25.35" customHeight="1">
      <c r="A62" s="528">
        <v>4060</v>
      </c>
      <c r="B62" s="529">
        <v>731200</v>
      </c>
      <c r="C62" s="530" t="s">
        <v>489</v>
      </c>
      <c r="D62" s="587"/>
      <c r="E62" s="586"/>
    </row>
    <row r="63" spans="1:7" ht="25.35" customHeight="1">
      <c r="A63" s="612">
        <v>4061</v>
      </c>
      <c r="B63" s="524">
        <v>732000</v>
      </c>
      <c r="C63" s="525" t="s">
        <v>1143</v>
      </c>
      <c r="D63" s="598">
        <f>D64+D65+D66+D67</f>
        <v>1963</v>
      </c>
      <c r="E63" s="597">
        <f>E64+E65+E66+E67</f>
        <v>488</v>
      </c>
    </row>
    <row r="64" spans="1:7" ht="25.35" customHeight="1">
      <c r="A64" s="528">
        <v>4062</v>
      </c>
      <c r="B64" s="529">
        <v>732100</v>
      </c>
      <c r="C64" s="530" t="s">
        <v>491</v>
      </c>
      <c r="D64" s="587">
        <v>1963</v>
      </c>
      <c r="E64" s="586">
        <v>488</v>
      </c>
    </row>
    <row r="65" spans="1:7" ht="25.35" customHeight="1">
      <c r="A65" s="528">
        <v>4063</v>
      </c>
      <c r="B65" s="529">
        <v>732200</v>
      </c>
      <c r="C65" s="530" t="s">
        <v>492</v>
      </c>
      <c r="D65" s="587"/>
      <c r="E65" s="586"/>
    </row>
    <row r="66" spans="1:7" ht="25.35" customHeight="1">
      <c r="A66" s="528">
        <v>4064</v>
      </c>
      <c r="B66" s="529">
        <v>732300</v>
      </c>
      <c r="C66" s="611" t="s">
        <v>493</v>
      </c>
      <c r="D66" s="587"/>
      <c r="E66" s="586"/>
    </row>
    <row r="67" spans="1:7" ht="25.35" customHeight="1">
      <c r="A67" s="528">
        <v>4065</v>
      </c>
      <c r="B67" s="529">
        <v>732400</v>
      </c>
      <c r="C67" s="530" t="s">
        <v>494</v>
      </c>
      <c r="D67" s="587"/>
      <c r="E67" s="586"/>
    </row>
    <row r="68" spans="1:7" ht="25.35" customHeight="1">
      <c r="A68" s="599">
        <v>4066</v>
      </c>
      <c r="B68" s="524">
        <v>733000</v>
      </c>
      <c r="C68" s="525" t="s">
        <v>1142</v>
      </c>
      <c r="D68" s="598">
        <f>D69+D70</f>
        <v>13288</v>
      </c>
      <c r="E68" s="597">
        <f>E69+E70</f>
        <v>13378</v>
      </c>
    </row>
    <row r="69" spans="1:7" s="420" customFormat="1" ht="25.35" customHeight="1">
      <c r="A69" s="528">
        <v>4067</v>
      </c>
      <c r="B69" s="529">
        <v>733100</v>
      </c>
      <c r="C69" s="530" t="s">
        <v>496</v>
      </c>
      <c r="D69" s="587">
        <v>13288</v>
      </c>
      <c r="E69" s="586">
        <v>13378</v>
      </c>
      <c r="G69" s="421"/>
    </row>
    <row r="70" spans="1:7" ht="25.35" customHeight="1">
      <c r="A70" s="528">
        <v>4068</v>
      </c>
      <c r="B70" s="529">
        <v>733200</v>
      </c>
      <c r="C70" s="530" t="s">
        <v>497</v>
      </c>
      <c r="D70" s="587"/>
      <c r="E70" s="586"/>
    </row>
    <row r="71" spans="1:7" ht="25.35" customHeight="1">
      <c r="A71" s="610">
        <v>4069</v>
      </c>
      <c r="B71" s="519">
        <v>740000</v>
      </c>
      <c r="C71" s="607" t="s">
        <v>1141</v>
      </c>
      <c r="D71" s="590">
        <f>D72+D79+D84+D91+D94</f>
        <v>7587</v>
      </c>
      <c r="E71" s="589">
        <f>E72+E79+E84+E91+E94</f>
        <v>5009</v>
      </c>
    </row>
    <row r="72" spans="1:7" ht="25.35" customHeight="1">
      <c r="A72" s="599">
        <v>4070</v>
      </c>
      <c r="B72" s="524">
        <v>741000</v>
      </c>
      <c r="C72" s="525" t="s">
        <v>1140</v>
      </c>
      <c r="D72" s="598">
        <f>SUM(D73:D78)</f>
        <v>0</v>
      </c>
      <c r="E72" s="597">
        <f>SUM(E73:E78)</f>
        <v>0</v>
      </c>
    </row>
    <row r="73" spans="1:7" ht="25.35" customHeight="1">
      <c r="A73" s="528">
        <v>4071</v>
      </c>
      <c r="B73" s="529">
        <v>741100</v>
      </c>
      <c r="C73" s="530" t="s">
        <v>500</v>
      </c>
      <c r="D73" s="587"/>
      <c r="E73" s="586"/>
    </row>
    <row r="74" spans="1:7" ht="25.35" customHeight="1">
      <c r="A74" s="528">
        <v>4072</v>
      </c>
      <c r="B74" s="529">
        <v>741200</v>
      </c>
      <c r="C74" s="530" t="s">
        <v>501</v>
      </c>
      <c r="D74" s="587"/>
      <c r="E74" s="586"/>
    </row>
    <row r="75" spans="1:7" ht="25.35" customHeight="1">
      <c r="A75" s="528">
        <v>4073</v>
      </c>
      <c r="B75" s="529">
        <v>741300</v>
      </c>
      <c r="C75" s="530" t="s">
        <v>502</v>
      </c>
      <c r="D75" s="587"/>
      <c r="E75" s="586"/>
    </row>
    <row r="76" spans="1:7" ht="25.35" customHeight="1">
      <c r="A76" s="528">
        <v>4074</v>
      </c>
      <c r="B76" s="529">
        <v>741400</v>
      </c>
      <c r="C76" s="530" t="s">
        <v>503</v>
      </c>
      <c r="D76" s="587"/>
      <c r="E76" s="586"/>
    </row>
    <row r="77" spans="1:7" ht="25.35" customHeight="1">
      <c r="A77" s="528">
        <v>4075</v>
      </c>
      <c r="B77" s="529">
        <v>741500</v>
      </c>
      <c r="C77" s="530" t="s">
        <v>504</v>
      </c>
      <c r="D77" s="587"/>
      <c r="E77" s="586"/>
    </row>
    <row r="78" spans="1:7" ht="25.35" customHeight="1">
      <c r="A78" s="528">
        <v>4076</v>
      </c>
      <c r="B78" s="529">
        <v>741600</v>
      </c>
      <c r="C78" s="530" t="s">
        <v>505</v>
      </c>
      <c r="D78" s="587"/>
      <c r="E78" s="586"/>
    </row>
    <row r="79" spans="1:7" ht="25.35" customHeight="1">
      <c r="A79" s="599">
        <v>4077</v>
      </c>
      <c r="B79" s="524">
        <v>742000</v>
      </c>
      <c r="C79" s="525" t="s">
        <v>1139</v>
      </c>
      <c r="D79" s="598">
        <f>SUM(D80:D83)</f>
        <v>6817</v>
      </c>
      <c r="E79" s="597">
        <f>SUM(E80:E83)</f>
        <v>4379</v>
      </c>
    </row>
    <row r="80" spans="1:7" ht="25.35" customHeight="1">
      <c r="A80" s="528">
        <v>4078</v>
      </c>
      <c r="B80" s="529">
        <v>742100</v>
      </c>
      <c r="C80" s="530" t="s">
        <v>507</v>
      </c>
      <c r="D80" s="587"/>
      <c r="E80" s="586"/>
    </row>
    <row r="81" spans="1:7" ht="25.35" customHeight="1">
      <c r="A81" s="528">
        <v>4079</v>
      </c>
      <c r="B81" s="529">
        <v>742200</v>
      </c>
      <c r="C81" s="530" t="s">
        <v>508</v>
      </c>
      <c r="D81" s="587"/>
      <c r="E81" s="586"/>
    </row>
    <row r="82" spans="1:7" ht="25.35" customHeight="1">
      <c r="A82" s="528">
        <v>4080</v>
      </c>
      <c r="B82" s="529">
        <v>742300</v>
      </c>
      <c r="C82" s="530" t="s">
        <v>509</v>
      </c>
      <c r="D82" s="587">
        <v>6817</v>
      </c>
      <c r="E82" s="586">
        <v>4379</v>
      </c>
    </row>
    <row r="83" spans="1:7" ht="25.35" customHeight="1">
      <c r="A83" s="528">
        <v>4081</v>
      </c>
      <c r="B83" s="529">
        <v>742400</v>
      </c>
      <c r="C83" s="530" t="s">
        <v>510</v>
      </c>
      <c r="D83" s="587"/>
      <c r="E83" s="586"/>
    </row>
    <row r="84" spans="1:7" ht="25.35" customHeight="1">
      <c r="A84" s="599">
        <v>4082</v>
      </c>
      <c r="B84" s="524">
        <v>743000</v>
      </c>
      <c r="C84" s="525" t="s">
        <v>1138</v>
      </c>
      <c r="D84" s="598">
        <f>SUM(D85:D90)</f>
        <v>0</v>
      </c>
      <c r="E84" s="597">
        <f>SUM(E85:E90)</f>
        <v>0</v>
      </c>
    </row>
    <row r="85" spans="1:7" ht="25.35" customHeight="1">
      <c r="A85" s="528">
        <v>4083</v>
      </c>
      <c r="B85" s="529">
        <v>743100</v>
      </c>
      <c r="C85" s="530" t="s">
        <v>512</v>
      </c>
      <c r="D85" s="587"/>
      <c r="E85" s="586"/>
    </row>
    <row r="86" spans="1:7" ht="25.35" customHeight="1">
      <c r="A86" s="528">
        <v>4084</v>
      </c>
      <c r="B86" s="529">
        <v>743200</v>
      </c>
      <c r="C86" s="530" t="s">
        <v>513</v>
      </c>
      <c r="D86" s="587"/>
      <c r="E86" s="586"/>
    </row>
    <row r="87" spans="1:7" ht="25.35" customHeight="1">
      <c r="A87" s="528">
        <v>4085</v>
      </c>
      <c r="B87" s="529">
        <v>743300</v>
      </c>
      <c r="C87" s="530" t="s">
        <v>514</v>
      </c>
      <c r="D87" s="587"/>
      <c r="E87" s="586"/>
    </row>
    <row r="88" spans="1:7" ht="25.35" customHeight="1">
      <c r="A88" s="528">
        <v>4086</v>
      </c>
      <c r="B88" s="529">
        <v>743400</v>
      </c>
      <c r="C88" s="530" t="s">
        <v>515</v>
      </c>
      <c r="D88" s="587"/>
      <c r="E88" s="586"/>
    </row>
    <row r="89" spans="1:7" ht="25.35" customHeight="1">
      <c r="A89" s="528">
        <v>4087</v>
      </c>
      <c r="B89" s="529">
        <v>743500</v>
      </c>
      <c r="C89" s="530" t="s">
        <v>516</v>
      </c>
      <c r="D89" s="587"/>
      <c r="E89" s="586"/>
    </row>
    <row r="90" spans="1:7" ht="25.35" customHeight="1">
      <c r="A90" s="528">
        <v>4088</v>
      </c>
      <c r="B90" s="529">
        <v>743900</v>
      </c>
      <c r="C90" s="530" t="s">
        <v>517</v>
      </c>
      <c r="D90" s="587"/>
      <c r="E90" s="586"/>
    </row>
    <row r="91" spans="1:7" ht="25.35" customHeight="1">
      <c r="A91" s="599">
        <v>4089</v>
      </c>
      <c r="B91" s="524">
        <v>744000</v>
      </c>
      <c r="C91" s="525" t="s">
        <v>1137</v>
      </c>
      <c r="D91" s="598">
        <f>SUM(D92:D93)</f>
        <v>770</v>
      </c>
      <c r="E91" s="597">
        <f>SUM(E92:E93)</f>
        <v>630</v>
      </c>
    </row>
    <row r="92" spans="1:7" ht="25.35" customHeight="1">
      <c r="A92" s="528">
        <v>4090</v>
      </c>
      <c r="B92" s="529">
        <v>744100</v>
      </c>
      <c r="C92" s="530" t="s">
        <v>519</v>
      </c>
      <c r="D92" s="587">
        <v>770</v>
      </c>
      <c r="E92" s="586">
        <v>630</v>
      </c>
    </row>
    <row r="93" spans="1:7" ht="25.35" customHeight="1">
      <c r="A93" s="528">
        <v>4091</v>
      </c>
      <c r="B93" s="529">
        <v>744200</v>
      </c>
      <c r="C93" s="530" t="s">
        <v>520</v>
      </c>
      <c r="D93" s="587"/>
      <c r="E93" s="586"/>
    </row>
    <row r="94" spans="1:7" ht="25.35" customHeight="1">
      <c r="A94" s="599">
        <v>4092</v>
      </c>
      <c r="B94" s="524">
        <v>745000</v>
      </c>
      <c r="C94" s="525" t="s">
        <v>1136</v>
      </c>
      <c r="D94" s="598">
        <f>D95</f>
        <v>0</v>
      </c>
      <c r="E94" s="597">
        <f>E95</f>
        <v>0</v>
      </c>
      <c r="G94" s="401"/>
    </row>
    <row r="95" spans="1:7" ht="25.35" customHeight="1">
      <c r="A95" s="528">
        <v>4093</v>
      </c>
      <c r="B95" s="529">
        <v>745100</v>
      </c>
      <c r="C95" s="530" t="s">
        <v>522</v>
      </c>
      <c r="D95" s="587"/>
      <c r="E95" s="586"/>
    </row>
    <row r="96" spans="1:7" ht="25.35" customHeight="1">
      <c r="A96" s="592">
        <v>4094</v>
      </c>
      <c r="B96" s="519">
        <v>770000</v>
      </c>
      <c r="C96" s="520" t="s">
        <v>1135</v>
      </c>
      <c r="D96" s="590">
        <f>D97+D99</f>
        <v>0</v>
      </c>
      <c r="E96" s="589">
        <f>E97+E99</f>
        <v>0</v>
      </c>
    </row>
    <row r="97" spans="1:7" ht="25.35" customHeight="1">
      <c r="A97" s="599">
        <v>4095</v>
      </c>
      <c r="B97" s="524">
        <v>771000</v>
      </c>
      <c r="C97" s="525" t="s">
        <v>1134</v>
      </c>
      <c r="D97" s="598">
        <f>D98</f>
        <v>0</v>
      </c>
      <c r="E97" s="597">
        <f>E98</f>
        <v>0</v>
      </c>
    </row>
    <row r="98" spans="1:7" ht="25.35" customHeight="1">
      <c r="A98" s="528">
        <v>4096</v>
      </c>
      <c r="B98" s="529">
        <v>771100</v>
      </c>
      <c r="C98" s="530" t="s">
        <v>525</v>
      </c>
      <c r="D98" s="587"/>
      <c r="E98" s="586"/>
    </row>
    <row r="99" spans="1:7" ht="25.35" customHeight="1">
      <c r="A99" s="599">
        <v>4097</v>
      </c>
      <c r="B99" s="524">
        <v>772000</v>
      </c>
      <c r="C99" s="525" t="s">
        <v>1133</v>
      </c>
      <c r="D99" s="598">
        <f>D100</f>
        <v>0</v>
      </c>
      <c r="E99" s="597">
        <f>E100</f>
        <v>0</v>
      </c>
      <c r="G99" s="401"/>
    </row>
    <row r="100" spans="1:7" ht="25.35" customHeight="1">
      <c r="A100" s="528">
        <v>4098</v>
      </c>
      <c r="B100" s="529">
        <v>772100</v>
      </c>
      <c r="C100" s="530" t="s">
        <v>527</v>
      </c>
      <c r="D100" s="587"/>
      <c r="E100" s="586"/>
      <c r="G100" s="401"/>
    </row>
    <row r="101" spans="1:7" ht="25.35" customHeight="1">
      <c r="A101" s="610">
        <v>4099</v>
      </c>
      <c r="B101" s="519">
        <v>780000</v>
      </c>
      <c r="C101" s="520" t="s">
        <v>1132</v>
      </c>
      <c r="D101" s="590">
        <f>D102</f>
        <v>0</v>
      </c>
      <c r="E101" s="589">
        <f>E102</f>
        <v>0</v>
      </c>
      <c r="G101" s="401"/>
    </row>
    <row r="102" spans="1:7" ht="25.35" customHeight="1">
      <c r="A102" s="599">
        <v>4100</v>
      </c>
      <c r="B102" s="524">
        <v>781000</v>
      </c>
      <c r="C102" s="525" t="s">
        <v>1131</v>
      </c>
      <c r="D102" s="598">
        <f>D103+D104</f>
        <v>0</v>
      </c>
      <c r="E102" s="597">
        <f>E103+E104</f>
        <v>0</v>
      </c>
      <c r="G102" s="401"/>
    </row>
    <row r="103" spans="1:7" ht="25.35" customHeight="1">
      <c r="A103" s="528">
        <v>4101</v>
      </c>
      <c r="B103" s="529">
        <v>781100</v>
      </c>
      <c r="C103" s="530" t="s">
        <v>530</v>
      </c>
      <c r="D103" s="587"/>
      <c r="E103" s="586"/>
      <c r="G103" s="401"/>
    </row>
    <row r="104" spans="1:7" ht="25.35" customHeight="1">
      <c r="A104" s="528">
        <v>4102</v>
      </c>
      <c r="B104" s="529">
        <v>781300</v>
      </c>
      <c r="C104" s="530" t="s">
        <v>531</v>
      </c>
      <c r="D104" s="587"/>
      <c r="E104" s="586"/>
    </row>
    <row r="105" spans="1:7" ht="25.35" customHeight="1">
      <c r="A105" s="610">
        <v>4103</v>
      </c>
      <c r="B105" s="519">
        <v>790000</v>
      </c>
      <c r="C105" s="520" t="s">
        <v>1130</v>
      </c>
      <c r="D105" s="590">
        <f>D106</f>
        <v>58895</v>
      </c>
      <c r="E105" s="589">
        <f>E106</f>
        <v>61891</v>
      </c>
    </row>
    <row r="106" spans="1:7" ht="25.35" customHeight="1">
      <c r="A106" s="599">
        <v>4104</v>
      </c>
      <c r="B106" s="524">
        <v>791000</v>
      </c>
      <c r="C106" s="525" t="s">
        <v>1129</v>
      </c>
      <c r="D106" s="598">
        <f>D107</f>
        <v>58895</v>
      </c>
      <c r="E106" s="597">
        <f>E107</f>
        <v>61891</v>
      </c>
      <c r="G106" s="401"/>
    </row>
    <row r="107" spans="1:7" ht="25.35" customHeight="1">
      <c r="A107" s="528">
        <v>4105</v>
      </c>
      <c r="B107" s="529">
        <v>791100</v>
      </c>
      <c r="C107" s="530" t="s">
        <v>534</v>
      </c>
      <c r="D107" s="587">
        <v>58895</v>
      </c>
      <c r="E107" s="586">
        <v>61891</v>
      </c>
      <c r="G107" s="401"/>
    </row>
    <row r="108" spans="1:7" ht="25.35" customHeight="1">
      <c r="A108" s="610">
        <v>4106</v>
      </c>
      <c r="B108" s="519">
        <v>800000</v>
      </c>
      <c r="C108" s="520" t="s">
        <v>1128</v>
      </c>
      <c r="D108" s="590">
        <f>D109+D116+D123+D126</f>
        <v>0</v>
      </c>
      <c r="E108" s="589">
        <f>E109+E116+E123+E126</f>
        <v>0</v>
      </c>
    </row>
    <row r="109" spans="1:7" ht="25.35" customHeight="1">
      <c r="A109" s="610">
        <v>4107</v>
      </c>
      <c r="B109" s="519">
        <v>810000</v>
      </c>
      <c r="C109" s="520" t="s">
        <v>1127</v>
      </c>
      <c r="D109" s="590">
        <f>D110+D112+D114</f>
        <v>0</v>
      </c>
      <c r="E109" s="589">
        <f>E110+E112+E114</f>
        <v>0</v>
      </c>
    </row>
    <row r="110" spans="1:7" ht="25.35" customHeight="1">
      <c r="A110" s="599">
        <v>4108</v>
      </c>
      <c r="B110" s="524">
        <v>811000</v>
      </c>
      <c r="C110" s="525" t="s">
        <v>1126</v>
      </c>
      <c r="D110" s="598">
        <f>D111</f>
        <v>0</v>
      </c>
      <c r="E110" s="597">
        <f>E111</f>
        <v>0</v>
      </c>
    </row>
    <row r="111" spans="1:7" ht="25.35" customHeight="1">
      <c r="A111" s="528">
        <v>4109</v>
      </c>
      <c r="B111" s="529">
        <v>811100</v>
      </c>
      <c r="C111" s="530" t="s">
        <v>538</v>
      </c>
      <c r="D111" s="587"/>
      <c r="E111" s="586"/>
    </row>
    <row r="112" spans="1:7" ht="25.35" customHeight="1">
      <c r="A112" s="599">
        <v>4110</v>
      </c>
      <c r="B112" s="524">
        <v>812000</v>
      </c>
      <c r="C112" s="525" t="s">
        <v>1125</v>
      </c>
      <c r="D112" s="598">
        <f>D113</f>
        <v>0</v>
      </c>
      <c r="E112" s="597">
        <f>E113</f>
        <v>0</v>
      </c>
    </row>
    <row r="113" spans="1:7" ht="25.35" customHeight="1">
      <c r="A113" s="528">
        <v>4111</v>
      </c>
      <c r="B113" s="529">
        <v>812100</v>
      </c>
      <c r="C113" s="530" t="s">
        <v>540</v>
      </c>
      <c r="D113" s="587"/>
      <c r="E113" s="586"/>
    </row>
    <row r="114" spans="1:7" ht="25.35" customHeight="1">
      <c r="A114" s="599">
        <v>4112</v>
      </c>
      <c r="B114" s="524">
        <v>813000</v>
      </c>
      <c r="C114" s="525" t="s">
        <v>1124</v>
      </c>
      <c r="D114" s="598">
        <f>D115</f>
        <v>0</v>
      </c>
      <c r="E114" s="597">
        <f>E115</f>
        <v>0</v>
      </c>
      <c r="G114" s="401"/>
    </row>
    <row r="115" spans="1:7" ht="25.35" customHeight="1">
      <c r="A115" s="528">
        <v>4113</v>
      </c>
      <c r="B115" s="529">
        <v>813100</v>
      </c>
      <c r="C115" s="530" t="s">
        <v>542</v>
      </c>
      <c r="D115" s="587"/>
      <c r="E115" s="586"/>
    </row>
    <row r="116" spans="1:7" ht="25.35" customHeight="1">
      <c r="A116" s="610">
        <v>4114</v>
      </c>
      <c r="B116" s="519">
        <v>820000</v>
      </c>
      <c r="C116" s="520" t="s">
        <v>1123</v>
      </c>
      <c r="D116" s="590">
        <f>D117+D119+D121</f>
        <v>0</v>
      </c>
      <c r="E116" s="589">
        <f>E117+E119+E121</f>
        <v>0</v>
      </c>
    </row>
    <row r="117" spans="1:7" ht="25.35" customHeight="1">
      <c r="A117" s="599">
        <v>4115</v>
      </c>
      <c r="B117" s="524">
        <v>821000</v>
      </c>
      <c r="C117" s="525" t="s">
        <v>1122</v>
      </c>
      <c r="D117" s="598">
        <f>D118</f>
        <v>0</v>
      </c>
      <c r="E117" s="597">
        <f>E118</f>
        <v>0</v>
      </c>
    </row>
    <row r="118" spans="1:7" ht="25.35" customHeight="1">
      <c r="A118" s="528">
        <v>4116</v>
      </c>
      <c r="B118" s="529">
        <v>821100</v>
      </c>
      <c r="C118" s="530" t="s">
        <v>545</v>
      </c>
      <c r="D118" s="587"/>
      <c r="E118" s="586"/>
    </row>
    <row r="119" spans="1:7" ht="25.35" customHeight="1">
      <c r="A119" s="599">
        <v>4117</v>
      </c>
      <c r="B119" s="524">
        <v>822000</v>
      </c>
      <c r="C119" s="525" t="s">
        <v>1121</v>
      </c>
      <c r="D119" s="598">
        <f>D120</f>
        <v>0</v>
      </c>
      <c r="E119" s="597">
        <f>E120</f>
        <v>0</v>
      </c>
    </row>
    <row r="120" spans="1:7" ht="25.35" customHeight="1">
      <c r="A120" s="528">
        <v>4118</v>
      </c>
      <c r="B120" s="529">
        <v>822100</v>
      </c>
      <c r="C120" s="530" t="s">
        <v>547</v>
      </c>
      <c r="D120" s="587"/>
      <c r="E120" s="586"/>
    </row>
    <row r="121" spans="1:7" ht="25.35" customHeight="1">
      <c r="A121" s="599">
        <v>4119</v>
      </c>
      <c r="B121" s="524">
        <v>823000</v>
      </c>
      <c r="C121" s="525" t="s">
        <v>1120</v>
      </c>
      <c r="D121" s="598">
        <f>D122</f>
        <v>0</v>
      </c>
      <c r="E121" s="597">
        <f>E122</f>
        <v>0</v>
      </c>
    </row>
    <row r="122" spans="1:7" ht="25.35" customHeight="1">
      <c r="A122" s="528">
        <v>4120</v>
      </c>
      <c r="B122" s="529">
        <v>823100</v>
      </c>
      <c r="C122" s="530" t="s">
        <v>549</v>
      </c>
      <c r="D122" s="587"/>
      <c r="E122" s="586"/>
    </row>
    <row r="123" spans="1:7" ht="25.35" customHeight="1">
      <c r="A123" s="592">
        <v>4121</v>
      </c>
      <c r="B123" s="519">
        <v>830000</v>
      </c>
      <c r="C123" s="520" t="s">
        <v>1119</v>
      </c>
      <c r="D123" s="590">
        <f>D124</f>
        <v>0</v>
      </c>
      <c r="E123" s="589">
        <f>E124</f>
        <v>0</v>
      </c>
    </row>
    <row r="124" spans="1:7" ht="25.35" customHeight="1">
      <c r="A124" s="599">
        <v>4122</v>
      </c>
      <c r="B124" s="524">
        <v>831000</v>
      </c>
      <c r="C124" s="525" t="s">
        <v>1118</v>
      </c>
      <c r="D124" s="598">
        <f>D125</f>
        <v>0</v>
      </c>
      <c r="E124" s="597">
        <f>E125</f>
        <v>0</v>
      </c>
      <c r="G124" s="401"/>
    </row>
    <row r="125" spans="1:7" ht="25.35" customHeight="1">
      <c r="A125" s="528">
        <v>4123</v>
      </c>
      <c r="B125" s="529">
        <v>831100</v>
      </c>
      <c r="C125" s="530" t="s">
        <v>552</v>
      </c>
      <c r="D125" s="587"/>
      <c r="E125" s="586"/>
    </row>
    <row r="126" spans="1:7" ht="25.35" customHeight="1">
      <c r="A126" s="592">
        <v>4124</v>
      </c>
      <c r="B126" s="519">
        <v>840000</v>
      </c>
      <c r="C126" s="520" t="s">
        <v>1117</v>
      </c>
      <c r="D126" s="590">
        <f>D127+D129+D131</f>
        <v>0</v>
      </c>
      <c r="E126" s="589">
        <f>E127+E129+E131</f>
        <v>0</v>
      </c>
    </row>
    <row r="127" spans="1:7" ht="25.35" customHeight="1">
      <c r="A127" s="599">
        <v>4125</v>
      </c>
      <c r="B127" s="524">
        <v>841000</v>
      </c>
      <c r="C127" s="525" t="s">
        <v>1116</v>
      </c>
      <c r="D127" s="598">
        <f>D128</f>
        <v>0</v>
      </c>
      <c r="E127" s="597">
        <f>E128</f>
        <v>0</v>
      </c>
    </row>
    <row r="128" spans="1:7" ht="25.35" customHeight="1">
      <c r="A128" s="528">
        <v>4126</v>
      </c>
      <c r="B128" s="529">
        <v>841100</v>
      </c>
      <c r="C128" s="530" t="s">
        <v>555</v>
      </c>
      <c r="D128" s="587"/>
      <c r="E128" s="586"/>
    </row>
    <row r="129" spans="1:7" ht="25.35" customHeight="1">
      <c r="A129" s="599">
        <v>4127</v>
      </c>
      <c r="B129" s="524">
        <v>842000</v>
      </c>
      <c r="C129" s="525" t="s">
        <v>1115</v>
      </c>
      <c r="D129" s="598">
        <f>D130</f>
        <v>0</v>
      </c>
      <c r="E129" s="597">
        <f>E130</f>
        <v>0</v>
      </c>
    </row>
    <row r="130" spans="1:7" ht="25.35" customHeight="1">
      <c r="A130" s="528">
        <v>4128</v>
      </c>
      <c r="B130" s="529">
        <v>842100</v>
      </c>
      <c r="C130" s="530" t="s">
        <v>557</v>
      </c>
      <c r="D130" s="587"/>
      <c r="E130" s="586"/>
    </row>
    <row r="131" spans="1:7" ht="25.35" customHeight="1">
      <c r="A131" s="599">
        <v>4129</v>
      </c>
      <c r="B131" s="524">
        <v>843000</v>
      </c>
      <c r="C131" s="525" t="s">
        <v>1114</v>
      </c>
      <c r="D131" s="598">
        <f>D132</f>
        <v>0</v>
      </c>
      <c r="E131" s="597">
        <f>E132</f>
        <v>0</v>
      </c>
      <c r="G131" s="401"/>
    </row>
    <row r="132" spans="1:7" ht="25.35" customHeight="1">
      <c r="A132" s="528">
        <v>4130</v>
      </c>
      <c r="B132" s="529">
        <v>843100</v>
      </c>
      <c r="C132" s="530" t="s">
        <v>559</v>
      </c>
      <c r="D132" s="587"/>
      <c r="E132" s="586"/>
      <c r="G132" s="401"/>
    </row>
    <row r="133" spans="1:7" s="420" customFormat="1" ht="25.35" customHeight="1">
      <c r="A133" s="592">
        <v>4131</v>
      </c>
      <c r="B133" s="519">
        <v>900000</v>
      </c>
      <c r="C133" s="520" t="s">
        <v>1113</v>
      </c>
      <c r="D133" s="590">
        <f>D134+D153</f>
        <v>0</v>
      </c>
      <c r="E133" s="589">
        <f>E134+E153</f>
        <v>0</v>
      </c>
    </row>
    <row r="134" spans="1:7" ht="25.35" customHeight="1">
      <c r="A134" s="592">
        <v>4132</v>
      </c>
      <c r="B134" s="519">
        <v>910000</v>
      </c>
      <c r="C134" s="520" t="s">
        <v>1112</v>
      </c>
      <c r="D134" s="590">
        <f>D135+D145</f>
        <v>0</v>
      </c>
      <c r="E134" s="589">
        <f>E135+E145</f>
        <v>0</v>
      </c>
    </row>
    <row r="135" spans="1:7" ht="25.35" customHeight="1">
      <c r="A135" s="599">
        <v>4133</v>
      </c>
      <c r="B135" s="524">
        <v>911000</v>
      </c>
      <c r="C135" s="430" t="s">
        <v>1111</v>
      </c>
      <c r="D135" s="598">
        <f>SUM(D136:D144)</f>
        <v>0</v>
      </c>
      <c r="E135" s="597">
        <f>SUM(E136:E144)</f>
        <v>0</v>
      </c>
    </row>
    <row r="136" spans="1:7" ht="25.35" customHeight="1">
      <c r="A136" s="528">
        <v>4134</v>
      </c>
      <c r="B136" s="529">
        <v>911100</v>
      </c>
      <c r="C136" s="530" t="s">
        <v>894</v>
      </c>
      <c r="D136" s="587"/>
      <c r="E136" s="586"/>
    </row>
    <row r="137" spans="1:7" ht="25.35" customHeight="1">
      <c r="A137" s="528">
        <v>4135</v>
      </c>
      <c r="B137" s="529">
        <v>911200</v>
      </c>
      <c r="C137" s="530" t="s">
        <v>895</v>
      </c>
      <c r="D137" s="587"/>
      <c r="E137" s="586"/>
    </row>
    <row r="138" spans="1:7" ht="25.35" customHeight="1">
      <c r="A138" s="528">
        <v>4136</v>
      </c>
      <c r="B138" s="529">
        <v>911300</v>
      </c>
      <c r="C138" s="530" t="s">
        <v>896</v>
      </c>
      <c r="D138" s="587"/>
      <c r="E138" s="586"/>
    </row>
    <row r="139" spans="1:7" ht="25.35" customHeight="1">
      <c r="A139" s="528">
        <v>4137</v>
      </c>
      <c r="B139" s="529">
        <v>911400</v>
      </c>
      <c r="C139" s="530" t="s">
        <v>897</v>
      </c>
      <c r="D139" s="587"/>
      <c r="E139" s="586"/>
    </row>
    <row r="140" spans="1:7" ht="25.35" customHeight="1">
      <c r="A140" s="528">
        <v>4138</v>
      </c>
      <c r="B140" s="529">
        <v>911500</v>
      </c>
      <c r="C140" s="530" t="s">
        <v>898</v>
      </c>
      <c r="D140" s="587"/>
      <c r="E140" s="586"/>
    </row>
    <row r="141" spans="1:7" ht="25.35" customHeight="1">
      <c r="A141" s="528">
        <v>4139</v>
      </c>
      <c r="B141" s="529">
        <v>911600</v>
      </c>
      <c r="C141" s="530" t="s">
        <v>899</v>
      </c>
      <c r="D141" s="587"/>
      <c r="E141" s="586"/>
    </row>
    <row r="142" spans="1:7" ht="25.35" customHeight="1">
      <c r="A142" s="528">
        <v>4140</v>
      </c>
      <c r="B142" s="529">
        <v>911700</v>
      </c>
      <c r="C142" s="530" t="s">
        <v>900</v>
      </c>
      <c r="D142" s="587"/>
      <c r="E142" s="586"/>
    </row>
    <row r="143" spans="1:7" ht="25.35" customHeight="1">
      <c r="A143" s="528">
        <v>4141</v>
      </c>
      <c r="B143" s="529">
        <v>911800</v>
      </c>
      <c r="C143" s="530" t="s">
        <v>901</v>
      </c>
      <c r="D143" s="587"/>
      <c r="E143" s="586"/>
    </row>
    <row r="144" spans="1:7" ht="25.35" customHeight="1">
      <c r="A144" s="528">
        <v>4142</v>
      </c>
      <c r="B144" s="529">
        <v>911900</v>
      </c>
      <c r="C144" s="530" t="s">
        <v>902</v>
      </c>
      <c r="D144" s="587"/>
      <c r="E144" s="586"/>
    </row>
    <row r="145" spans="1:5" ht="25.35" customHeight="1">
      <c r="A145" s="599">
        <v>4143</v>
      </c>
      <c r="B145" s="524">
        <v>912000</v>
      </c>
      <c r="C145" s="525" t="s">
        <v>1110</v>
      </c>
      <c r="D145" s="598">
        <f>SUM(D146:D152)</f>
        <v>0</v>
      </c>
      <c r="E145" s="597">
        <f>SUM(E146:E152)</f>
        <v>0</v>
      </c>
    </row>
    <row r="146" spans="1:5" ht="25.35" customHeight="1">
      <c r="A146" s="528">
        <v>4144</v>
      </c>
      <c r="B146" s="529">
        <v>912100</v>
      </c>
      <c r="C146" s="530" t="s">
        <v>904</v>
      </c>
      <c r="D146" s="587"/>
      <c r="E146" s="586"/>
    </row>
    <row r="147" spans="1:5" ht="25.35" customHeight="1">
      <c r="A147" s="528">
        <v>4145</v>
      </c>
      <c r="B147" s="529">
        <v>912200</v>
      </c>
      <c r="C147" s="530" t="s">
        <v>905</v>
      </c>
      <c r="D147" s="587"/>
      <c r="E147" s="586"/>
    </row>
    <row r="148" spans="1:5" ht="25.35" customHeight="1">
      <c r="A148" s="528">
        <v>4146</v>
      </c>
      <c r="B148" s="529">
        <v>912300</v>
      </c>
      <c r="C148" s="530" t="s">
        <v>906</v>
      </c>
      <c r="D148" s="587"/>
      <c r="E148" s="586"/>
    </row>
    <row r="149" spans="1:5" ht="25.35" customHeight="1">
      <c r="A149" s="528">
        <v>4147</v>
      </c>
      <c r="B149" s="529">
        <v>912400</v>
      </c>
      <c r="C149" s="530" t="s">
        <v>907</v>
      </c>
      <c r="D149" s="587"/>
      <c r="E149" s="586"/>
    </row>
    <row r="150" spans="1:5" ht="25.35" customHeight="1">
      <c r="A150" s="528">
        <v>4148</v>
      </c>
      <c r="B150" s="529">
        <v>912500</v>
      </c>
      <c r="C150" s="530" t="s">
        <v>908</v>
      </c>
      <c r="D150" s="587"/>
      <c r="E150" s="586"/>
    </row>
    <row r="151" spans="1:5" ht="25.35" customHeight="1">
      <c r="A151" s="528">
        <v>4149</v>
      </c>
      <c r="B151" s="529">
        <v>912600</v>
      </c>
      <c r="C151" s="530" t="s">
        <v>909</v>
      </c>
      <c r="D151" s="587"/>
      <c r="E151" s="586"/>
    </row>
    <row r="152" spans="1:5" ht="25.35" customHeight="1">
      <c r="A152" s="528">
        <v>4150</v>
      </c>
      <c r="B152" s="529">
        <v>912900</v>
      </c>
      <c r="C152" s="530" t="s">
        <v>910</v>
      </c>
      <c r="D152" s="587"/>
      <c r="E152" s="586"/>
    </row>
    <row r="153" spans="1:5" ht="25.35" customHeight="1">
      <c r="A153" s="592">
        <v>4151</v>
      </c>
      <c r="B153" s="519">
        <v>920000</v>
      </c>
      <c r="C153" s="520" t="s">
        <v>1109</v>
      </c>
      <c r="D153" s="590">
        <f>D154+D164</f>
        <v>0</v>
      </c>
      <c r="E153" s="589">
        <f>E154+E164</f>
        <v>0</v>
      </c>
    </row>
    <row r="154" spans="1:5" ht="25.35" customHeight="1">
      <c r="A154" s="599">
        <v>4152</v>
      </c>
      <c r="B154" s="524">
        <v>921000</v>
      </c>
      <c r="C154" s="525" t="s">
        <v>1108</v>
      </c>
      <c r="D154" s="598">
        <f>SUM(D155:D163)</f>
        <v>0</v>
      </c>
      <c r="E154" s="597">
        <f>SUM(E155:E163)</f>
        <v>0</v>
      </c>
    </row>
    <row r="155" spans="1:5" ht="25.35" customHeight="1">
      <c r="A155" s="528">
        <v>4153</v>
      </c>
      <c r="B155" s="529">
        <v>921100</v>
      </c>
      <c r="C155" s="530" t="s">
        <v>913</v>
      </c>
      <c r="D155" s="587"/>
      <c r="E155" s="586"/>
    </row>
    <row r="156" spans="1:5" ht="25.35" customHeight="1">
      <c r="A156" s="528">
        <v>4154</v>
      </c>
      <c r="B156" s="529">
        <v>921200</v>
      </c>
      <c r="C156" s="530" t="s">
        <v>914</v>
      </c>
      <c r="D156" s="587"/>
      <c r="E156" s="586"/>
    </row>
    <row r="157" spans="1:5" ht="25.35" customHeight="1">
      <c r="A157" s="528">
        <v>4155</v>
      </c>
      <c r="B157" s="529">
        <v>921300</v>
      </c>
      <c r="C157" s="530" t="s">
        <v>915</v>
      </c>
      <c r="D157" s="587"/>
      <c r="E157" s="586"/>
    </row>
    <row r="158" spans="1:5" ht="25.35" customHeight="1">
      <c r="A158" s="528">
        <v>4156</v>
      </c>
      <c r="B158" s="529">
        <v>921400</v>
      </c>
      <c r="C158" s="530" t="s">
        <v>916</v>
      </c>
      <c r="D158" s="587"/>
      <c r="E158" s="586"/>
    </row>
    <row r="159" spans="1:5" ht="25.35" customHeight="1">
      <c r="A159" s="528">
        <v>4157</v>
      </c>
      <c r="B159" s="529">
        <v>921500</v>
      </c>
      <c r="C159" s="530" t="s">
        <v>917</v>
      </c>
      <c r="D159" s="587"/>
      <c r="E159" s="586"/>
    </row>
    <row r="160" spans="1:5" ht="25.35" customHeight="1">
      <c r="A160" s="528">
        <v>4158</v>
      </c>
      <c r="B160" s="529">
        <v>921600</v>
      </c>
      <c r="C160" s="530" t="s">
        <v>918</v>
      </c>
      <c r="D160" s="587"/>
      <c r="E160" s="586"/>
    </row>
    <row r="161" spans="1:7" ht="25.35" customHeight="1">
      <c r="A161" s="528">
        <v>4159</v>
      </c>
      <c r="B161" s="529">
        <v>921700</v>
      </c>
      <c r="C161" s="530" t="s">
        <v>919</v>
      </c>
      <c r="D161" s="587"/>
      <c r="E161" s="586"/>
    </row>
    <row r="162" spans="1:7" ht="25.35" customHeight="1">
      <c r="A162" s="528">
        <v>4160</v>
      </c>
      <c r="B162" s="529">
        <v>921800</v>
      </c>
      <c r="C162" s="530" t="s">
        <v>920</v>
      </c>
      <c r="D162" s="587"/>
      <c r="E162" s="586"/>
    </row>
    <row r="163" spans="1:7" ht="25.35" customHeight="1">
      <c r="A163" s="528">
        <v>4161</v>
      </c>
      <c r="B163" s="529">
        <v>921900</v>
      </c>
      <c r="C163" s="530" t="s">
        <v>921</v>
      </c>
      <c r="D163" s="587"/>
      <c r="E163" s="586"/>
    </row>
    <row r="164" spans="1:7" ht="25.35" customHeight="1">
      <c r="A164" s="599">
        <v>4162</v>
      </c>
      <c r="B164" s="524">
        <v>922000</v>
      </c>
      <c r="C164" s="525" t="s">
        <v>1107</v>
      </c>
      <c r="D164" s="598">
        <f>SUM(D165:D172)</f>
        <v>0</v>
      </c>
      <c r="E164" s="597">
        <f>SUM(E165:E172)</f>
        <v>0</v>
      </c>
    </row>
    <row r="165" spans="1:7" ht="25.35" customHeight="1">
      <c r="A165" s="528">
        <v>4163</v>
      </c>
      <c r="B165" s="529">
        <v>922100</v>
      </c>
      <c r="C165" s="530" t="s">
        <v>923</v>
      </c>
      <c r="D165" s="587"/>
      <c r="E165" s="586"/>
    </row>
    <row r="166" spans="1:7" ht="25.35" customHeight="1">
      <c r="A166" s="528">
        <v>4164</v>
      </c>
      <c r="B166" s="529">
        <v>922200</v>
      </c>
      <c r="C166" s="530" t="s">
        <v>924</v>
      </c>
      <c r="D166" s="587"/>
      <c r="E166" s="586"/>
    </row>
    <row r="167" spans="1:7" ht="25.35" customHeight="1">
      <c r="A167" s="528">
        <v>4165</v>
      </c>
      <c r="B167" s="529">
        <v>922300</v>
      </c>
      <c r="C167" s="530" t="s">
        <v>925</v>
      </c>
      <c r="D167" s="587"/>
      <c r="E167" s="586"/>
    </row>
    <row r="168" spans="1:7" ht="25.35" customHeight="1">
      <c r="A168" s="528">
        <v>4166</v>
      </c>
      <c r="B168" s="529">
        <v>922400</v>
      </c>
      <c r="C168" s="530" t="s">
        <v>926</v>
      </c>
      <c r="D168" s="587"/>
      <c r="E168" s="586"/>
    </row>
    <row r="169" spans="1:7" ht="25.35" customHeight="1">
      <c r="A169" s="528">
        <v>4167</v>
      </c>
      <c r="B169" s="529">
        <v>922500</v>
      </c>
      <c r="C169" s="530" t="s">
        <v>927</v>
      </c>
      <c r="D169" s="587"/>
      <c r="E169" s="586"/>
    </row>
    <row r="170" spans="1:7" ht="25.35" customHeight="1">
      <c r="A170" s="528">
        <v>4168</v>
      </c>
      <c r="B170" s="529">
        <v>922600</v>
      </c>
      <c r="C170" s="530" t="s">
        <v>928</v>
      </c>
      <c r="D170" s="587"/>
      <c r="E170" s="586"/>
    </row>
    <row r="171" spans="1:7" ht="25.35" customHeight="1">
      <c r="A171" s="528">
        <v>4169</v>
      </c>
      <c r="B171" s="529">
        <v>922700</v>
      </c>
      <c r="C171" s="530" t="s">
        <v>929</v>
      </c>
      <c r="D171" s="587"/>
      <c r="E171" s="586"/>
      <c r="G171" s="401"/>
    </row>
    <row r="172" spans="1:7" s="420" customFormat="1" ht="25.35" customHeight="1">
      <c r="A172" s="528">
        <v>4170</v>
      </c>
      <c r="B172" s="529">
        <v>922800</v>
      </c>
      <c r="C172" s="530" t="s">
        <v>930</v>
      </c>
      <c r="D172" s="587"/>
      <c r="E172" s="586"/>
      <c r="G172" s="421"/>
    </row>
    <row r="173" spans="1:7" ht="25.35" customHeight="1">
      <c r="A173" s="592">
        <v>4171</v>
      </c>
      <c r="B173" s="609"/>
      <c r="C173" s="608" t="s">
        <v>1106</v>
      </c>
      <c r="D173" s="590">
        <f>D174+D342+D388</f>
        <v>81500</v>
      </c>
      <c r="E173" s="589">
        <f>E174+E342+E388</f>
        <v>80481</v>
      </c>
      <c r="G173" s="401"/>
    </row>
    <row r="174" spans="1:7" ht="25.35" customHeight="1">
      <c r="A174" s="592">
        <v>4172</v>
      </c>
      <c r="B174" s="519">
        <v>400000</v>
      </c>
      <c r="C174" s="520" t="s">
        <v>1105</v>
      </c>
      <c r="D174" s="590">
        <f>D175+D197+D242+D257+D281+D294+D310+D325</f>
        <v>80912</v>
      </c>
      <c r="E174" s="589">
        <f>E175+E197+E242+E257+E281+E294+E310+E325</f>
        <v>79081</v>
      </c>
    </row>
    <row r="175" spans="1:7" ht="25.35" customHeight="1">
      <c r="A175" s="592">
        <v>4173</v>
      </c>
      <c r="B175" s="519">
        <v>410000</v>
      </c>
      <c r="C175" s="520" t="s">
        <v>1104</v>
      </c>
      <c r="D175" s="590">
        <f>D176+D178+D182+D184+D189+D191+D193+D195</f>
        <v>62169</v>
      </c>
      <c r="E175" s="589">
        <f>E176+E178+E182+E184+E189+E191+E193+E195</f>
        <v>65192</v>
      </c>
    </row>
    <row r="176" spans="1:7" ht="25.35" customHeight="1">
      <c r="A176" s="599">
        <v>4174</v>
      </c>
      <c r="B176" s="524">
        <v>411000</v>
      </c>
      <c r="C176" s="525" t="s">
        <v>1103</v>
      </c>
      <c r="D176" s="598">
        <f>D177</f>
        <v>50439</v>
      </c>
      <c r="E176" s="597">
        <f>E177</f>
        <v>52945</v>
      </c>
    </row>
    <row r="177" spans="1:5" ht="25.35" customHeight="1">
      <c r="A177" s="528">
        <v>4175</v>
      </c>
      <c r="B177" s="529">
        <v>411100</v>
      </c>
      <c r="C177" s="530" t="s">
        <v>564</v>
      </c>
      <c r="D177" s="587">
        <v>50439</v>
      </c>
      <c r="E177" s="586">
        <v>52945</v>
      </c>
    </row>
    <row r="178" spans="1:5" ht="25.35" customHeight="1">
      <c r="A178" s="599">
        <v>4176</v>
      </c>
      <c r="B178" s="524">
        <v>412000</v>
      </c>
      <c r="C178" s="525" t="s">
        <v>1102</v>
      </c>
      <c r="D178" s="598">
        <f>SUM(D179:D181)</f>
        <v>9053</v>
      </c>
      <c r="E178" s="597">
        <f>SUM(E179:E181)</f>
        <v>9093</v>
      </c>
    </row>
    <row r="179" spans="1:5" ht="25.35" customHeight="1">
      <c r="A179" s="528">
        <v>4177</v>
      </c>
      <c r="B179" s="529">
        <v>412100</v>
      </c>
      <c r="C179" s="530" t="s">
        <v>566</v>
      </c>
      <c r="D179" s="587">
        <v>6069</v>
      </c>
      <c r="E179" s="586">
        <v>6363</v>
      </c>
    </row>
    <row r="180" spans="1:5" ht="25.35" customHeight="1">
      <c r="A180" s="528">
        <v>4178</v>
      </c>
      <c r="B180" s="529">
        <v>412200</v>
      </c>
      <c r="C180" s="530" t="s">
        <v>567</v>
      </c>
      <c r="D180" s="587">
        <v>2605</v>
      </c>
      <c r="E180" s="586">
        <v>2730</v>
      </c>
    </row>
    <row r="181" spans="1:5" ht="25.35" customHeight="1">
      <c r="A181" s="528">
        <v>4179</v>
      </c>
      <c r="B181" s="529">
        <v>412300</v>
      </c>
      <c r="C181" s="530" t="s">
        <v>568</v>
      </c>
      <c r="D181" s="587">
        <v>379</v>
      </c>
      <c r="E181" s="586"/>
    </row>
    <row r="182" spans="1:5" ht="25.35" customHeight="1">
      <c r="A182" s="599">
        <v>4180</v>
      </c>
      <c r="B182" s="524">
        <v>413000</v>
      </c>
      <c r="C182" s="525" t="s">
        <v>1101</v>
      </c>
      <c r="D182" s="598">
        <f>D183</f>
        <v>2039</v>
      </c>
      <c r="E182" s="597">
        <f>E183</f>
        <v>1965</v>
      </c>
    </row>
    <row r="183" spans="1:5" ht="25.35" customHeight="1">
      <c r="A183" s="528">
        <v>4181</v>
      </c>
      <c r="B183" s="529">
        <v>413100</v>
      </c>
      <c r="C183" s="530" t="s">
        <v>570</v>
      </c>
      <c r="D183" s="587">
        <v>2039</v>
      </c>
      <c r="E183" s="586">
        <v>1965</v>
      </c>
    </row>
    <row r="184" spans="1:5" ht="25.35" customHeight="1">
      <c r="A184" s="599">
        <v>4182</v>
      </c>
      <c r="B184" s="524">
        <v>414000</v>
      </c>
      <c r="C184" s="525" t="s">
        <v>1100</v>
      </c>
      <c r="D184" s="598">
        <f>SUM(D185:D188)</f>
        <v>0</v>
      </c>
      <c r="E184" s="597">
        <f>SUM(E185:E188)</f>
        <v>733</v>
      </c>
    </row>
    <row r="185" spans="1:5" ht="25.35" customHeight="1">
      <c r="A185" s="528">
        <v>4183</v>
      </c>
      <c r="B185" s="529">
        <v>414100</v>
      </c>
      <c r="C185" s="530" t="s">
        <v>572</v>
      </c>
      <c r="D185" s="587"/>
      <c r="E185" s="586"/>
    </row>
    <row r="186" spans="1:5" ht="25.35" customHeight="1">
      <c r="A186" s="528">
        <v>4184</v>
      </c>
      <c r="B186" s="529">
        <v>414200</v>
      </c>
      <c r="C186" s="530" t="s">
        <v>573</v>
      </c>
      <c r="D186" s="587"/>
      <c r="E186" s="586"/>
    </row>
    <row r="187" spans="1:5" ht="25.35" customHeight="1">
      <c r="A187" s="528">
        <v>4185</v>
      </c>
      <c r="B187" s="529">
        <v>414300</v>
      </c>
      <c r="C187" s="530" t="s">
        <v>574</v>
      </c>
      <c r="D187" s="587"/>
      <c r="E187" s="586">
        <v>581</v>
      </c>
    </row>
    <row r="188" spans="1:5" ht="25.35" customHeight="1">
      <c r="A188" s="528">
        <v>4186</v>
      </c>
      <c r="B188" s="529">
        <v>414400</v>
      </c>
      <c r="C188" s="530" t="s">
        <v>575</v>
      </c>
      <c r="D188" s="587"/>
      <c r="E188" s="586">
        <v>152</v>
      </c>
    </row>
    <row r="189" spans="1:5" ht="25.35" customHeight="1">
      <c r="A189" s="599">
        <v>4187</v>
      </c>
      <c r="B189" s="524">
        <v>415000</v>
      </c>
      <c r="C189" s="525" t="s">
        <v>1099</v>
      </c>
      <c r="D189" s="598">
        <f>D190</f>
        <v>15</v>
      </c>
      <c r="E189" s="597">
        <f>E190</f>
        <v>0</v>
      </c>
    </row>
    <row r="190" spans="1:5" ht="25.35" customHeight="1">
      <c r="A190" s="528">
        <v>4188</v>
      </c>
      <c r="B190" s="529">
        <v>415100</v>
      </c>
      <c r="C190" s="530" t="s">
        <v>577</v>
      </c>
      <c r="D190" s="587">
        <v>15</v>
      </c>
      <c r="E190" s="586"/>
    </row>
    <row r="191" spans="1:5" s="420" customFormat="1" ht="25.35" customHeight="1">
      <c r="A191" s="599">
        <v>4189</v>
      </c>
      <c r="B191" s="524">
        <v>416000</v>
      </c>
      <c r="C191" s="525" t="s">
        <v>1098</v>
      </c>
      <c r="D191" s="598">
        <f>D192</f>
        <v>623</v>
      </c>
      <c r="E191" s="597">
        <f>E192</f>
        <v>456</v>
      </c>
    </row>
    <row r="192" spans="1:5" ht="25.35" customHeight="1">
      <c r="A192" s="528">
        <v>4190</v>
      </c>
      <c r="B192" s="529">
        <v>416100</v>
      </c>
      <c r="C192" s="530" t="s">
        <v>579</v>
      </c>
      <c r="D192" s="587">
        <v>623</v>
      </c>
      <c r="E192" s="586">
        <v>456</v>
      </c>
    </row>
    <row r="193" spans="1:7" s="420" customFormat="1" ht="25.35" customHeight="1">
      <c r="A193" s="599">
        <v>4191</v>
      </c>
      <c r="B193" s="524">
        <v>417000</v>
      </c>
      <c r="C193" s="430" t="s">
        <v>1097</v>
      </c>
      <c r="D193" s="598">
        <f>D194</f>
        <v>0</v>
      </c>
      <c r="E193" s="597">
        <f>E194</f>
        <v>0</v>
      </c>
    </row>
    <row r="194" spans="1:7" ht="25.35" customHeight="1">
      <c r="A194" s="528">
        <v>4192</v>
      </c>
      <c r="B194" s="529">
        <v>417100</v>
      </c>
      <c r="C194" s="530" t="s">
        <v>581</v>
      </c>
      <c r="D194" s="587"/>
      <c r="E194" s="586"/>
    </row>
    <row r="195" spans="1:7" ht="25.35" customHeight="1">
      <c r="A195" s="599">
        <v>4193</v>
      </c>
      <c r="B195" s="524">
        <v>418000</v>
      </c>
      <c r="C195" s="430" t="s">
        <v>1096</v>
      </c>
      <c r="D195" s="598">
        <f>D196</f>
        <v>0</v>
      </c>
      <c r="E195" s="597">
        <f>E196</f>
        <v>0</v>
      </c>
      <c r="G195" s="401"/>
    </row>
    <row r="196" spans="1:7" ht="25.35" customHeight="1">
      <c r="A196" s="528">
        <v>4194</v>
      </c>
      <c r="B196" s="529">
        <v>418100</v>
      </c>
      <c r="C196" s="530" t="s">
        <v>583</v>
      </c>
      <c r="D196" s="587"/>
      <c r="E196" s="586"/>
    </row>
    <row r="197" spans="1:7" ht="25.35" customHeight="1">
      <c r="A197" s="592">
        <v>4195</v>
      </c>
      <c r="B197" s="519">
        <v>420000</v>
      </c>
      <c r="C197" s="520" t="s">
        <v>1095</v>
      </c>
      <c r="D197" s="590">
        <f>D198+D206+D212+D221+D229+D232</f>
        <v>18743</v>
      </c>
      <c r="E197" s="589">
        <f>E198+E206+E212+E221+E229+E232</f>
        <v>13889</v>
      </c>
    </row>
    <row r="198" spans="1:7" ht="25.35" customHeight="1">
      <c r="A198" s="599">
        <v>4196</v>
      </c>
      <c r="B198" s="524">
        <v>421000</v>
      </c>
      <c r="C198" s="525" t="s">
        <v>1094</v>
      </c>
      <c r="D198" s="598">
        <f>SUM(D199:D205)</f>
        <v>7051</v>
      </c>
      <c r="E198" s="597">
        <f>SUM(E199:E205)</f>
        <v>6232</v>
      </c>
    </row>
    <row r="199" spans="1:7" ht="25.35" customHeight="1">
      <c r="A199" s="528">
        <v>4197</v>
      </c>
      <c r="B199" s="529">
        <v>421100</v>
      </c>
      <c r="C199" s="530" t="s">
        <v>586</v>
      </c>
      <c r="D199" s="587">
        <v>106</v>
      </c>
      <c r="E199" s="586">
        <v>106</v>
      </c>
    </row>
    <row r="200" spans="1:7" ht="25.35" customHeight="1">
      <c r="A200" s="528">
        <v>4198</v>
      </c>
      <c r="B200" s="529">
        <v>421200</v>
      </c>
      <c r="C200" s="530" t="s">
        <v>587</v>
      </c>
      <c r="D200" s="587">
        <v>5005</v>
      </c>
      <c r="E200" s="586">
        <v>4283</v>
      </c>
    </row>
    <row r="201" spans="1:7" ht="25.35" customHeight="1">
      <c r="A201" s="528">
        <v>4199</v>
      </c>
      <c r="B201" s="529">
        <v>421300</v>
      </c>
      <c r="C201" s="530" t="s">
        <v>588</v>
      </c>
      <c r="D201" s="587">
        <v>564</v>
      </c>
      <c r="E201" s="586">
        <v>559</v>
      </c>
    </row>
    <row r="202" spans="1:7" ht="25.35" customHeight="1">
      <c r="A202" s="528">
        <v>4200</v>
      </c>
      <c r="B202" s="529">
        <v>421400</v>
      </c>
      <c r="C202" s="530" t="s">
        <v>589</v>
      </c>
      <c r="D202" s="587">
        <v>218</v>
      </c>
      <c r="E202" s="586">
        <v>203</v>
      </c>
    </row>
    <row r="203" spans="1:7" ht="25.35" customHeight="1">
      <c r="A203" s="528">
        <v>4201</v>
      </c>
      <c r="B203" s="529">
        <v>421500</v>
      </c>
      <c r="C203" s="530" t="s">
        <v>590</v>
      </c>
      <c r="D203" s="587"/>
      <c r="E203" s="586"/>
    </row>
    <row r="204" spans="1:7" ht="25.35" customHeight="1">
      <c r="A204" s="528">
        <v>4202</v>
      </c>
      <c r="B204" s="529">
        <v>421600</v>
      </c>
      <c r="C204" s="530" t="s">
        <v>591</v>
      </c>
      <c r="D204" s="587">
        <v>1142</v>
      </c>
      <c r="E204" s="586">
        <v>1063</v>
      </c>
    </row>
    <row r="205" spans="1:7" ht="25.35" customHeight="1">
      <c r="A205" s="528">
        <v>4203</v>
      </c>
      <c r="B205" s="529">
        <v>421900</v>
      </c>
      <c r="C205" s="530" t="s">
        <v>592</v>
      </c>
      <c r="D205" s="587">
        <v>16</v>
      </c>
      <c r="E205" s="586">
        <v>18</v>
      </c>
    </row>
    <row r="206" spans="1:7" ht="25.35" customHeight="1">
      <c r="A206" s="599">
        <v>4204</v>
      </c>
      <c r="B206" s="524">
        <v>422000</v>
      </c>
      <c r="C206" s="525" t="s">
        <v>1093</v>
      </c>
      <c r="D206" s="598">
        <f>SUM(D207:D211)</f>
        <v>2541</v>
      </c>
      <c r="E206" s="597">
        <f>SUM(E207:E211)</f>
        <v>973</v>
      </c>
    </row>
    <row r="207" spans="1:7" ht="25.35" customHeight="1">
      <c r="A207" s="528">
        <v>4205</v>
      </c>
      <c r="B207" s="529">
        <v>422100</v>
      </c>
      <c r="C207" s="530" t="s">
        <v>594</v>
      </c>
      <c r="D207" s="587">
        <v>64</v>
      </c>
      <c r="E207" s="586">
        <v>84</v>
      </c>
    </row>
    <row r="208" spans="1:7" ht="25.35" customHeight="1">
      <c r="A208" s="528">
        <v>4206</v>
      </c>
      <c r="B208" s="529">
        <v>422200</v>
      </c>
      <c r="C208" s="530" t="s">
        <v>595</v>
      </c>
      <c r="D208" s="587">
        <v>1022</v>
      </c>
      <c r="E208" s="586">
        <v>554</v>
      </c>
    </row>
    <row r="209" spans="1:5" ht="25.35" customHeight="1">
      <c r="A209" s="528">
        <v>4207</v>
      </c>
      <c r="B209" s="529">
        <v>422300</v>
      </c>
      <c r="C209" s="530" t="s">
        <v>596</v>
      </c>
      <c r="D209" s="587">
        <v>6</v>
      </c>
      <c r="E209" s="586">
        <v>3</v>
      </c>
    </row>
    <row r="210" spans="1:5" ht="25.35" customHeight="1">
      <c r="A210" s="528">
        <v>4208</v>
      </c>
      <c r="B210" s="529">
        <v>422400</v>
      </c>
      <c r="C210" s="530" t="s">
        <v>597</v>
      </c>
      <c r="D210" s="587">
        <v>1449</v>
      </c>
      <c r="E210" s="586">
        <v>332</v>
      </c>
    </row>
    <row r="211" spans="1:5" ht="25.35" customHeight="1">
      <c r="A211" s="528">
        <v>4209</v>
      </c>
      <c r="B211" s="529">
        <v>422900</v>
      </c>
      <c r="C211" s="530" t="s">
        <v>598</v>
      </c>
      <c r="D211" s="587"/>
      <c r="E211" s="586"/>
    </row>
    <row r="212" spans="1:5" ht="25.35" customHeight="1">
      <c r="A212" s="599">
        <v>4210</v>
      </c>
      <c r="B212" s="524">
        <v>423000</v>
      </c>
      <c r="C212" s="525" t="s">
        <v>1092</v>
      </c>
      <c r="D212" s="598">
        <f>SUM(D213:D220)</f>
        <v>6966</v>
      </c>
      <c r="E212" s="597">
        <f>SUM(E213:E220)</f>
        <v>4339</v>
      </c>
    </row>
    <row r="213" spans="1:5" ht="25.35" customHeight="1">
      <c r="A213" s="528">
        <v>4211</v>
      </c>
      <c r="B213" s="529">
        <v>423100</v>
      </c>
      <c r="C213" s="530" t="s">
        <v>600</v>
      </c>
      <c r="D213" s="587"/>
      <c r="E213" s="586"/>
    </row>
    <row r="214" spans="1:5" ht="25.35" customHeight="1">
      <c r="A214" s="528">
        <v>4212</v>
      </c>
      <c r="B214" s="529">
        <v>423200</v>
      </c>
      <c r="C214" s="530" t="s">
        <v>601</v>
      </c>
      <c r="D214" s="587">
        <v>134</v>
      </c>
      <c r="E214" s="586">
        <v>121</v>
      </c>
    </row>
    <row r="215" spans="1:5" ht="25.35" customHeight="1">
      <c r="A215" s="528">
        <v>4213</v>
      </c>
      <c r="B215" s="529">
        <v>423300</v>
      </c>
      <c r="C215" s="530" t="s">
        <v>602</v>
      </c>
      <c r="D215" s="587">
        <v>447</v>
      </c>
      <c r="E215" s="586">
        <v>178</v>
      </c>
    </row>
    <row r="216" spans="1:5" ht="25.35" customHeight="1">
      <c r="A216" s="528">
        <v>4214</v>
      </c>
      <c r="B216" s="529">
        <v>423400</v>
      </c>
      <c r="C216" s="530" t="s">
        <v>603</v>
      </c>
      <c r="D216" s="587">
        <v>146</v>
      </c>
      <c r="E216" s="586">
        <v>239</v>
      </c>
    </row>
    <row r="217" spans="1:5" ht="25.35" customHeight="1">
      <c r="A217" s="528">
        <v>4215</v>
      </c>
      <c r="B217" s="529">
        <v>423500</v>
      </c>
      <c r="C217" s="530" t="s">
        <v>604</v>
      </c>
      <c r="D217" s="587">
        <v>518</v>
      </c>
      <c r="E217" s="586">
        <v>275</v>
      </c>
    </row>
    <row r="218" spans="1:5" ht="25.35" customHeight="1">
      <c r="A218" s="528">
        <v>4216</v>
      </c>
      <c r="B218" s="529">
        <v>423600</v>
      </c>
      <c r="C218" s="530" t="s">
        <v>605</v>
      </c>
      <c r="D218" s="587">
        <v>28</v>
      </c>
      <c r="E218" s="586">
        <v>43</v>
      </c>
    </row>
    <row r="219" spans="1:5" ht="25.35" customHeight="1">
      <c r="A219" s="528">
        <v>4217</v>
      </c>
      <c r="B219" s="529">
        <v>423700</v>
      </c>
      <c r="C219" s="530" t="s">
        <v>606</v>
      </c>
      <c r="D219" s="587">
        <v>125</v>
      </c>
      <c r="E219" s="586">
        <v>130</v>
      </c>
    </row>
    <row r="220" spans="1:5" ht="25.35" customHeight="1">
      <c r="A220" s="528">
        <v>4218</v>
      </c>
      <c r="B220" s="529">
        <v>423900</v>
      </c>
      <c r="C220" s="530" t="s">
        <v>607</v>
      </c>
      <c r="D220" s="587">
        <v>5568</v>
      </c>
      <c r="E220" s="586">
        <v>3353</v>
      </c>
    </row>
    <row r="221" spans="1:5" ht="25.35" customHeight="1">
      <c r="A221" s="599">
        <v>4219</v>
      </c>
      <c r="B221" s="524">
        <v>424000</v>
      </c>
      <c r="C221" s="525" t="s">
        <v>1091</v>
      </c>
      <c r="D221" s="598">
        <f>SUM(D222:D228)</f>
        <v>138</v>
      </c>
      <c r="E221" s="597">
        <f>SUM(E222:E228)</f>
        <v>169</v>
      </c>
    </row>
    <row r="222" spans="1:5" ht="25.35" customHeight="1">
      <c r="A222" s="528">
        <v>4220</v>
      </c>
      <c r="B222" s="529">
        <v>424100</v>
      </c>
      <c r="C222" s="530" t="s">
        <v>609</v>
      </c>
      <c r="D222" s="587"/>
      <c r="E222" s="586"/>
    </row>
    <row r="223" spans="1:5" ht="25.35" customHeight="1">
      <c r="A223" s="528">
        <v>4221</v>
      </c>
      <c r="B223" s="529">
        <v>424200</v>
      </c>
      <c r="C223" s="530" t="s">
        <v>610</v>
      </c>
      <c r="D223" s="587"/>
      <c r="E223" s="586">
        <v>11</v>
      </c>
    </row>
    <row r="224" spans="1:5" ht="25.35" customHeight="1">
      <c r="A224" s="528">
        <v>4222</v>
      </c>
      <c r="B224" s="529">
        <v>424300</v>
      </c>
      <c r="C224" s="530" t="s">
        <v>611</v>
      </c>
      <c r="D224" s="587"/>
      <c r="E224" s="586"/>
    </row>
    <row r="225" spans="1:7" ht="25.35" customHeight="1">
      <c r="A225" s="528">
        <v>4223</v>
      </c>
      <c r="B225" s="529">
        <v>424400</v>
      </c>
      <c r="C225" s="530" t="s">
        <v>612</v>
      </c>
      <c r="D225" s="587"/>
      <c r="E225" s="586"/>
    </row>
    <row r="226" spans="1:7" ht="25.35" customHeight="1">
      <c r="A226" s="528">
        <v>4224</v>
      </c>
      <c r="B226" s="529">
        <v>424500</v>
      </c>
      <c r="C226" s="530" t="s">
        <v>613</v>
      </c>
      <c r="D226" s="587"/>
      <c r="E226" s="586"/>
    </row>
    <row r="227" spans="1:7" ht="25.35" customHeight="1">
      <c r="A227" s="528">
        <v>4225</v>
      </c>
      <c r="B227" s="529">
        <v>424600</v>
      </c>
      <c r="C227" s="530" t="s">
        <v>614</v>
      </c>
      <c r="D227" s="587"/>
      <c r="E227" s="586"/>
    </row>
    <row r="228" spans="1:7" ht="25.35" customHeight="1">
      <c r="A228" s="528">
        <v>4226</v>
      </c>
      <c r="B228" s="529">
        <v>424900</v>
      </c>
      <c r="C228" s="530" t="s">
        <v>615</v>
      </c>
      <c r="D228" s="587">
        <v>138</v>
      </c>
      <c r="E228" s="586">
        <v>158</v>
      </c>
    </row>
    <row r="229" spans="1:7" ht="25.35" customHeight="1">
      <c r="A229" s="599">
        <v>4227</v>
      </c>
      <c r="B229" s="524">
        <v>425000</v>
      </c>
      <c r="C229" s="525" t="s">
        <v>1090</v>
      </c>
      <c r="D229" s="598">
        <f>SUM(D230:D231)</f>
        <v>1004</v>
      </c>
      <c r="E229" s="597">
        <f>SUM(E230:E231)</f>
        <v>1001</v>
      </c>
    </row>
    <row r="230" spans="1:7" ht="25.35" customHeight="1">
      <c r="A230" s="528">
        <v>4228</v>
      </c>
      <c r="B230" s="529">
        <v>425100</v>
      </c>
      <c r="C230" s="530" t="s">
        <v>1089</v>
      </c>
      <c r="D230" s="587">
        <v>487</v>
      </c>
      <c r="E230" s="586">
        <v>465</v>
      </c>
    </row>
    <row r="231" spans="1:7" ht="25.35" customHeight="1">
      <c r="A231" s="528">
        <v>4229</v>
      </c>
      <c r="B231" s="529">
        <v>425200</v>
      </c>
      <c r="C231" s="530" t="s">
        <v>618</v>
      </c>
      <c r="D231" s="587">
        <v>517</v>
      </c>
      <c r="E231" s="586">
        <v>536</v>
      </c>
    </row>
    <row r="232" spans="1:7" ht="25.35" customHeight="1">
      <c r="A232" s="599">
        <v>4230</v>
      </c>
      <c r="B232" s="524">
        <v>426000</v>
      </c>
      <c r="C232" s="525" t="s">
        <v>1088</v>
      </c>
      <c r="D232" s="598">
        <f>SUM(D233:D241)</f>
        <v>1043</v>
      </c>
      <c r="E232" s="597">
        <f>SUM(E233:E241)</f>
        <v>1175</v>
      </c>
    </row>
    <row r="233" spans="1:7" ht="25.35" customHeight="1">
      <c r="A233" s="528">
        <v>4231</v>
      </c>
      <c r="B233" s="529">
        <v>426100</v>
      </c>
      <c r="C233" s="530" t="s">
        <v>620</v>
      </c>
      <c r="D233" s="587">
        <v>132</v>
      </c>
      <c r="E233" s="586">
        <v>99</v>
      </c>
    </row>
    <row r="234" spans="1:7" ht="25.35" customHeight="1">
      <c r="A234" s="528">
        <v>4232</v>
      </c>
      <c r="B234" s="529">
        <v>426200</v>
      </c>
      <c r="C234" s="530" t="s">
        <v>621</v>
      </c>
      <c r="D234" s="587"/>
      <c r="E234" s="586"/>
    </row>
    <row r="235" spans="1:7" ht="25.35" customHeight="1">
      <c r="A235" s="528">
        <v>4233</v>
      </c>
      <c r="B235" s="529">
        <v>426300</v>
      </c>
      <c r="C235" s="530" t="s">
        <v>622</v>
      </c>
      <c r="D235" s="587">
        <v>266</v>
      </c>
      <c r="E235" s="586">
        <v>243</v>
      </c>
    </row>
    <row r="236" spans="1:7" ht="25.35" customHeight="1">
      <c r="A236" s="528">
        <v>4234</v>
      </c>
      <c r="B236" s="529">
        <v>426400</v>
      </c>
      <c r="C236" s="530" t="s">
        <v>623</v>
      </c>
      <c r="D236" s="587">
        <v>16</v>
      </c>
      <c r="E236" s="586">
        <v>20</v>
      </c>
    </row>
    <row r="237" spans="1:7" ht="25.35" customHeight="1">
      <c r="A237" s="528">
        <v>4235</v>
      </c>
      <c r="B237" s="529">
        <v>426500</v>
      </c>
      <c r="C237" s="530" t="s">
        <v>624</v>
      </c>
      <c r="D237" s="587"/>
      <c r="E237" s="586"/>
    </row>
    <row r="238" spans="1:7" ht="25.35" customHeight="1">
      <c r="A238" s="528">
        <v>4236</v>
      </c>
      <c r="B238" s="529">
        <v>426600</v>
      </c>
      <c r="C238" s="530" t="s">
        <v>625</v>
      </c>
      <c r="D238" s="587">
        <v>271</v>
      </c>
      <c r="E238" s="586">
        <v>291</v>
      </c>
    </row>
    <row r="239" spans="1:7" ht="25.35" customHeight="1">
      <c r="A239" s="528">
        <v>4237</v>
      </c>
      <c r="B239" s="529">
        <v>426700</v>
      </c>
      <c r="C239" s="530" t="s">
        <v>626</v>
      </c>
      <c r="D239" s="587"/>
      <c r="E239" s="586"/>
    </row>
    <row r="240" spans="1:7" ht="25.35" customHeight="1">
      <c r="A240" s="528">
        <v>4238</v>
      </c>
      <c r="B240" s="529">
        <v>426800</v>
      </c>
      <c r="C240" s="530" t="s">
        <v>627</v>
      </c>
      <c r="D240" s="587">
        <v>262</v>
      </c>
      <c r="E240" s="586">
        <v>253</v>
      </c>
      <c r="G240" s="401"/>
    </row>
    <row r="241" spans="1:7" ht="25.35" customHeight="1">
      <c r="A241" s="528">
        <v>4239</v>
      </c>
      <c r="B241" s="529">
        <v>426900</v>
      </c>
      <c r="C241" s="530" t="s">
        <v>628</v>
      </c>
      <c r="D241" s="587">
        <v>96</v>
      </c>
      <c r="E241" s="586">
        <v>269</v>
      </c>
    </row>
    <row r="242" spans="1:7" ht="25.35" customHeight="1">
      <c r="A242" s="592">
        <v>4240</v>
      </c>
      <c r="B242" s="519">
        <v>430000</v>
      </c>
      <c r="C242" s="520" t="s">
        <v>1087</v>
      </c>
      <c r="D242" s="590">
        <f>D243+D247+D249+D251+D255</f>
        <v>0</v>
      </c>
      <c r="E242" s="589">
        <f>E243+E247+E249+E251+E255</f>
        <v>0</v>
      </c>
    </row>
    <row r="243" spans="1:7" ht="25.35" customHeight="1">
      <c r="A243" s="599">
        <v>4241</v>
      </c>
      <c r="B243" s="524">
        <v>431000</v>
      </c>
      <c r="C243" s="525" t="s">
        <v>1086</v>
      </c>
      <c r="D243" s="598">
        <f>SUM(D244:D246)</f>
        <v>0</v>
      </c>
      <c r="E243" s="597">
        <f>SUM(E244:E246)</f>
        <v>0</v>
      </c>
    </row>
    <row r="244" spans="1:7" ht="25.35" customHeight="1">
      <c r="A244" s="528">
        <v>4242</v>
      </c>
      <c r="B244" s="529">
        <v>431100</v>
      </c>
      <c r="C244" s="530" t="s">
        <v>631</v>
      </c>
      <c r="D244" s="587"/>
      <c r="E244" s="586"/>
    </row>
    <row r="245" spans="1:7" ht="25.35" customHeight="1">
      <c r="A245" s="528">
        <v>4243</v>
      </c>
      <c r="B245" s="529">
        <v>431200</v>
      </c>
      <c r="C245" s="530" t="s">
        <v>632</v>
      </c>
      <c r="D245" s="587"/>
      <c r="E245" s="586"/>
    </row>
    <row r="246" spans="1:7" ht="25.35" customHeight="1">
      <c r="A246" s="528">
        <v>4244</v>
      </c>
      <c r="B246" s="529">
        <v>431300</v>
      </c>
      <c r="C246" s="530" t="s">
        <v>633</v>
      </c>
      <c r="D246" s="587"/>
      <c r="E246" s="586"/>
    </row>
    <row r="247" spans="1:7" ht="25.35" customHeight="1">
      <c r="A247" s="599">
        <v>4245</v>
      </c>
      <c r="B247" s="524">
        <v>432000</v>
      </c>
      <c r="C247" s="525" t="s">
        <v>1085</v>
      </c>
      <c r="D247" s="598">
        <f>D248</f>
        <v>0</v>
      </c>
      <c r="E247" s="597">
        <f>E248</f>
        <v>0</v>
      </c>
    </row>
    <row r="248" spans="1:7" ht="25.35" customHeight="1">
      <c r="A248" s="528">
        <v>4246</v>
      </c>
      <c r="B248" s="529">
        <v>432100</v>
      </c>
      <c r="C248" s="530" t="s">
        <v>1084</v>
      </c>
      <c r="D248" s="587"/>
      <c r="E248" s="586"/>
    </row>
    <row r="249" spans="1:7" ht="25.35" customHeight="1">
      <c r="A249" s="599">
        <v>4247</v>
      </c>
      <c r="B249" s="524">
        <v>433000</v>
      </c>
      <c r="C249" s="525" t="s">
        <v>1083</v>
      </c>
      <c r="D249" s="598">
        <f>D250</f>
        <v>0</v>
      </c>
      <c r="E249" s="597">
        <f>E250</f>
        <v>0</v>
      </c>
    </row>
    <row r="250" spans="1:7" ht="25.35" customHeight="1">
      <c r="A250" s="528">
        <v>4248</v>
      </c>
      <c r="B250" s="529">
        <v>433100</v>
      </c>
      <c r="C250" s="530" t="s">
        <v>637</v>
      </c>
      <c r="D250" s="587"/>
      <c r="E250" s="586"/>
    </row>
    <row r="251" spans="1:7" ht="25.35" customHeight="1">
      <c r="A251" s="599">
        <v>4249</v>
      </c>
      <c r="B251" s="524">
        <v>434000</v>
      </c>
      <c r="C251" s="525" t="s">
        <v>1082</v>
      </c>
      <c r="D251" s="598">
        <f>SUM(D252:D254)</f>
        <v>0</v>
      </c>
      <c r="E251" s="597">
        <f>SUM(E252:E254)</f>
        <v>0</v>
      </c>
    </row>
    <row r="252" spans="1:7" ht="25.35" customHeight="1">
      <c r="A252" s="528">
        <v>4250</v>
      </c>
      <c r="B252" s="529">
        <v>434100</v>
      </c>
      <c r="C252" s="530" t="s">
        <v>818</v>
      </c>
      <c r="D252" s="587"/>
      <c r="E252" s="586"/>
    </row>
    <row r="253" spans="1:7" ht="25.35" customHeight="1">
      <c r="A253" s="528">
        <v>4251</v>
      </c>
      <c r="B253" s="529">
        <v>434200</v>
      </c>
      <c r="C253" s="530" t="s">
        <v>640</v>
      </c>
      <c r="D253" s="587"/>
      <c r="E253" s="586"/>
    </row>
    <row r="254" spans="1:7" ht="25.35" customHeight="1">
      <c r="A254" s="528">
        <v>4252</v>
      </c>
      <c r="B254" s="529">
        <v>434300</v>
      </c>
      <c r="C254" s="530" t="s">
        <v>641</v>
      </c>
      <c r="D254" s="587"/>
      <c r="E254" s="586"/>
    </row>
    <row r="255" spans="1:7" ht="25.35" customHeight="1">
      <c r="A255" s="599">
        <v>4253</v>
      </c>
      <c r="B255" s="524">
        <v>435000</v>
      </c>
      <c r="C255" s="525" t="s">
        <v>1081</v>
      </c>
      <c r="D255" s="598">
        <f>D256</f>
        <v>0</v>
      </c>
      <c r="E255" s="597">
        <f>E256</f>
        <v>0</v>
      </c>
      <c r="G255" s="401"/>
    </row>
    <row r="256" spans="1:7" ht="25.35" customHeight="1">
      <c r="A256" s="528">
        <v>4254</v>
      </c>
      <c r="B256" s="529">
        <v>435100</v>
      </c>
      <c r="C256" s="530" t="s">
        <v>643</v>
      </c>
      <c r="D256" s="587"/>
      <c r="E256" s="586"/>
    </row>
    <row r="257" spans="1:5" ht="25.35" customHeight="1">
      <c r="A257" s="592">
        <v>4255</v>
      </c>
      <c r="B257" s="519">
        <v>440000</v>
      </c>
      <c r="C257" s="520" t="s">
        <v>1080</v>
      </c>
      <c r="D257" s="590">
        <f>D258+D268+D275+D277</f>
        <v>0</v>
      </c>
      <c r="E257" s="589">
        <f>E258+E268+E275+E277</f>
        <v>0</v>
      </c>
    </row>
    <row r="258" spans="1:5" ht="25.35" customHeight="1">
      <c r="A258" s="599">
        <v>4256</v>
      </c>
      <c r="B258" s="524">
        <v>441000</v>
      </c>
      <c r="C258" s="525" t="s">
        <v>1079</v>
      </c>
      <c r="D258" s="598">
        <f>SUM(D259:D267)</f>
        <v>0</v>
      </c>
      <c r="E258" s="597">
        <f>SUM(E259:E267)</f>
        <v>0</v>
      </c>
    </row>
    <row r="259" spans="1:5" ht="25.35" customHeight="1">
      <c r="A259" s="528">
        <v>4257</v>
      </c>
      <c r="B259" s="529">
        <v>441100</v>
      </c>
      <c r="C259" s="530" t="s">
        <v>646</v>
      </c>
      <c r="D259" s="587"/>
      <c r="E259" s="586"/>
    </row>
    <row r="260" spans="1:5" ht="25.35" customHeight="1">
      <c r="A260" s="528">
        <v>4258</v>
      </c>
      <c r="B260" s="529">
        <v>441200</v>
      </c>
      <c r="C260" s="530" t="s">
        <v>647</v>
      </c>
      <c r="D260" s="587"/>
      <c r="E260" s="586"/>
    </row>
    <row r="261" spans="1:5" ht="25.35" customHeight="1">
      <c r="A261" s="528">
        <v>4259</v>
      </c>
      <c r="B261" s="529">
        <v>441300</v>
      </c>
      <c r="C261" s="530" t="s">
        <v>648</v>
      </c>
      <c r="D261" s="587"/>
      <c r="E261" s="586"/>
    </row>
    <row r="262" spans="1:5" ht="25.35" customHeight="1">
      <c r="A262" s="528">
        <v>4260</v>
      </c>
      <c r="B262" s="529">
        <v>441400</v>
      </c>
      <c r="C262" s="530" t="s">
        <v>649</v>
      </c>
      <c r="D262" s="587"/>
      <c r="E262" s="586"/>
    </row>
    <row r="263" spans="1:5" ht="25.35" customHeight="1">
      <c r="A263" s="528">
        <v>4261</v>
      </c>
      <c r="B263" s="529">
        <v>441500</v>
      </c>
      <c r="C263" s="530" t="s">
        <v>650</v>
      </c>
      <c r="D263" s="587"/>
      <c r="E263" s="586"/>
    </row>
    <row r="264" spans="1:5" ht="25.35" customHeight="1">
      <c r="A264" s="528">
        <v>4262</v>
      </c>
      <c r="B264" s="529">
        <v>441600</v>
      </c>
      <c r="C264" s="530" t="s">
        <v>651</v>
      </c>
      <c r="D264" s="587"/>
      <c r="E264" s="586"/>
    </row>
    <row r="265" spans="1:5" ht="25.35" customHeight="1">
      <c r="A265" s="528">
        <v>4263</v>
      </c>
      <c r="B265" s="529">
        <v>441700</v>
      </c>
      <c r="C265" s="530" t="s">
        <v>652</v>
      </c>
      <c r="D265" s="587"/>
      <c r="E265" s="586"/>
    </row>
    <row r="266" spans="1:5" ht="25.35" customHeight="1">
      <c r="A266" s="528">
        <v>4264</v>
      </c>
      <c r="B266" s="529">
        <v>441800</v>
      </c>
      <c r="C266" s="530" t="s">
        <v>653</v>
      </c>
      <c r="D266" s="587"/>
      <c r="E266" s="586"/>
    </row>
    <row r="267" spans="1:5" ht="25.35" customHeight="1">
      <c r="A267" s="528">
        <v>4265</v>
      </c>
      <c r="B267" s="529">
        <v>441900</v>
      </c>
      <c r="C267" s="530" t="s">
        <v>505</v>
      </c>
      <c r="D267" s="587"/>
      <c r="E267" s="586"/>
    </row>
    <row r="268" spans="1:5" ht="25.35" customHeight="1">
      <c r="A268" s="599">
        <v>4266</v>
      </c>
      <c r="B268" s="524">
        <v>442000</v>
      </c>
      <c r="C268" s="525" t="s">
        <v>1078</v>
      </c>
      <c r="D268" s="598">
        <f>SUM(D269:D274)</f>
        <v>0</v>
      </c>
      <c r="E268" s="597">
        <f>SUM(E269:E274)</f>
        <v>0</v>
      </c>
    </row>
    <row r="269" spans="1:5" ht="25.35" customHeight="1">
      <c r="A269" s="528">
        <v>4267</v>
      </c>
      <c r="B269" s="529">
        <v>442100</v>
      </c>
      <c r="C269" s="530" t="s">
        <v>655</v>
      </c>
      <c r="D269" s="587"/>
      <c r="E269" s="586"/>
    </row>
    <row r="270" spans="1:5" ht="25.35" customHeight="1">
      <c r="A270" s="528">
        <v>4268</v>
      </c>
      <c r="B270" s="529">
        <v>442200</v>
      </c>
      <c r="C270" s="530" t="s">
        <v>656</v>
      </c>
      <c r="D270" s="587"/>
      <c r="E270" s="586"/>
    </row>
    <row r="271" spans="1:5" ht="25.35" customHeight="1">
      <c r="A271" s="528">
        <v>4269</v>
      </c>
      <c r="B271" s="529">
        <v>442300</v>
      </c>
      <c r="C271" s="530" t="s">
        <v>657</v>
      </c>
      <c r="D271" s="587"/>
      <c r="E271" s="586"/>
    </row>
    <row r="272" spans="1:5" ht="25.35" customHeight="1">
      <c r="A272" s="528">
        <v>4270</v>
      </c>
      <c r="B272" s="529">
        <v>442400</v>
      </c>
      <c r="C272" s="530" t="s">
        <v>658</v>
      </c>
      <c r="D272" s="587"/>
      <c r="E272" s="586"/>
    </row>
    <row r="273" spans="1:7" ht="25.35" customHeight="1">
      <c r="A273" s="528">
        <v>4271</v>
      </c>
      <c r="B273" s="529">
        <v>442500</v>
      </c>
      <c r="C273" s="530" t="s">
        <v>659</v>
      </c>
      <c r="D273" s="587"/>
      <c r="E273" s="586"/>
    </row>
    <row r="274" spans="1:7" ht="25.35" customHeight="1">
      <c r="A274" s="528">
        <v>4272</v>
      </c>
      <c r="B274" s="529">
        <v>442600</v>
      </c>
      <c r="C274" s="530" t="s">
        <v>660</v>
      </c>
      <c r="D274" s="587"/>
      <c r="E274" s="586"/>
    </row>
    <row r="275" spans="1:7" ht="25.35" customHeight="1">
      <c r="A275" s="599">
        <v>4273</v>
      </c>
      <c r="B275" s="524">
        <v>443000</v>
      </c>
      <c r="C275" s="525" t="s">
        <v>1077</v>
      </c>
      <c r="D275" s="598">
        <f>D276</f>
        <v>0</v>
      </c>
      <c r="E275" s="597">
        <f>E276</f>
        <v>0</v>
      </c>
    </row>
    <row r="276" spans="1:7" ht="25.35" customHeight="1">
      <c r="A276" s="528">
        <v>4274</v>
      </c>
      <c r="B276" s="529">
        <v>443100</v>
      </c>
      <c r="C276" s="530" t="s">
        <v>662</v>
      </c>
      <c r="D276" s="587"/>
      <c r="E276" s="586"/>
    </row>
    <row r="277" spans="1:7" ht="25.35" customHeight="1">
      <c r="A277" s="599">
        <v>4275</v>
      </c>
      <c r="B277" s="524">
        <v>444000</v>
      </c>
      <c r="C277" s="525" t="s">
        <v>1076</v>
      </c>
      <c r="D277" s="598">
        <f>SUM(D278:D280)</f>
        <v>0</v>
      </c>
      <c r="E277" s="597">
        <f>SUM(E278:E280)</f>
        <v>0</v>
      </c>
    </row>
    <row r="278" spans="1:7" ht="25.35" customHeight="1">
      <c r="A278" s="528">
        <v>4276</v>
      </c>
      <c r="B278" s="529">
        <v>444100</v>
      </c>
      <c r="C278" s="530" t="s">
        <v>664</v>
      </c>
      <c r="D278" s="587"/>
      <c r="E278" s="586"/>
    </row>
    <row r="279" spans="1:7" ht="25.35" customHeight="1">
      <c r="A279" s="528">
        <v>4277</v>
      </c>
      <c r="B279" s="529">
        <v>444200</v>
      </c>
      <c r="C279" s="530" t="s">
        <v>665</v>
      </c>
      <c r="D279" s="587"/>
      <c r="E279" s="586"/>
      <c r="G279" s="401"/>
    </row>
    <row r="280" spans="1:7" s="420" customFormat="1" ht="25.35" customHeight="1">
      <c r="A280" s="528">
        <v>4278</v>
      </c>
      <c r="B280" s="529">
        <v>444300</v>
      </c>
      <c r="C280" s="530" t="s">
        <v>666</v>
      </c>
      <c r="D280" s="587"/>
      <c r="E280" s="586"/>
    </row>
    <row r="281" spans="1:7" ht="25.35" customHeight="1">
      <c r="A281" s="592">
        <v>4279</v>
      </c>
      <c r="B281" s="519">
        <v>450000</v>
      </c>
      <c r="C281" s="520" t="s">
        <v>1075</v>
      </c>
      <c r="D281" s="590">
        <f>D282+D285+D288+D291</f>
        <v>0</v>
      </c>
      <c r="E281" s="589">
        <f>E282+E285+E288+E291</f>
        <v>0</v>
      </c>
    </row>
    <row r="282" spans="1:7" ht="25.35" customHeight="1">
      <c r="A282" s="599">
        <v>4280</v>
      </c>
      <c r="B282" s="524">
        <v>451000</v>
      </c>
      <c r="C282" s="525" t="s">
        <v>1074</v>
      </c>
      <c r="D282" s="598">
        <f>SUM(D283:D284)</f>
        <v>0</v>
      </c>
      <c r="E282" s="597">
        <f>SUM(E283:E284)</f>
        <v>0</v>
      </c>
    </row>
    <row r="283" spans="1:7" ht="25.35" customHeight="1">
      <c r="A283" s="528">
        <v>4281</v>
      </c>
      <c r="B283" s="529">
        <v>451100</v>
      </c>
      <c r="C283" s="530" t="s">
        <v>669</v>
      </c>
      <c r="D283" s="587"/>
      <c r="E283" s="586"/>
    </row>
    <row r="284" spans="1:7" ht="25.35" customHeight="1">
      <c r="A284" s="528">
        <v>4282</v>
      </c>
      <c r="B284" s="529">
        <v>451200</v>
      </c>
      <c r="C284" s="530" t="s">
        <v>670</v>
      </c>
      <c r="D284" s="587"/>
      <c r="E284" s="586"/>
    </row>
    <row r="285" spans="1:7" ht="25.35" customHeight="1">
      <c r="A285" s="599">
        <v>4283</v>
      </c>
      <c r="B285" s="524">
        <v>452000</v>
      </c>
      <c r="C285" s="525" t="s">
        <v>1073</v>
      </c>
      <c r="D285" s="598">
        <f>SUM(D286:D287)</f>
        <v>0</v>
      </c>
      <c r="E285" s="597">
        <f>SUM(E286:E287)</f>
        <v>0</v>
      </c>
    </row>
    <row r="286" spans="1:7" ht="25.35" customHeight="1">
      <c r="A286" s="528">
        <v>4284</v>
      </c>
      <c r="B286" s="529">
        <v>452100</v>
      </c>
      <c r="C286" s="530" t="s">
        <v>672</v>
      </c>
      <c r="D286" s="587"/>
      <c r="E286" s="586"/>
    </row>
    <row r="287" spans="1:7" ht="25.35" customHeight="1">
      <c r="A287" s="528">
        <v>4285</v>
      </c>
      <c r="B287" s="529">
        <v>452200</v>
      </c>
      <c r="C287" s="530" t="s">
        <v>673</v>
      </c>
      <c r="D287" s="587"/>
      <c r="E287" s="586"/>
    </row>
    <row r="288" spans="1:7" ht="25.35" customHeight="1">
      <c r="A288" s="599">
        <v>4286</v>
      </c>
      <c r="B288" s="524">
        <v>453000</v>
      </c>
      <c r="C288" s="525" t="s">
        <v>1072</v>
      </c>
      <c r="D288" s="598">
        <f>SUM(D289:D290)</f>
        <v>0</v>
      </c>
      <c r="E288" s="597">
        <f>SUM(E289:E290)</f>
        <v>0</v>
      </c>
    </row>
    <row r="289" spans="1:7" ht="25.35" customHeight="1">
      <c r="A289" s="528">
        <v>4287</v>
      </c>
      <c r="B289" s="529">
        <v>453100</v>
      </c>
      <c r="C289" s="530" t="s">
        <v>675</v>
      </c>
      <c r="D289" s="587"/>
      <c r="E289" s="586"/>
    </row>
    <row r="290" spans="1:7" ht="25.35" customHeight="1">
      <c r="A290" s="528">
        <v>4288</v>
      </c>
      <c r="B290" s="529">
        <v>453200</v>
      </c>
      <c r="C290" s="530" t="s">
        <v>676</v>
      </c>
      <c r="D290" s="587"/>
      <c r="E290" s="586"/>
    </row>
    <row r="291" spans="1:7" ht="25.35" customHeight="1">
      <c r="A291" s="599">
        <v>4289</v>
      </c>
      <c r="B291" s="524">
        <v>454000</v>
      </c>
      <c r="C291" s="525" t="s">
        <v>1071</v>
      </c>
      <c r="D291" s="598">
        <f>SUM(D292:D293)</f>
        <v>0</v>
      </c>
      <c r="E291" s="597">
        <f>SUM(E292:E293)</f>
        <v>0</v>
      </c>
    </row>
    <row r="292" spans="1:7" ht="25.35" customHeight="1">
      <c r="A292" s="528">
        <v>4290</v>
      </c>
      <c r="B292" s="529">
        <v>454100</v>
      </c>
      <c r="C292" s="530" t="s">
        <v>678</v>
      </c>
      <c r="D292" s="587"/>
      <c r="E292" s="586"/>
      <c r="G292" s="401"/>
    </row>
    <row r="293" spans="1:7" ht="25.35" customHeight="1">
      <c r="A293" s="528">
        <v>4291</v>
      </c>
      <c r="B293" s="529">
        <v>454200</v>
      </c>
      <c r="C293" s="530" t="s">
        <v>679</v>
      </c>
      <c r="D293" s="587"/>
      <c r="E293" s="586"/>
    </row>
    <row r="294" spans="1:7" ht="25.35" customHeight="1">
      <c r="A294" s="592">
        <v>4292</v>
      </c>
      <c r="B294" s="519">
        <v>460000</v>
      </c>
      <c r="C294" s="520" t="s">
        <v>1070</v>
      </c>
      <c r="D294" s="590">
        <f>D295+D298+D301+D304+D307</f>
        <v>0</v>
      </c>
      <c r="E294" s="589">
        <f>E295+E298+E301+E304+E307</f>
        <v>0</v>
      </c>
    </row>
    <row r="295" spans="1:7" ht="25.35" customHeight="1">
      <c r="A295" s="599">
        <v>4293</v>
      </c>
      <c r="B295" s="524">
        <v>461000</v>
      </c>
      <c r="C295" s="525" t="s">
        <v>1069</v>
      </c>
      <c r="D295" s="598">
        <f>SUM(D296:D297)</f>
        <v>0</v>
      </c>
      <c r="E295" s="597">
        <f>SUM(E296:E297)</f>
        <v>0</v>
      </c>
    </row>
    <row r="296" spans="1:7" ht="25.35" customHeight="1">
      <c r="A296" s="528">
        <v>4294</v>
      </c>
      <c r="B296" s="529">
        <v>461100</v>
      </c>
      <c r="C296" s="530" t="s">
        <v>682</v>
      </c>
      <c r="D296" s="587"/>
      <c r="E296" s="586"/>
    </row>
    <row r="297" spans="1:7" ht="25.35" customHeight="1">
      <c r="A297" s="528">
        <v>4295</v>
      </c>
      <c r="B297" s="529">
        <v>461200</v>
      </c>
      <c r="C297" s="530" t="s">
        <v>683</v>
      </c>
      <c r="D297" s="587"/>
      <c r="E297" s="586"/>
    </row>
    <row r="298" spans="1:7" ht="25.35" customHeight="1">
      <c r="A298" s="599">
        <v>4296</v>
      </c>
      <c r="B298" s="524">
        <v>462000</v>
      </c>
      <c r="C298" s="525" t="s">
        <v>1068</v>
      </c>
      <c r="D298" s="598">
        <f>SUM(D299:D300)</f>
        <v>0</v>
      </c>
      <c r="E298" s="597">
        <f>SUM(E299:E300)</f>
        <v>0</v>
      </c>
    </row>
    <row r="299" spans="1:7" ht="25.35" customHeight="1">
      <c r="A299" s="528">
        <v>4297</v>
      </c>
      <c r="B299" s="529">
        <v>462100</v>
      </c>
      <c r="C299" s="530" t="s">
        <v>685</v>
      </c>
      <c r="D299" s="587"/>
      <c r="E299" s="586"/>
    </row>
    <row r="300" spans="1:7" ht="25.35" customHeight="1">
      <c r="A300" s="528">
        <v>4298</v>
      </c>
      <c r="B300" s="529">
        <v>462200</v>
      </c>
      <c r="C300" s="530" t="s">
        <v>686</v>
      </c>
      <c r="D300" s="587"/>
      <c r="E300" s="586"/>
    </row>
    <row r="301" spans="1:7" ht="25.35" customHeight="1">
      <c r="A301" s="599">
        <v>4299</v>
      </c>
      <c r="B301" s="524">
        <v>463000</v>
      </c>
      <c r="C301" s="525" t="s">
        <v>1067</v>
      </c>
      <c r="D301" s="598">
        <f>SUM(D302:D303)</f>
        <v>0</v>
      </c>
      <c r="E301" s="597">
        <f>SUM(E302:E303)</f>
        <v>0</v>
      </c>
    </row>
    <row r="302" spans="1:7" s="420" customFormat="1" ht="25.35" customHeight="1">
      <c r="A302" s="528">
        <v>4300</v>
      </c>
      <c r="B302" s="529">
        <v>463100</v>
      </c>
      <c r="C302" s="530" t="s">
        <v>688</v>
      </c>
      <c r="D302" s="587"/>
      <c r="E302" s="586"/>
    </row>
    <row r="303" spans="1:7" ht="25.35" customHeight="1">
      <c r="A303" s="528">
        <v>4301</v>
      </c>
      <c r="B303" s="529">
        <v>463200</v>
      </c>
      <c r="C303" s="530" t="s">
        <v>689</v>
      </c>
      <c r="D303" s="587"/>
      <c r="E303" s="586"/>
    </row>
    <row r="304" spans="1:7" ht="25.35" customHeight="1">
      <c r="A304" s="599">
        <v>4302</v>
      </c>
      <c r="B304" s="524">
        <v>464000</v>
      </c>
      <c r="C304" s="525" t="s">
        <v>1066</v>
      </c>
      <c r="D304" s="598">
        <f>SUM(D305:D306)</f>
        <v>0</v>
      </c>
      <c r="E304" s="597">
        <f>SUM(E305:E306)</f>
        <v>0</v>
      </c>
    </row>
    <row r="305" spans="1:5" s="420" customFormat="1" ht="25.35" customHeight="1">
      <c r="A305" s="528">
        <v>4303</v>
      </c>
      <c r="B305" s="529">
        <v>464100</v>
      </c>
      <c r="C305" s="530" t="s">
        <v>691</v>
      </c>
      <c r="D305" s="587"/>
      <c r="E305" s="586"/>
    </row>
    <row r="306" spans="1:5" ht="25.35" customHeight="1">
      <c r="A306" s="528">
        <v>4304</v>
      </c>
      <c r="B306" s="529">
        <v>464200</v>
      </c>
      <c r="C306" s="530" t="s">
        <v>692</v>
      </c>
      <c r="D306" s="587"/>
      <c r="E306" s="586"/>
    </row>
    <row r="307" spans="1:5" ht="25.35" customHeight="1">
      <c r="A307" s="599">
        <v>4305</v>
      </c>
      <c r="B307" s="524">
        <v>465000</v>
      </c>
      <c r="C307" s="525" t="s">
        <v>1065</v>
      </c>
      <c r="D307" s="598">
        <f>SUM(D308:D309)</f>
        <v>0</v>
      </c>
      <c r="E307" s="597">
        <f>SUM(E308:E309)</f>
        <v>0</v>
      </c>
    </row>
    <row r="308" spans="1:5" s="421" customFormat="1" ht="25.35" customHeight="1">
      <c r="A308" s="528">
        <v>4306</v>
      </c>
      <c r="B308" s="529">
        <v>465100</v>
      </c>
      <c r="C308" s="530" t="s">
        <v>694</v>
      </c>
      <c r="D308" s="587"/>
      <c r="E308" s="586"/>
    </row>
    <row r="309" spans="1:5" ht="25.35" customHeight="1">
      <c r="A309" s="528">
        <v>4307</v>
      </c>
      <c r="B309" s="529">
        <v>465200</v>
      </c>
      <c r="C309" s="530" t="s">
        <v>695</v>
      </c>
      <c r="D309" s="587"/>
      <c r="E309" s="586"/>
    </row>
    <row r="310" spans="1:5" ht="25.35" customHeight="1">
      <c r="A310" s="592">
        <v>4308</v>
      </c>
      <c r="B310" s="519">
        <v>470000</v>
      </c>
      <c r="C310" s="520" t="s">
        <v>1064</v>
      </c>
      <c r="D310" s="590">
        <f>D311+D315</f>
        <v>0</v>
      </c>
      <c r="E310" s="589">
        <f>E311+E315</f>
        <v>0</v>
      </c>
    </row>
    <row r="311" spans="1:5" ht="25.35" customHeight="1">
      <c r="A311" s="599">
        <v>4309</v>
      </c>
      <c r="B311" s="524">
        <v>471000</v>
      </c>
      <c r="C311" s="525" t="s">
        <v>1063</v>
      </c>
      <c r="D311" s="598">
        <f>SUM(D312:D314)</f>
        <v>0</v>
      </c>
      <c r="E311" s="597">
        <f>SUM(E312:E314)</f>
        <v>0</v>
      </c>
    </row>
    <row r="312" spans="1:5" ht="25.35" customHeight="1">
      <c r="A312" s="528">
        <v>4310</v>
      </c>
      <c r="B312" s="529">
        <v>471100</v>
      </c>
      <c r="C312" s="530" t="s">
        <v>698</v>
      </c>
      <c r="D312" s="587"/>
      <c r="E312" s="586"/>
    </row>
    <row r="313" spans="1:5" ht="25.35" customHeight="1">
      <c r="A313" s="528">
        <v>4311</v>
      </c>
      <c r="B313" s="529">
        <v>471200</v>
      </c>
      <c r="C313" s="530" t="s">
        <v>699</v>
      </c>
      <c r="D313" s="587"/>
      <c r="E313" s="586"/>
    </row>
    <row r="314" spans="1:5" ht="25.35" customHeight="1">
      <c r="A314" s="528">
        <v>4312</v>
      </c>
      <c r="B314" s="529">
        <v>471900</v>
      </c>
      <c r="C314" s="530" t="s">
        <v>700</v>
      </c>
      <c r="D314" s="587"/>
      <c r="E314" s="586"/>
    </row>
    <row r="315" spans="1:5" ht="25.35" customHeight="1">
      <c r="A315" s="599">
        <v>4313</v>
      </c>
      <c r="B315" s="524">
        <v>472000</v>
      </c>
      <c r="C315" s="525" t="s">
        <v>1062</v>
      </c>
      <c r="D315" s="598">
        <f>SUM(D316:D324)</f>
        <v>0</v>
      </c>
      <c r="E315" s="597">
        <f>SUM(E316:E324)</f>
        <v>0</v>
      </c>
    </row>
    <row r="316" spans="1:5" ht="25.35" customHeight="1">
      <c r="A316" s="528">
        <v>4314</v>
      </c>
      <c r="B316" s="529">
        <v>472100</v>
      </c>
      <c r="C316" s="530" t="s">
        <v>702</v>
      </c>
      <c r="D316" s="587"/>
      <c r="E316" s="586"/>
    </row>
    <row r="317" spans="1:5" ht="25.35" customHeight="1">
      <c r="A317" s="528">
        <v>4315</v>
      </c>
      <c r="B317" s="529">
        <v>472200</v>
      </c>
      <c r="C317" s="530" t="s">
        <v>703</v>
      </c>
      <c r="D317" s="587"/>
      <c r="E317" s="586"/>
    </row>
    <row r="318" spans="1:5" ht="25.35" customHeight="1">
      <c r="A318" s="528">
        <v>4316</v>
      </c>
      <c r="B318" s="529">
        <v>472300</v>
      </c>
      <c r="C318" s="530" t="s">
        <v>704</v>
      </c>
      <c r="D318" s="587"/>
      <c r="E318" s="586"/>
    </row>
    <row r="319" spans="1:5" ht="25.35" customHeight="1">
      <c r="A319" s="528">
        <v>4317</v>
      </c>
      <c r="B319" s="529">
        <v>472400</v>
      </c>
      <c r="C319" s="530" t="s">
        <v>705</v>
      </c>
      <c r="D319" s="587"/>
      <c r="E319" s="586"/>
    </row>
    <row r="320" spans="1:5" ht="25.35" customHeight="1">
      <c r="A320" s="528">
        <v>4318</v>
      </c>
      <c r="B320" s="529">
        <v>472500</v>
      </c>
      <c r="C320" s="530" t="s">
        <v>706</v>
      </c>
      <c r="D320" s="587"/>
      <c r="E320" s="586"/>
    </row>
    <row r="321" spans="1:7" ht="25.35" customHeight="1">
      <c r="A321" s="528">
        <v>4319</v>
      </c>
      <c r="B321" s="529">
        <v>472600</v>
      </c>
      <c r="C321" s="530" t="s">
        <v>707</v>
      </c>
      <c r="D321" s="587"/>
      <c r="E321" s="586"/>
    </row>
    <row r="322" spans="1:7" ht="25.35" customHeight="1">
      <c r="A322" s="528">
        <v>4320</v>
      </c>
      <c r="B322" s="529">
        <v>472700</v>
      </c>
      <c r="C322" s="530" t="s">
        <v>708</v>
      </c>
      <c r="D322" s="587"/>
      <c r="E322" s="586"/>
    </row>
    <row r="323" spans="1:7" s="420" customFormat="1" ht="25.35" customHeight="1">
      <c r="A323" s="528">
        <v>4321</v>
      </c>
      <c r="B323" s="529">
        <v>472800</v>
      </c>
      <c r="C323" s="530" t="s">
        <v>709</v>
      </c>
      <c r="D323" s="587"/>
      <c r="E323" s="586"/>
      <c r="G323" s="421"/>
    </row>
    <row r="324" spans="1:7" ht="25.35" customHeight="1">
      <c r="A324" s="528">
        <v>4322</v>
      </c>
      <c r="B324" s="529">
        <v>472900</v>
      </c>
      <c r="C324" s="530" t="s">
        <v>710</v>
      </c>
      <c r="D324" s="587"/>
      <c r="E324" s="586"/>
    </row>
    <row r="325" spans="1:7" ht="25.35" customHeight="1">
      <c r="A325" s="592">
        <v>4323</v>
      </c>
      <c r="B325" s="519">
        <v>480000</v>
      </c>
      <c r="C325" s="607" t="s">
        <v>1061</v>
      </c>
      <c r="D325" s="590">
        <f>D326+D329+D333+D335+D338+D340</f>
        <v>0</v>
      </c>
      <c r="E325" s="589">
        <f>E326+E329+E333+E335+E338+E340</f>
        <v>0</v>
      </c>
    </row>
    <row r="326" spans="1:7" ht="25.35" customHeight="1">
      <c r="A326" s="599">
        <v>4324</v>
      </c>
      <c r="B326" s="524">
        <v>481000</v>
      </c>
      <c r="C326" s="525" t="s">
        <v>1060</v>
      </c>
      <c r="D326" s="598">
        <f>SUM(D327:D328)</f>
        <v>0</v>
      </c>
      <c r="E326" s="597">
        <f>SUM(E327:E328)</f>
        <v>0</v>
      </c>
    </row>
    <row r="327" spans="1:7" ht="25.35" customHeight="1">
      <c r="A327" s="528">
        <v>4325</v>
      </c>
      <c r="B327" s="529">
        <v>481100</v>
      </c>
      <c r="C327" s="530" t="s">
        <v>713</v>
      </c>
      <c r="D327" s="587"/>
      <c r="E327" s="586"/>
    </row>
    <row r="328" spans="1:7" ht="25.35" customHeight="1">
      <c r="A328" s="528">
        <v>4326</v>
      </c>
      <c r="B328" s="529">
        <v>481900</v>
      </c>
      <c r="C328" s="530" t="s">
        <v>714</v>
      </c>
      <c r="D328" s="587"/>
      <c r="E328" s="586"/>
    </row>
    <row r="329" spans="1:7" ht="25.35" customHeight="1">
      <c r="A329" s="599">
        <v>4327</v>
      </c>
      <c r="B329" s="524">
        <v>482000</v>
      </c>
      <c r="C329" s="525" t="s">
        <v>1059</v>
      </c>
      <c r="D329" s="598">
        <f>SUM(D330:D332)</f>
        <v>0</v>
      </c>
      <c r="E329" s="597">
        <f>SUM(E330:E332)</f>
        <v>0</v>
      </c>
    </row>
    <row r="330" spans="1:7" ht="25.35" customHeight="1">
      <c r="A330" s="528">
        <v>4328</v>
      </c>
      <c r="B330" s="529">
        <v>482100</v>
      </c>
      <c r="C330" s="530" t="s">
        <v>716</v>
      </c>
      <c r="D330" s="587"/>
      <c r="E330" s="586"/>
    </row>
    <row r="331" spans="1:7" ht="25.35" customHeight="1">
      <c r="A331" s="528">
        <v>4329</v>
      </c>
      <c r="B331" s="529">
        <v>482200</v>
      </c>
      <c r="C331" s="530" t="s">
        <v>1058</v>
      </c>
      <c r="D331" s="587"/>
      <c r="E331" s="586"/>
    </row>
    <row r="332" spans="1:7" ht="25.35" customHeight="1">
      <c r="A332" s="528">
        <v>4330</v>
      </c>
      <c r="B332" s="529">
        <v>482300</v>
      </c>
      <c r="C332" s="530" t="s">
        <v>718</v>
      </c>
      <c r="D332" s="587"/>
      <c r="E332" s="586"/>
    </row>
    <row r="333" spans="1:7" ht="24.75" customHeight="1">
      <c r="A333" s="599">
        <v>4331</v>
      </c>
      <c r="B333" s="524">
        <v>483000</v>
      </c>
      <c r="C333" s="525" t="s">
        <v>1057</v>
      </c>
      <c r="D333" s="598">
        <f>D334</f>
        <v>0</v>
      </c>
      <c r="E333" s="597">
        <f>E334</f>
        <v>0</v>
      </c>
    </row>
    <row r="334" spans="1:7" ht="25.35" customHeight="1">
      <c r="A334" s="528">
        <v>4332</v>
      </c>
      <c r="B334" s="529">
        <v>483100</v>
      </c>
      <c r="C334" s="530" t="s">
        <v>720</v>
      </c>
      <c r="D334" s="587"/>
      <c r="E334" s="586"/>
    </row>
    <row r="335" spans="1:7" ht="39" customHeight="1">
      <c r="A335" s="599">
        <v>4333</v>
      </c>
      <c r="B335" s="524">
        <v>484000</v>
      </c>
      <c r="C335" s="525" t="s">
        <v>1056</v>
      </c>
      <c r="D335" s="598">
        <f>SUM(D336:D337)</f>
        <v>0</v>
      </c>
      <c r="E335" s="597">
        <f>SUM(E336:E337)</f>
        <v>0</v>
      </c>
    </row>
    <row r="336" spans="1:7" ht="25.35" customHeight="1">
      <c r="A336" s="528">
        <v>4334</v>
      </c>
      <c r="B336" s="529">
        <v>484100</v>
      </c>
      <c r="C336" s="530" t="s">
        <v>722</v>
      </c>
      <c r="D336" s="587"/>
      <c r="E336" s="586"/>
    </row>
    <row r="337" spans="1:7" ht="25.35" customHeight="1">
      <c r="A337" s="528">
        <v>4335</v>
      </c>
      <c r="B337" s="529">
        <v>484200</v>
      </c>
      <c r="C337" s="530" t="s">
        <v>723</v>
      </c>
      <c r="D337" s="587"/>
      <c r="E337" s="586"/>
    </row>
    <row r="338" spans="1:7" ht="24">
      <c r="A338" s="599">
        <v>4336</v>
      </c>
      <c r="B338" s="524">
        <v>485000</v>
      </c>
      <c r="C338" s="525" t="s">
        <v>1055</v>
      </c>
      <c r="D338" s="598">
        <f>D339</f>
        <v>0</v>
      </c>
      <c r="E338" s="597">
        <f>E339</f>
        <v>0</v>
      </c>
    </row>
    <row r="339" spans="1:7" ht="25.35" customHeight="1">
      <c r="A339" s="528">
        <v>4337</v>
      </c>
      <c r="B339" s="529">
        <v>485100</v>
      </c>
      <c r="C339" s="530" t="s">
        <v>725</v>
      </c>
      <c r="D339" s="587"/>
      <c r="E339" s="586"/>
    </row>
    <row r="340" spans="1:7" ht="25.35" customHeight="1">
      <c r="A340" s="599">
        <v>4338</v>
      </c>
      <c r="B340" s="524">
        <v>489000</v>
      </c>
      <c r="C340" s="525" t="s">
        <v>1054</v>
      </c>
      <c r="D340" s="598">
        <f>D341</f>
        <v>0</v>
      </c>
      <c r="E340" s="597">
        <f>E341</f>
        <v>0</v>
      </c>
      <c r="G340" s="401"/>
    </row>
    <row r="341" spans="1:7" ht="25.35" customHeight="1">
      <c r="A341" s="528">
        <v>4339</v>
      </c>
      <c r="B341" s="529">
        <v>489100</v>
      </c>
      <c r="C341" s="530" t="s">
        <v>727</v>
      </c>
      <c r="D341" s="587"/>
      <c r="E341" s="586"/>
      <c r="G341" s="401"/>
    </row>
    <row r="342" spans="1:7" ht="25.35" customHeight="1">
      <c r="A342" s="592">
        <v>4340</v>
      </c>
      <c r="B342" s="519">
        <v>500000</v>
      </c>
      <c r="C342" s="520" t="s">
        <v>1053</v>
      </c>
      <c r="D342" s="590">
        <f>D343+D365+D374+D377+D385</f>
        <v>588</v>
      </c>
      <c r="E342" s="589">
        <f>E343+E365+E374+E377+E385</f>
        <v>1400</v>
      </c>
    </row>
    <row r="343" spans="1:7" ht="25.35" customHeight="1">
      <c r="A343" s="592">
        <v>4341</v>
      </c>
      <c r="B343" s="519">
        <v>510000</v>
      </c>
      <c r="C343" s="520" t="s">
        <v>1052</v>
      </c>
      <c r="D343" s="590">
        <f>D344+D349+D359+D361+D363</f>
        <v>588</v>
      </c>
      <c r="E343" s="589">
        <f>E344+E349+E359+E361+E363</f>
        <v>1400</v>
      </c>
    </row>
    <row r="344" spans="1:7" ht="25.35" customHeight="1">
      <c r="A344" s="599">
        <v>4342</v>
      </c>
      <c r="B344" s="524">
        <v>511000</v>
      </c>
      <c r="C344" s="525" t="s">
        <v>1051</v>
      </c>
      <c r="D344" s="598">
        <f>SUM(D345:D348)</f>
        <v>0</v>
      </c>
      <c r="E344" s="597">
        <f>SUM(E345:E348)</f>
        <v>0</v>
      </c>
    </row>
    <row r="345" spans="1:7" ht="25.35" customHeight="1">
      <c r="A345" s="528">
        <v>4343</v>
      </c>
      <c r="B345" s="529">
        <v>511100</v>
      </c>
      <c r="C345" s="530" t="s">
        <v>731</v>
      </c>
      <c r="D345" s="587"/>
      <c r="E345" s="586"/>
    </row>
    <row r="346" spans="1:7" ht="25.35" customHeight="1">
      <c r="A346" s="528">
        <v>4344</v>
      </c>
      <c r="B346" s="529">
        <v>511200</v>
      </c>
      <c r="C346" s="530" t="s">
        <v>732</v>
      </c>
      <c r="D346" s="587"/>
      <c r="E346" s="586"/>
    </row>
    <row r="347" spans="1:7" ht="25.35" customHeight="1">
      <c r="A347" s="528">
        <v>4345</v>
      </c>
      <c r="B347" s="529">
        <v>511300</v>
      </c>
      <c r="C347" s="530" t="s">
        <v>733</v>
      </c>
      <c r="D347" s="587"/>
      <c r="E347" s="586"/>
    </row>
    <row r="348" spans="1:7" ht="25.35" customHeight="1">
      <c r="A348" s="528">
        <v>4346</v>
      </c>
      <c r="B348" s="529">
        <v>511400</v>
      </c>
      <c r="C348" s="530" t="s">
        <v>734</v>
      </c>
      <c r="D348" s="587"/>
      <c r="E348" s="586"/>
    </row>
    <row r="349" spans="1:7" ht="25.35" customHeight="1">
      <c r="A349" s="599">
        <v>4347</v>
      </c>
      <c r="B349" s="524">
        <v>512000</v>
      </c>
      <c r="C349" s="525" t="s">
        <v>1050</v>
      </c>
      <c r="D349" s="598">
        <f>SUM(D350:D358)</f>
        <v>547</v>
      </c>
      <c r="E349" s="597">
        <f>SUM(E350:E358)</f>
        <v>1380</v>
      </c>
    </row>
    <row r="350" spans="1:7" ht="25.35" customHeight="1">
      <c r="A350" s="528">
        <v>4348</v>
      </c>
      <c r="B350" s="529">
        <v>512100</v>
      </c>
      <c r="C350" s="530" t="s">
        <v>736</v>
      </c>
      <c r="D350" s="587"/>
      <c r="E350" s="586"/>
    </row>
    <row r="351" spans="1:7" ht="25.35" customHeight="1">
      <c r="A351" s="528">
        <v>4349</v>
      </c>
      <c r="B351" s="529">
        <v>512200</v>
      </c>
      <c r="C351" s="530" t="s">
        <v>737</v>
      </c>
      <c r="D351" s="587"/>
      <c r="E351" s="586"/>
    </row>
    <row r="352" spans="1:7" ht="25.35" customHeight="1">
      <c r="A352" s="528">
        <v>4350</v>
      </c>
      <c r="B352" s="529">
        <v>512300</v>
      </c>
      <c r="C352" s="530" t="s">
        <v>738</v>
      </c>
      <c r="D352" s="587"/>
      <c r="E352" s="586"/>
    </row>
    <row r="353" spans="1:7" ht="25.35" customHeight="1">
      <c r="A353" s="528">
        <v>4351</v>
      </c>
      <c r="B353" s="529">
        <v>512400</v>
      </c>
      <c r="C353" s="530" t="s">
        <v>739</v>
      </c>
      <c r="D353" s="587"/>
      <c r="E353" s="586"/>
    </row>
    <row r="354" spans="1:7" ht="25.35" customHeight="1">
      <c r="A354" s="528">
        <v>4352</v>
      </c>
      <c r="B354" s="529">
        <v>512500</v>
      </c>
      <c r="C354" s="530" t="s">
        <v>740</v>
      </c>
      <c r="D354" s="587"/>
      <c r="E354" s="586"/>
    </row>
    <row r="355" spans="1:7" ht="25.35" customHeight="1">
      <c r="A355" s="528">
        <v>4353</v>
      </c>
      <c r="B355" s="529">
        <v>512600</v>
      </c>
      <c r="C355" s="530" t="s">
        <v>741</v>
      </c>
      <c r="D355" s="587">
        <v>547</v>
      </c>
      <c r="E355" s="586">
        <v>1380</v>
      </c>
    </row>
    <row r="356" spans="1:7" ht="25.35" customHeight="1">
      <c r="A356" s="528">
        <v>4354</v>
      </c>
      <c r="B356" s="529">
        <v>512700</v>
      </c>
      <c r="C356" s="530" t="s">
        <v>742</v>
      </c>
      <c r="D356" s="587"/>
      <c r="E356" s="586"/>
    </row>
    <row r="357" spans="1:7" ht="25.35" customHeight="1">
      <c r="A357" s="528">
        <v>4355</v>
      </c>
      <c r="B357" s="529">
        <v>512800</v>
      </c>
      <c r="C357" s="530" t="s">
        <v>743</v>
      </c>
      <c r="D357" s="587"/>
      <c r="E357" s="586"/>
    </row>
    <row r="358" spans="1:7" ht="25.35" customHeight="1">
      <c r="A358" s="528">
        <v>4356</v>
      </c>
      <c r="B358" s="529">
        <v>512900</v>
      </c>
      <c r="C358" s="530" t="s">
        <v>744</v>
      </c>
      <c r="D358" s="587"/>
      <c r="E358" s="586"/>
    </row>
    <row r="359" spans="1:7" ht="25.35" customHeight="1">
      <c r="A359" s="599">
        <v>4357</v>
      </c>
      <c r="B359" s="524">
        <v>513000</v>
      </c>
      <c r="C359" s="525" t="s">
        <v>1049</v>
      </c>
      <c r="D359" s="598">
        <f>D360</f>
        <v>0</v>
      </c>
      <c r="E359" s="597">
        <f>E360</f>
        <v>0</v>
      </c>
    </row>
    <row r="360" spans="1:7" ht="25.35" customHeight="1">
      <c r="A360" s="528">
        <v>4358</v>
      </c>
      <c r="B360" s="529">
        <v>513100</v>
      </c>
      <c r="C360" s="530" t="s">
        <v>295</v>
      </c>
      <c r="D360" s="587"/>
      <c r="E360" s="586"/>
    </row>
    <row r="361" spans="1:7" ht="25.35" customHeight="1">
      <c r="A361" s="599">
        <v>4359</v>
      </c>
      <c r="B361" s="524">
        <v>514000</v>
      </c>
      <c r="C361" s="525" t="s">
        <v>1048</v>
      </c>
      <c r="D361" s="598">
        <f>D362</f>
        <v>0</v>
      </c>
      <c r="E361" s="597">
        <f>E362</f>
        <v>0</v>
      </c>
    </row>
    <row r="362" spans="1:7" ht="25.35" customHeight="1">
      <c r="A362" s="528">
        <v>4360</v>
      </c>
      <c r="B362" s="529">
        <v>514100</v>
      </c>
      <c r="C362" s="530" t="s">
        <v>291</v>
      </c>
      <c r="D362" s="587"/>
      <c r="E362" s="586"/>
    </row>
    <row r="363" spans="1:7" ht="25.35" customHeight="1">
      <c r="A363" s="599">
        <v>4361</v>
      </c>
      <c r="B363" s="524">
        <v>515000</v>
      </c>
      <c r="C363" s="525" t="s">
        <v>1047</v>
      </c>
      <c r="D363" s="598">
        <f>D364</f>
        <v>41</v>
      </c>
      <c r="E363" s="597">
        <f>E364</f>
        <v>20</v>
      </c>
      <c r="G363" s="401"/>
    </row>
    <row r="364" spans="1:7" ht="25.35" customHeight="1">
      <c r="A364" s="528">
        <v>4362</v>
      </c>
      <c r="B364" s="529">
        <v>515100</v>
      </c>
      <c r="C364" s="530" t="s">
        <v>269</v>
      </c>
      <c r="D364" s="587">
        <v>41</v>
      </c>
      <c r="E364" s="586">
        <v>20</v>
      </c>
    </row>
    <row r="365" spans="1:7" ht="25.35" customHeight="1">
      <c r="A365" s="592">
        <v>4363</v>
      </c>
      <c r="B365" s="519">
        <v>520000</v>
      </c>
      <c r="C365" s="520" t="s">
        <v>1046</v>
      </c>
      <c r="D365" s="590">
        <f>D366+D368+D372</f>
        <v>0</v>
      </c>
      <c r="E365" s="589">
        <f>E366+E368+E372</f>
        <v>0</v>
      </c>
    </row>
    <row r="366" spans="1:7" ht="25.35" customHeight="1">
      <c r="A366" s="599">
        <v>4364</v>
      </c>
      <c r="B366" s="524">
        <v>521000</v>
      </c>
      <c r="C366" s="525" t="s">
        <v>1045</v>
      </c>
      <c r="D366" s="598">
        <f>D367</f>
        <v>0</v>
      </c>
      <c r="E366" s="597">
        <f>E367</f>
        <v>0</v>
      </c>
    </row>
    <row r="367" spans="1:7" ht="25.35" customHeight="1">
      <c r="A367" s="528">
        <v>4365</v>
      </c>
      <c r="B367" s="529">
        <v>521100</v>
      </c>
      <c r="C367" s="530" t="s">
        <v>263</v>
      </c>
      <c r="D367" s="587"/>
      <c r="E367" s="586"/>
    </row>
    <row r="368" spans="1:7" ht="25.35" customHeight="1">
      <c r="A368" s="599">
        <v>4366</v>
      </c>
      <c r="B368" s="524">
        <v>522000</v>
      </c>
      <c r="C368" s="525" t="s">
        <v>1044</v>
      </c>
      <c r="D368" s="598">
        <f>SUM(D369:D371)</f>
        <v>0</v>
      </c>
      <c r="E368" s="597">
        <f>SUM(E369:E371)</f>
        <v>0</v>
      </c>
    </row>
    <row r="369" spans="1:7" ht="25.35" customHeight="1">
      <c r="A369" s="528">
        <v>4367</v>
      </c>
      <c r="B369" s="529">
        <v>522100</v>
      </c>
      <c r="C369" s="530" t="s">
        <v>751</v>
      </c>
      <c r="D369" s="587"/>
      <c r="E369" s="586"/>
    </row>
    <row r="370" spans="1:7" ht="25.35" customHeight="1">
      <c r="A370" s="528">
        <v>4368</v>
      </c>
      <c r="B370" s="529">
        <v>522200</v>
      </c>
      <c r="C370" s="530" t="s">
        <v>752</v>
      </c>
      <c r="D370" s="587"/>
      <c r="E370" s="586"/>
    </row>
    <row r="371" spans="1:7" ht="25.35" customHeight="1">
      <c r="A371" s="528">
        <v>4369</v>
      </c>
      <c r="B371" s="529">
        <v>522300</v>
      </c>
      <c r="C371" s="530" t="s">
        <v>753</v>
      </c>
      <c r="D371" s="596"/>
      <c r="E371" s="586"/>
    </row>
    <row r="372" spans="1:7" ht="25.35" customHeight="1">
      <c r="A372" s="599">
        <v>4370</v>
      </c>
      <c r="B372" s="524">
        <v>523000</v>
      </c>
      <c r="C372" s="525" t="s">
        <v>1043</v>
      </c>
      <c r="D372" s="598">
        <f>D373</f>
        <v>0</v>
      </c>
      <c r="E372" s="597">
        <f>E373</f>
        <v>0</v>
      </c>
    </row>
    <row r="373" spans="1:7" ht="25.35" customHeight="1">
      <c r="A373" s="528">
        <v>4371</v>
      </c>
      <c r="B373" s="529">
        <v>523100</v>
      </c>
      <c r="C373" s="530" t="s">
        <v>755</v>
      </c>
      <c r="D373" s="596"/>
      <c r="E373" s="586"/>
    </row>
    <row r="374" spans="1:7" ht="25.35" customHeight="1">
      <c r="A374" s="599">
        <v>4372</v>
      </c>
      <c r="B374" s="524">
        <v>530000</v>
      </c>
      <c r="C374" s="525" t="s">
        <v>1042</v>
      </c>
      <c r="D374" s="598">
        <f>D375</f>
        <v>0</v>
      </c>
      <c r="E374" s="597">
        <f>E375</f>
        <v>0</v>
      </c>
    </row>
    <row r="375" spans="1:7" ht="25.35" customHeight="1">
      <c r="A375" s="599">
        <v>4373</v>
      </c>
      <c r="B375" s="524">
        <v>531000</v>
      </c>
      <c r="C375" s="525" t="s">
        <v>1041</v>
      </c>
      <c r="D375" s="598">
        <f>D376</f>
        <v>0</v>
      </c>
      <c r="E375" s="597">
        <f>E376</f>
        <v>0</v>
      </c>
      <c r="G375" s="401"/>
    </row>
    <row r="376" spans="1:7" ht="25.35" customHeight="1">
      <c r="A376" s="528">
        <v>4374</v>
      </c>
      <c r="B376" s="529">
        <v>531100</v>
      </c>
      <c r="C376" s="530" t="s">
        <v>287</v>
      </c>
      <c r="D376" s="596"/>
      <c r="E376" s="586"/>
    </row>
    <row r="377" spans="1:7" ht="25.35" customHeight="1">
      <c r="A377" s="592">
        <v>4375</v>
      </c>
      <c r="B377" s="519">
        <v>540000</v>
      </c>
      <c r="C377" s="520" t="s">
        <v>1040</v>
      </c>
      <c r="D377" s="590">
        <f>D378+D380+D382</f>
        <v>0</v>
      </c>
      <c r="E377" s="589">
        <f>E378+E380+E382</f>
        <v>0</v>
      </c>
    </row>
    <row r="378" spans="1:7" ht="25.35" customHeight="1">
      <c r="A378" s="599">
        <v>4376</v>
      </c>
      <c r="B378" s="524">
        <v>541000</v>
      </c>
      <c r="C378" s="525" t="s">
        <v>1039</v>
      </c>
      <c r="D378" s="598">
        <f>D379</f>
        <v>0</v>
      </c>
      <c r="E378" s="597">
        <f>E379</f>
        <v>0</v>
      </c>
    </row>
    <row r="379" spans="1:7" ht="25.35" customHeight="1">
      <c r="A379" s="528">
        <v>4377</v>
      </c>
      <c r="B379" s="529">
        <v>541100</v>
      </c>
      <c r="C379" s="530" t="s">
        <v>760</v>
      </c>
      <c r="D379" s="596"/>
      <c r="E379" s="586"/>
    </row>
    <row r="380" spans="1:7" ht="25.35" customHeight="1">
      <c r="A380" s="599">
        <v>4378</v>
      </c>
      <c r="B380" s="524">
        <v>542000</v>
      </c>
      <c r="C380" s="525" t="s">
        <v>1038</v>
      </c>
      <c r="D380" s="598">
        <f>D381</f>
        <v>0</v>
      </c>
      <c r="E380" s="597">
        <f>E381</f>
        <v>0</v>
      </c>
    </row>
    <row r="381" spans="1:7" ht="25.35" customHeight="1">
      <c r="A381" s="528">
        <v>4379</v>
      </c>
      <c r="B381" s="529">
        <v>542100</v>
      </c>
      <c r="C381" s="530" t="s">
        <v>762</v>
      </c>
      <c r="D381" s="596"/>
      <c r="E381" s="586"/>
    </row>
    <row r="382" spans="1:7" ht="25.35" customHeight="1">
      <c r="A382" s="599">
        <v>4380</v>
      </c>
      <c r="B382" s="524">
        <v>543000</v>
      </c>
      <c r="C382" s="525" t="s">
        <v>1037</v>
      </c>
      <c r="D382" s="598">
        <f>SUM(D383:D384)</f>
        <v>0</v>
      </c>
      <c r="E382" s="597">
        <f>SUM(E383:E384)</f>
        <v>0</v>
      </c>
    </row>
    <row r="383" spans="1:7" ht="24.75" customHeight="1">
      <c r="A383" s="528">
        <v>4381</v>
      </c>
      <c r="B383" s="529">
        <v>543100</v>
      </c>
      <c r="C383" s="530" t="s">
        <v>764</v>
      </c>
      <c r="D383" s="600"/>
      <c r="E383" s="586"/>
    </row>
    <row r="384" spans="1:7" ht="24.75" customHeight="1">
      <c r="A384" s="528">
        <v>4382</v>
      </c>
      <c r="B384" s="529">
        <v>543200</v>
      </c>
      <c r="C384" s="530" t="s">
        <v>765</v>
      </c>
      <c r="D384" s="600"/>
      <c r="E384" s="586"/>
    </row>
    <row r="385" spans="1:7" ht="35.25" customHeight="1">
      <c r="A385" s="592">
        <v>4383</v>
      </c>
      <c r="B385" s="519">
        <v>55000</v>
      </c>
      <c r="C385" s="520" t="s">
        <v>1036</v>
      </c>
      <c r="D385" s="590">
        <f>D386</f>
        <v>0</v>
      </c>
      <c r="E385" s="589">
        <f>E386</f>
        <v>0</v>
      </c>
    </row>
    <row r="386" spans="1:7" ht="37.5" customHeight="1">
      <c r="A386" s="599">
        <v>4384</v>
      </c>
      <c r="B386" s="524">
        <v>551000</v>
      </c>
      <c r="C386" s="525" t="s">
        <v>1035</v>
      </c>
      <c r="D386" s="598">
        <f>D387</f>
        <v>0</v>
      </c>
      <c r="E386" s="597">
        <f>E387</f>
        <v>0</v>
      </c>
      <c r="G386" s="401"/>
    </row>
    <row r="387" spans="1:7" ht="25.35" customHeight="1">
      <c r="A387" s="528">
        <v>4385</v>
      </c>
      <c r="B387" s="529">
        <v>551100</v>
      </c>
      <c r="C387" s="530" t="s">
        <v>1034</v>
      </c>
      <c r="D387" s="596"/>
      <c r="E387" s="586"/>
      <c r="G387" s="401"/>
    </row>
    <row r="388" spans="1:7" ht="25.35" customHeight="1">
      <c r="A388" s="592">
        <v>4386</v>
      </c>
      <c r="B388" s="519">
        <v>600000</v>
      </c>
      <c r="C388" s="520" t="s">
        <v>1033</v>
      </c>
      <c r="D388" s="604">
        <f>D389+D414</f>
        <v>0</v>
      </c>
      <c r="E388" s="603">
        <f>E389+E414</f>
        <v>0</v>
      </c>
    </row>
    <row r="389" spans="1:7" ht="25.35" customHeight="1">
      <c r="A389" s="592">
        <v>4387</v>
      </c>
      <c r="B389" s="519">
        <v>610000</v>
      </c>
      <c r="C389" s="520" t="s">
        <v>1032</v>
      </c>
      <c r="D389" s="590">
        <f>D390+D400+D408+D410+D412</f>
        <v>0</v>
      </c>
      <c r="E389" s="589">
        <f>E390+E400+E408+E410+E412</f>
        <v>0</v>
      </c>
    </row>
    <row r="390" spans="1:7" ht="25.35" customHeight="1">
      <c r="A390" s="599">
        <v>4388</v>
      </c>
      <c r="B390" s="524">
        <v>611000</v>
      </c>
      <c r="C390" s="525" t="s">
        <v>1031</v>
      </c>
      <c r="D390" s="598">
        <f>SUM(D391:D399)</f>
        <v>0</v>
      </c>
      <c r="E390" s="597">
        <f>SUM(E391:E399)</f>
        <v>0</v>
      </c>
    </row>
    <row r="391" spans="1:7" ht="25.35" customHeight="1">
      <c r="A391" s="528">
        <v>4389</v>
      </c>
      <c r="B391" s="529">
        <v>611100</v>
      </c>
      <c r="C391" s="530" t="s">
        <v>955</v>
      </c>
      <c r="D391" s="596"/>
      <c r="E391" s="586"/>
    </row>
    <row r="392" spans="1:7" ht="25.35" customHeight="1">
      <c r="A392" s="528">
        <v>4390</v>
      </c>
      <c r="B392" s="529">
        <v>611200</v>
      </c>
      <c r="C392" s="530" t="s">
        <v>956</v>
      </c>
      <c r="D392" s="596"/>
      <c r="E392" s="586"/>
    </row>
    <row r="393" spans="1:7" ht="25.35" customHeight="1">
      <c r="A393" s="528">
        <v>4391</v>
      </c>
      <c r="B393" s="529">
        <v>611300</v>
      </c>
      <c r="C393" s="530" t="s">
        <v>957</v>
      </c>
      <c r="D393" s="596"/>
      <c r="E393" s="586"/>
    </row>
    <row r="394" spans="1:7" ht="25.35" customHeight="1">
      <c r="A394" s="528">
        <v>4392</v>
      </c>
      <c r="B394" s="529">
        <v>611400</v>
      </c>
      <c r="C394" s="530" t="s">
        <v>958</v>
      </c>
      <c r="D394" s="596"/>
      <c r="E394" s="586"/>
    </row>
    <row r="395" spans="1:7" ht="25.35" customHeight="1">
      <c r="A395" s="528">
        <v>4393</v>
      </c>
      <c r="B395" s="529">
        <v>611500</v>
      </c>
      <c r="C395" s="530" t="s">
        <v>959</v>
      </c>
      <c r="D395" s="596"/>
      <c r="E395" s="586"/>
    </row>
    <row r="396" spans="1:7" ht="25.35" customHeight="1">
      <c r="A396" s="528">
        <v>4394</v>
      </c>
      <c r="B396" s="529">
        <v>611600</v>
      </c>
      <c r="C396" s="530" t="s">
        <v>960</v>
      </c>
      <c r="D396" s="596"/>
      <c r="E396" s="586"/>
    </row>
    <row r="397" spans="1:7" ht="25.35" customHeight="1">
      <c r="A397" s="528">
        <v>4395</v>
      </c>
      <c r="B397" s="529">
        <v>611700</v>
      </c>
      <c r="C397" s="530" t="s">
        <v>961</v>
      </c>
      <c r="D397" s="596"/>
      <c r="E397" s="586"/>
    </row>
    <row r="398" spans="1:7" ht="25.35" customHeight="1">
      <c r="A398" s="528">
        <v>4396</v>
      </c>
      <c r="B398" s="529">
        <v>611800</v>
      </c>
      <c r="C398" s="530" t="s">
        <v>962</v>
      </c>
      <c r="D398" s="596"/>
      <c r="E398" s="586"/>
    </row>
    <row r="399" spans="1:7" ht="25.35" customHeight="1">
      <c r="A399" s="528">
        <v>4397</v>
      </c>
      <c r="B399" s="529">
        <v>611900</v>
      </c>
      <c r="C399" s="530" t="s">
        <v>902</v>
      </c>
      <c r="D399" s="596"/>
      <c r="E399" s="586"/>
    </row>
    <row r="400" spans="1:7" ht="25.35" customHeight="1">
      <c r="A400" s="599">
        <v>4398</v>
      </c>
      <c r="B400" s="524">
        <v>612000</v>
      </c>
      <c r="C400" s="525" t="s">
        <v>1030</v>
      </c>
      <c r="D400" s="598">
        <f>SUM(D401:D407)</f>
        <v>0</v>
      </c>
      <c r="E400" s="597">
        <f>SUM(E401:E407)</f>
        <v>0</v>
      </c>
    </row>
    <row r="401" spans="1:7" ht="25.35" customHeight="1">
      <c r="A401" s="528">
        <v>4399</v>
      </c>
      <c r="B401" s="529">
        <v>612100</v>
      </c>
      <c r="C401" s="530" t="s">
        <v>1029</v>
      </c>
      <c r="D401" s="600"/>
      <c r="E401" s="586"/>
    </row>
    <row r="402" spans="1:7" ht="25.35" customHeight="1">
      <c r="A402" s="528">
        <v>4400</v>
      </c>
      <c r="B402" s="529">
        <v>612200</v>
      </c>
      <c r="C402" s="530" t="s">
        <v>965</v>
      </c>
      <c r="D402" s="600"/>
      <c r="E402" s="586"/>
    </row>
    <row r="403" spans="1:7" ht="25.35" customHeight="1">
      <c r="A403" s="528">
        <v>4401</v>
      </c>
      <c r="B403" s="529">
        <v>612300</v>
      </c>
      <c r="C403" s="530" t="s">
        <v>966</v>
      </c>
      <c r="D403" s="600"/>
      <c r="E403" s="586"/>
    </row>
    <row r="404" spans="1:7" ht="25.35" customHeight="1">
      <c r="A404" s="528">
        <v>4402</v>
      </c>
      <c r="B404" s="529">
        <v>612400</v>
      </c>
      <c r="C404" s="530" t="s">
        <v>967</v>
      </c>
      <c r="D404" s="600"/>
      <c r="E404" s="586"/>
    </row>
    <row r="405" spans="1:7" ht="25.35" customHeight="1">
      <c r="A405" s="528">
        <v>4403</v>
      </c>
      <c r="B405" s="529">
        <v>612500</v>
      </c>
      <c r="C405" s="530" t="s">
        <v>968</v>
      </c>
      <c r="D405" s="600"/>
      <c r="E405" s="586"/>
    </row>
    <row r="406" spans="1:7" ht="25.35" customHeight="1">
      <c r="A406" s="528">
        <v>4404</v>
      </c>
      <c r="B406" s="529">
        <v>612600</v>
      </c>
      <c r="C406" s="530" t="s">
        <v>969</v>
      </c>
      <c r="D406" s="600"/>
      <c r="E406" s="586"/>
    </row>
    <row r="407" spans="1:7" ht="25.35" customHeight="1">
      <c r="A407" s="528">
        <v>4405</v>
      </c>
      <c r="B407" s="529">
        <v>612900</v>
      </c>
      <c r="C407" s="530" t="s">
        <v>910</v>
      </c>
      <c r="D407" s="600"/>
      <c r="E407" s="586"/>
    </row>
    <row r="408" spans="1:7" ht="25.35" customHeight="1">
      <c r="A408" s="599">
        <v>4406</v>
      </c>
      <c r="B408" s="524">
        <v>613000</v>
      </c>
      <c r="C408" s="525" t="s">
        <v>1028</v>
      </c>
      <c r="D408" s="602">
        <f>D409</f>
        <v>0</v>
      </c>
      <c r="E408" s="601">
        <f>E409</f>
        <v>0</v>
      </c>
    </row>
    <row r="409" spans="1:7" ht="25.35" customHeight="1">
      <c r="A409" s="528">
        <v>4407</v>
      </c>
      <c r="B409" s="529">
        <v>613100</v>
      </c>
      <c r="C409" s="530" t="s">
        <v>971</v>
      </c>
      <c r="D409" s="600"/>
      <c r="E409" s="586"/>
    </row>
    <row r="410" spans="1:7" ht="25.35" customHeight="1">
      <c r="A410" s="599">
        <v>4408</v>
      </c>
      <c r="B410" s="524">
        <v>614000</v>
      </c>
      <c r="C410" s="525" t="s">
        <v>1027</v>
      </c>
      <c r="D410" s="602">
        <f>D411</f>
        <v>0</v>
      </c>
      <c r="E410" s="601">
        <f>E411</f>
        <v>0</v>
      </c>
      <c r="G410" s="401"/>
    </row>
    <row r="411" spans="1:7" ht="25.35" customHeight="1">
      <c r="A411" s="528">
        <v>4409</v>
      </c>
      <c r="B411" s="529">
        <v>614100</v>
      </c>
      <c r="C411" s="530" t="s">
        <v>973</v>
      </c>
      <c r="D411" s="600"/>
      <c r="E411" s="586"/>
    </row>
    <row r="412" spans="1:7" ht="25.35" customHeight="1">
      <c r="A412" s="599">
        <v>4410</v>
      </c>
      <c r="B412" s="606">
        <v>615000</v>
      </c>
      <c r="C412" s="605" t="s">
        <v>1026</v>
      </c>
      <c r="D412" s="602">
        <f>D413</f>
        <v>0</v>
      </c>
      <c r="E412" s="601">
        <f>E413</f>
        <v>0</v>
      </c>
    </row>
    <row r="413" spans="1:7" ht="25.35" customHeight="1">
      <c r="A413" s="528">
        <v>4411</v>
      </c>
      <c r="B413" s="529">
        <v>615100</v>
      </c>
      <c r="C413" s="530" t="s">
        <v>975</v>
      </c>
      <c r="D413" s="600"/>
      <c r="E413" s="586"/>
    </row>
    <row r="414" spans="1:7" ht="25.35" customHeight="1">
      <c r="A414" s="592">
        <v>4412</v>
      </c>
      <c r="B414" s="519">
        <v>620000</v>
      </c>
      <c r="C414" s="520" t="s">
        <v>1025</v>
      </c>
      <c r="D414" s="604">
        <f>D415+D425+D434</f>
        <v>0</v>
      </c>
      <c r="E414" s="603">
        <f>E415+E425+E434</f>
        <v>0</v>
      </c>
    </row>
    <row r="415" spans="1:7" ht="25.35" customHeight="1">
      <c r="A415" s="599">
        <v>4413</v>
      </c>
      <c r="B415" s="524">
        <v>621000</v>
      </c>
      <c r="C415" s="525" t="s">
        <v>1024</v>
      </c>
      <c r="D415" s="602">
        <f>SUM(D416:D424)</f>
        <v>0</v>
      </c>
      <c r="E415" s="601">
        <f>SUM(E416:E424)</f>
        <v>0</v>
      </c>
    </row>
    <row r="416" spans="1:7" ht="25.35" customHeight="1">
      <c r="A416" s="528">
        <v>4414</v>
      </c>
      <c r="B416" s="529">
        <v>621100</v>
      </c>
      <c r="C416" s="530" t="s">
        <v>978</v>
      </c>
      <c r="D416" s="600"/>
      <c r="E416" s="586"/>
    </row>
    <row r="417" spans="1:7" ht="25.35" customHeight="1">
      <c r="A417" s="528">
        <v>4415</v>
      </c>
      <c r="B417" s="529">
        <v>621200</v>
      </c>
      <c r="C417" s="530" t="s">
        <v>248</v>
      </c>
      <c r="D417" s="600"/>
      <c r="E417" s="586"/>
    </row>
    <row r="418" spans="1:7" ht="25.35" customHeight="1">
      <c r="A418" s="528">
        <v>4416</v>
      </c>
      <c r="B418" s="529">
        <v>621300</v>
      </c>
      <c r="C418" s="530" t="s">
        <v>247</v>
      </c>
      <c r="D418" s="600"/>
      <c r="E418" s="586"/>
    </row>
    <row r="419" spans="1:7" ht="25.35" customHeight="1">
      <c r="A419" s="528">
        <v>4417</v>
      </c>
      <c r="B419" s="529">
        <v>621400</v>
      </c>
      <c r="C419" s="530" t="s">
        <v>246</v>
      </c>
      <c r="D419" s="587"/>
      <c r="E419" s="586"/>
    </row>
    <row r="420" spans="1:7" ht="25.35" customHeight="1">
      <c r="A420" s="528">
        <v>4418</v>
      </c>
      <c r="B420" s="529">
        <v>621500</v>
      </c>
      <c r="C420" s="530" t="s">
        <v>979</v>
      </c>
      <c r="D420" s="587"/>
      <c r="E420" s="586"/>
    </row>
    <row r="421" spans="1:7" ht="25.35" customHeight="1">
      <c r="A421" s="528">
        <v>4419</v>
      </c>
      <c r="B421" s="529">
        <v>621600</v>
      </c>
      <c r="C421" s="530" t="s">
        <v>244</v>
      </c>
      <c r="D421" s="587"/>
      <c r="E421" s="586"/>
    </row>
    <row r="422" spans="1:7" ht="25.35" customHeight="1">
      <c r="A422" s="528">
        <v>4420</v>
      </c>
      <c r="B422" s="529">
        <v>621700</v>
      </c>
      <c r="C422" s="530" t="s">
        <v>980</v>
      </c>
      <c r="D422" s="587"/>
      <c r="E422" s="586"/>
    </row>
    <row r="423" spans="1:7" ht="25.35" customHeight="1">
      <c r="A423" s="528">
        <v>4421</v>
      </c>
      <c r="B423" s="529">
        <v>621800</v>
      </c>
      <c r="C423" s="530" t="s">
        <v>242</v>
      </c>
      <c r="D423" s="587"/>
      <c r="E423" s="586"/>
    </row>
    <row r="424" spans="1:7" ht="25.35" customHeight="1">
      <c r="A424" s="528">
        <v>4422</v>
      </c>
      <c r="B424" s="529">
        <v>621900</v>
      </c>
      <c r="C424" s="530" t="s">
        <v>981</v>
      </c>
      <c r="D424" s="587"/>
      <c r="E424" s="586"/>
    </row>
    <row r="425" spans="1:7" ht="25.35" customHeight="1">
      <c r="A425" s="599">
        <v>4423</v>
      </c>
      <c r="B425" s="524">
        <v>622000</v>
      </c>
      <c r="C425" s="525" t="s">
        <v>1023</v>
      </c>
      <c r="D425" s="598">
        <f>SUM(D426:D433)</f>
        <v>0</v>
      </c>
      <c r="E425" s="597">
        <f>SUM(E426:E433)</f>
        <v>0</v>
      </c>
    </row>
    <row r="426" spans="1:7" ht="25.35" customHeight="1">
      <c r="A426" s="528">
        <v>4424</v>
      </c>
      <c r="B426" s="529">
        <v>622100</v>
      </c>
      <c r="C426" s="530" t="s">
        <v>983</v>
      </c>
      <c r="D426" s="587"/>
      <c r="E426" s="586"/>
    </row>
    <row r="427" spans="1:7" ht="25.35" customHeight="1">
      <c r="A427" s="528">
        <v>4425</v>
      </c>
      <c r="B427" s="529">
        <v>622200</v>
      </c>
      <c r="C427" s="530" t="s">
        <v>238</v>
      </c>
      <c r="D427" s="587"/>
      <c r="E427" s="586"/>
    </row>
    <row r="428" spans="1:7" ht="25.35" customHeight="1">
      <c r="A428" s="528">
        <v>4426</v>
      </c>
      <c r="B428" s="529">
        <v>622300</v>
      </c>
      <c r="C428" s="530" t="s">
        <v>237</v>
      </c>
      <c r="D428" s="587"/>
      <c r="E428" s="586"/>
    </row>
    <row r="429" spans="1:7" ht="25.35" customHeight="1">
      <c r="A429" s="528">
        <v>4427</v>
      </c>
      <c r="B429" s="529">
        <v>622400</v>
      </c>
      <c r="C429" s="530" t="s">
        <v>236</v>
      </c>
      <c r="D429" s="587"/>
      <c r="E429" s="586"/>
    </row>
    <row r="430" spans="1:7" ht="24.75" customHeight="1">
      <c r="A430" s="528">
        <v>4428</v>
      </c>
      <c r="B430" s="529">
        <v>622500</v>
      </c>
      <c r="C430" s="530" t="s">
        <v>235</v>
      </c>
      <c r="D430" s="587"/>
      <c r="E430" s="586"/>
    </row>
    <row r="431" spans="1:7" ht="25.35" customHeight="1">
      <c r="A431" s="528">
        <v>4429</v>
      </c>
      <c r="B431" s="529">
        <v>622600</v>
      </c>
      <c r="C431" s="530" t="s">
        <v>234</v>
      </c>
      <c r="D431" s="587"/>
      <c r="E431" s="586"/>
    </row>
    <row r="432" spans="1:7" ht="25.35" customHeight="1">
      <c r="A432" s="528">
        <v>4430</v>
      </c>
      <c r="B432" s="529">
        <v>622700</v>
      </c>
      <c r="C432" s="530" t="s">
        <v>984</v>
      </c>
      <c r="D432" s="587"/>
      <c r="E432" s="586"/>
      <c r="G432" s="401"/>
    </row>
    <row r="433" spans="1:7" ht="25.35" customHeight="1">
      <c r="A433" s="528">
        <v>4431</v>
      </c>
      <c r="B433" s="529">
        <v>622800</v>
      </c>
      <c r="C433" s="530" t="s">
        <v>985</v>
      </c>
      <c r="D433" s="587"/>
      <c r="E433" s="586"/>
      <c r="G433" s="401"/>
    </row>
    <row r="434" spans="1:7" ht="34.5" customHeight="1">
      <c r="A434" s="592">
        <v>4432</v>
      </c>
      <c r="B434" s="519">
        <v>623000</v>
      </c>
      <c r="C434" s="520" t="s">
        <v>1022</v>
      </c>
      <c r="D434" s="590">
        <f>D435</f>
        <v>0</v>
      </c>
      <c r="E434" s="589">
        <f>E435</f>
        <v>0</v>
      </c>
    </row>
    <row r="435" spans="1:7" ht="25.35" customHeight="1">
      <c r="A435" s="528">
        <v>4433</v>
      </c>
      <c r="B435" s="529">
        <v>623100</v>
      </c>
      <c r="C435" s="530" t="s">
        <v>987</v>
      </c>
      <c r="D435" s="596"/>
      <c r="E435" s="586"/>
      <c r="G435" s="401"/>
    </row>
    <row r="436" spans="1:7" ht="25.35" customHeight="1">
      <c r="A436" s="592">
        <v>4434</v>
      </c>
      <c r="B436" s="593"/>
      <c r="C436" s="520" t="s">
        <v>1021</v>
      </c>
      <c r="D436" s="590">
        <f>IF(D3&gt;D173,D3-D173,0)</f>
        <v>233</v>
      </c>
      <c r="E436" s="589">
        <f>IF(E3&gt;E173,E3-E173,0)</f>
        <v>285</v>
      </c>
    </row>
    <row r="437" spans="1:7" ht="25.35" customHeight="1">
      <c r="A437" s="592">
        <v>4435</v>
      </c>
      <c r="B437" s="593"/>
      <c r="C437" s="520" t="s">
        <v>1020</v>
      </c>
      <c r="D437" s="590">
        <f>IF(D173&gt;D3,D173-D3,0)</f>
        <v>0</v>
      </c>
      <c r="E437" s="589">
        <f>IF(E173&gt;E3,E173-E3,0)</f>
        <v>0</v>
      </c>
      <c r="G437" s="401"/>
    </row>
    <row r="438" spans="1:7" ht="25.35" customHeight="1">
      <c r="A438" s="595">
        <v>4436</v>
      </c>
      <c r="B438" s="588"/>
      <c r="C438" s="594" t="s">
        <v>1019</v>
      </c>
      <c r="D438" s="587">
        <v>1324</v>
      </c>
      <c r="E438" s="586">
        <v>1557</v>
      </c>
    </row>
    <row r="439" spans="1:7" ht="25.35" customHeight="1">
      <c r="A439" s="592">
        <v>4437</v>
      </c>
      <c r="B439" s="593"/>
      <c r="C439" s="520" t="s">
        <v>1018</v>
      </c>
      <c r="D439" s="590">
        <f>D3+D440</f>
        <v>81733</v>
      </c>
      <c r="E439" s="589">
        <f>E3+E440</f>
        <v>80766</v>
      </c>
    </row>
    <row r="440" spans="1:7" ht="25.35" customHeight="1">
      <c r="A440" s="528">
        <v>4438</v>
      </c>
      <c r="B440" s="588"/>
      <c r="C440" s="530" t="s">
        <v>1017</v>
      </c>
      <c r="D440" s="587"/>
      <c r="E440" s="586"/>
      <c r="G440" s="401"/>
    </row>
    <row r="441" spans="1:7" ht="24">
      <c r="A441" s="592">
        <v>4439</v>
      </c>
      <c r="B441" s="591"/>
      <c r="C441" s="520" t="s">
        <v>1016</v>
      </c>
      <c r="D441" s="590">
        <f>D173-D442+D443</f>
        <v>81500</v>
      </c>
      <c r="E441" s="589">
        <f>E173-E442+E443</f>
        <v>80481</v>
      </c>
    </row>
    <row r="442" spans="1:7" ht="24">
      <c r="A442" s="528">
        <v>4440</v>
      </c>
      <c r="B442" s="588"/>
      <c r="C442" s="530" t="s">
        <v>1015</v>
      </c>
      <c r="D442" s="587"/>
      <c r="E442" s="586"/>
    </row>
    <row r="443" spans="1:7" ht="24">
      <c r="A443" s="528">
        <v>4441</v>
      </c>
      <c r="B443" s="588"/>
      <c r="C443" s="530" t="s">
        <v>1014</v>
      </c>
      <c r="D443" s="587"/>
      <c r="E443" s="586"/>
    </row>
    <row r="444" spans="1:7" ht="25.35" customHeight="1" thickBot="1">
      <c r="A444" s="585">
        <v>4442</v>
      </c>
      <c r="B444" s="584"/>
      <c r="C444" s="583" t="s">
        <v>1013</v>
      </c>
      <c r="D444" s="582">
        <f>D438+D439-D441</f>
        <v>1557</v>
      </c>
      <c r="E444" s="581">
        <f>E438+E439-E441</f>
        <v>1842</v>
      </c>
    </row>
    <row r="445" spans="1:7" ht="12.75" thickTop="1"/>
  </sheetData>
  <sheetProtection password="EF5E" sheet="1"/>
  <mergeCells count="4">
    <mergeCell ref="D1:E1"/>
    <mergeCell ref="C1:C2"/>
    <mergeCell ref="A1:A2"/>
    <mergeCell ref="B1:B2"/>
  </mergeCells>
  <conditionalFormatting sqref="D3:E5 D49:E49 D59:E59 D71:E71 D96:E96 D101:E101 D105:E105 D108:E109 D116:E116 D123:E123 D126:E126 D133:E134 D153:E153 D173:E175 D197:E197 D242:E242 D257:E257 D281:E281 D294:E294 D310:E310 D325:E325 D342:E343 D365:E365 D377:E377 D385:E385 D388:E389 D414:E414 D434:E434 D436:E437 D439:E439 D441:E441 D444:E444">
    <cfRule type="cellIs" dxfId="69" priority="4" stopIfTrue="1" operator="equal">
      <formula>0</formula>
    </cfRule>
  </conditionalFormatting>
  <conditionalFormatting sqref="D6:E6 D10:E10 D12:E12 D19:E19 D25:E25 D32:E32 D35:E35 D42:E42 D50:E50 D55:E55 D60:E60 D63:E63 D68:E68 D72:E72 D79:E79 D84:E84 D91:E91 D94:E94 D97:E97 D99:E99 D102:E102 D106:E106 D110:E110 D112:E112 D114:E114 D117:E117 D119:E119 D121:E121 D124:E124 D127:E127 D129:E129 D131:E131 D135:E135 D145:E145 D154:E154 D164:E164 D176:E176 D178:E178 D182:E182 D184:E184 D189:E189 D191:E191 D193:E193 D195:E195 D198:E198 D206:E206 D212:E212 D221:E221 D229:E229 D232:E232 D243:E243 D247:E247 D249:E249 D251:E251 D255:E255 D258:E258 D268:E268 D275:E275 D277:E277 D282:E282 D285:E285 D288:E288 D291:E291 D295:E295 D298:E298 D301:E301 D304:E304 D307:E307 D311:E311 D315:E315 D326:E326 D329:E329 D333:E333 D335:E335 D338:E338 D340:E340 D344:E344 D349:E349 D359:E359 D361:E361 D363:E363 D366:E366 D368:E368 D372:E372 D374:E375 D378:E378 D380:E380 D382:E382 D386:E386 D390:E390 D400:E400 D408:E408 D410:E410 D415:E415 D425:E425">
    <cfRule type="cellIs" dxfId="68" priority="3" stopIfTrue="1" operator="equal">
      <formula>0</formula>
    </cfRule>
  </conditionalFormatting>
  <conditionalFormatting sqref="D412">
    <cfRule type="cellIs" dxfId="67" priority="2" stopIfTrue="1" operator="equal">
      <formula>0</formula>
    </cfRule>
  </conditionalFormatting>
  <conditionalFormatting sqref="E412">
    <cfRule type="cellIs" dxfId="66" priority="1" stopIfTrue="1" operator="equal">
      <formula>0</formula>
    </cfRule>
  </conditionalFormatting>
  <hyperlinks>
    <hyperlink ref="G1" location="StObr4!A1" display="Штампа"/>
  </hyperlinks>
  <pageMargins left="0.22" right="0.17" top="0.26" bottom="0.47" header="0.17" footer="0.5"/>
  <pageSetup paperSize="9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Uputstvo</vt:lpstr>
      <vt:lpstr>Podaci</vt:lpstr>
      <vt:lpstr>UnObr1</vt:lpstr>
      <vt:lpstr>StObr1</vt:lpstr>
      <vt:lpstr>UnObr2</vt:lpstr>
      <vt:lpstr>StObr2</vt:lpstr>
      <vt:lpstr>UnObr3</vt:lpstr>
      <vt:lpstr>StObr3</vt:lpstr>
      <vt:lpstr>UnObr4</vt:lpstr>
      <vt:lpstr>StObr4</vt:lpstr>
      <vt:lpstr>UnObr5</vt:lpstr>
      <vt:lpstr>StObr5</vt:lpstr>
      <vt:lpstr>Kontrole</vt:lpstr>
      <vt:lpstr>KontrolnaStampa</vt:lpstr>
      <vt:lpstr>Sheet1</vt:lpstr>
      <vt:lpstr>Sheet2</vt:lpstr>
      <vt:lpstr>Sheet3</vt:lpstr>
      <vt:lpstr>Kontrole!Print_Area</vt:lpstr>
      <vt:lpstr>StObr1!Print_Area</vt:lpstr>
      <vt:lpstr>StObr2!Print_Area</vt:lpstr>
      <vt:lpstr>Uputstvo!Print_Area</vt:lpstr>
      <vt:lpstr>StObr2!Print_Titles</vt:lpstr>
      <vt:lpstr>StObr3!Print_Titles</vt:lpstr>
      <vt:lpstr>StObr4!Print_Titles</vt:lpstr>
      <vt:lpstr>ц304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SMELE1</dc:creator>
  <cp:lastModifiedBy>SMELE1</cp:lastModifiedBy>
  <dcterms:created xsi:type="dcterms:W3CDTF">2021-01-15T13:31:37Z</dcterms:created>
  <dcterms:modified xsi:type="dcterms:W3CDTF">2021-01-15T13:46:12Z</dcterms:modified>
</cp:coreProperties>
</file>